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files\programacao\web-design\simulado\banco_de_dados\"/>
    </mc:Choice>
  </mc:AlternateContent>
  <xr:revisionPtr revIDLastSave="0" documentId="13_ncr:1_{82A76F5A-25A8-4F7A-9690-EBEB394EE270}" xr6:coauthVersionLast="47" xr6:coauthVersionMax="47" xr10:uidLastSave="{00000000-0000-0000-0000-000000000000}"/>
  <bookViews>
    <workbookView xWindow="-108" yWindow="-108" windowWidth="23256" windowHeight="12456" xr2:uid="{00000000-000D-0000-FFFF-FFFF00000000}"/>
  </bookViews>
  <sheets>
    <sheet name="questoes" sheetId="1" r:id="rId1"/>
    <sheet name="textos" sheetId="2" r:id="rId2"/>
    <sheet name="Planilha1" sheetId="3" r:id="rId3"/>
  </sheets>
  <externalReferences>
    <externalReference r:id="rId4"/>
  </externalReferences>
  <definedNames>
    <definedName name="_xlnm._FilterDatabase" localSheetId="0" hidden="1">questoes!$A$1:$U$2871</definedName>
  </definedNames>
  <calcPr calcId="191029"/>
  <pivotCaches>
    <pivotCache cacheId="2"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615" i="1" l="1"/>
  <c r="N1610" i="1"/>
  <c r="M1610" i="1"/>
  <c r="L1610" i="1"/>
  <c r="K1610" i="1"/>
  <c r="J1610" i="1"/>
  <c r="N1603" i="1"/>
  <c r="M1603" i="1"/>
  <c r="L1603" i="1"/>
  <c r="K1603" i="1"/>
  <c r="J1603" i="1"/>
  <c r="N1592" i="1"/>
  <c r="M1592" i="1"/>
  <c r="L1592" i="1"/>
  <c r="K1592" i="1"/>
  <c r="J1592" i="1"/>
  <c r="L1590" i="1"/>
  <c r="K1590" i="1"/>
  <c r="N1588" i="1"/>
  <c r="M1588" i="1"/>
  <c r="L1588" i="1"/>
  <c r="K1588" i="1"/>
  <c r="J1588" i="1"/>
  <c r="N1581" i="1"/>
  <c r="M1581" i="1"/>
  <c r="L1581" i="1"/>
  <c r="K1581" i="1"/>
  <c r="J1581" i="1"/>
  <c r="N1577" i="1"/>
  <c r="M1577" i="1"/>
  <c r="L1577" i="1"/>
  <c r="K1577" i="1"/>
  <c r="J1577" i="1"/>
  <c r="N1572" i="1"/>
  <c r="M1572" i="1"/>
  <c r="L1572" i="1"/>
  <c r="K1572" i="1"/>
  <c r="J1572" i="1"/>
  <c r="L1558" i="1"/>
  <c r="N1556" i="1"/>
  <c r="N1553" i="1"/>
  <c r="L1553" i="1"/>
  <c r="J1553" i="1"/>
  <c r="J1550" i="1"/>
  <c r="N1549" i="1"/>
  <c r="M1541" i="1"/>
  <c r="L1541" i="1"/>
  <c r="K1541" i="1"/>
  <c r="J1541" i="1"/>
  <c r="J1539" i="1"/>
  <c r="L1018" i="1"/>
  <c r="K1018" i="1"/>
  <c r="J1018" i="1"/>
</calcChain>
</file>

<file path=xl/sharedStrings.xml><?xml version="1.0" encoding="utf-8"?>
<sst xmlns="http://schemas.openxmlformats.org/spreadsheetml/2006/main" count="42941" uniqueCount="17860">
  <si>
    <t>id</t>
  </si>
  <si>
    <t>banca</t>
  </si>
  <si>
    <t>instituicao</t>
  </si>
  <si>
    <t>ano</t>
  </si>
  <si>
    <t>enunciado</t>
  </si>
  <si>
    <t>disciplina</t>
  </si>
  <si>
    <t>assunto</t>
  </si>
  <si>
    <t>dificuldade</t>
  </si>
  <si>
    <t>tipo</t>
  </si>
  <si>
    <t>alt_a</t>
  </si>
  <si>
    <t>alt_b</t>
  </si>
  <si>
    <t>alt_c</t>
  </si>
  <si>
    <t>alt_d</t>
  </si>
  <si>
    <t>alt_e</t>
  </si>
  <si>
    <t>gabarito</t>
  </si>
  <si>
    <t>respondidas</t>
  </si>
  <si>
    <t>acertos</t>
  </si>
  <si>
    <t>imagem</t>
  </si>
  <si>
    <t>comentarios</t>
  </si>
  <si>
    <t>texto_apoio</t>
  </si>
  <si>
    <t>data_insercao</t>
  </si>
  <si>
    <t>CESGRANRIO</t>
  </si>
  <si>
    <t>BANCO DA AMAZÔNIA</t>
  </si>
  <si>
    <t>2021</t>
  </si>
  <si>
    <t>No texto, foram empregadas as palavras aí (l. 31) e ótimo (l. 35), ambas acentuadas graficamente.
Duas outras palavras corretamente acentuadas pelos mesmos motivos que aí e ótimo são,
respectivamente,</t>
  </si>
  <si>
    <t>Português</t>
  </si>
  <si>
    <t>Ortografia e Acentuação</t>
  </si>
  <si>
    <t>Médio</t>
  </si>
  <si>
    <t>ME</t>
  </si>
  <si>
    <t>juíz e ébano</t>
  </si>
  <si>
    <t>Icaraí e rítmo</t>
  </si>
  <si>
    <t>caquís e incrédulo</t>
  </si>
  <si>
    <t>país e sonâmbulo</t>
  </si>
  <si>
    <t>abacaxí e econômia</t>
  </si>
  <si>
    <t>D</t>
  </si>
  <si>
    <t>2</t>
  </si>
  <si>
    <t>UNIRIO</t>
  </si>
  <si>
    <t>2019</t>
  </si>
  <si>
    <t>A presença ou ausência de acento gráfico nem sempre se repete quando uma palavra está no singular ou no plural.
Quanto ao emprego do acento gráfico, a seguinte palavra se altera quando vai para o plural:</t>
  </si>
  <si>
    <t>item</t>
  </si>
  <si>
    <t>viúva</t>
  </si>
  <si>
    <t>açúcar</t>
  </si>
  <si>
    <t>fiel</t>
  </si>
  <si>
    <t>técnica.</t>
  </si>
  <si>
    <t>Analisando o plural das palavras e as regras de acentuação:
a) [i-tENS]: essa palavra é uma paroxítona terminada em "ENS", ou seja, a regra geral fala que
"todas as paroxítonas são acentuadas, exceto aquelas terminadas em A, E, O, EM, ENS". Não
devemos acentuar essa palavra. Incorreta.
b) [vi-Ú-vas]: é acentuada pela regra do hiato (acentua-se "i" ou "u" tônico, sozinho ou seguido
de "S", na segunda letra de um hiato), porém a palavra não foi alterada no que se refere ao
aspecto da acentuação. Incorreta.
c) [a-ÇÚ-ca-res]: essa palavra é uma proparoxítona e todas elas são acentuadas, ou seja, o plural
não altera a palavra no que se refere à acentuação. Incorreta.
d) [fi-ÉIs]: de fato, o plural da palavra "fiel" modifica a questão da acentuação, uma vez que
temos uma "oxítona terminada em ditongo aberto" (segunda regra das oxítonas). Alternativa
correta.
e) [téc-ni-cas]: essa palavra é uma proparoxítona e todas elas são acentuadas, ou seja, o plural
não altera a palavra no que se refere à acentuação. Incorreta.
Gabarito letra D.</t>
  </si>
  <si>
    <t>Thu, 11 Dec 2025 16:30:50 GMT</t>
  </si>
  <si>
    <t>Liquigás</t>
  </si>
  <si>
    <t>2018</t>
  </si>
  <si>
    <t>A palavra "típica" é acentuada. Pela mesma regra, também se acentuam as palavras</t>
  </si>
  <si>
    <t>Fácil</t>
  </si>
  <si>
    <t>rúbrica e túnica</t>
  </si>
  <si>
    <t>íberos e íntimos</t>
  </si>
  <si>
    <t>diagnóstico e protótipo</t>
  </si>
  <si>
    <t>étnico e filântropo</t>
  </si>
  <si>
    <t>ínterim e ávaro.</t>
  </si>
  <si>
    <t>C</t>
  </si>
  <si>
    <t>Thu, 11 Dec 2025 16:48:39 GMT</t>
  </si>
  <si>
    <t>Transpetro</t>
  </si>
  <si>
    <t>A palavra "tecnológicos", recebe acento gráfico, de acordo com as regras da norma-padrão da língua portuguesa. O grupo em que todas as palavras devem ser acentuadas pela mesma regra é</t>
  </si>
  <si>
    <t>fácil, orgânico, vítimas</t>
  </si>
  <si>
    <t>satélites, altíssimos, vítimas</t>
  </si>
  <si>
    <t>fotossíntese, atraídos, domínio</t>
  </si>
  <si>
    <t>saúde, possível, biológicos</t>
  </si>
  <si>
    <t>vulneráveis, luminárias, incontável.</t>
  </si>
  <si>
    <t>B</t>
  </si>
  <si>
    <t>Thu, 11 Dec 2025 17:06:28 GMT</t>
  </si>
  <si>
    <t>IBGE</t>
  </si>
  <si>
    <t>2016</t>
  </si>
  <si>
    <t>Todas as palavras do grupo devem receber corretamente acentuação gráfica em:</t>
  </si>
  <si>
    <t>tranquilo, paciente, poetico</t>
  </si>
  <si>
    <t>juri, nautico, inevitavel</t>
  </si>
  <si>
    <t>heroico, politico, item</t>
  </si>
  <si>
    <t>consciente, gratuito, facil</t>
  </si>
  <si>
    <t>presente, paises, inflamavel</t>
  </si>
  <si>
    <t>Das palavras acentuadas história, camponês, construísse e impossível, quais recebem acento em razão da mesma norma ortográfica?</t>
  </si>
  <si>
    <t>Apenas duas, história e construísse, por serem paroxítonas terminadas em vogal.</t>
  </si>
  <si>
    <t>Apenas duas, construísse e impossível, por terem a mesma vogal tônica</t>
  </si>
  <si>
    <t>Três delas, história, construísse e impossível, por serem proparoxítonas</t>
  </si>
  <si>
    <t>Apenas duas, história e camponês, por serem substantivos.</t>
  </si>
  <si>
    <t>Nenhuma delas, pois as quatro palavras recebem acento em razão de normas ortográficas diferentes.</t>
  </si>
  <si>
    <t>E</t>
  </si>
  <si>
    <t>Thu, 11 Dec 2025 17:42:07 GMT</t>
  </si>
  <si>
    <t>ANP</t>
  </si>
  <si>
    <t>O grupo de palavras que obedecem às normas de acentuação da Língua Portuguesa é</t>
  </si>
  <si>
    <t>raizes, dificil, século</t>
  </si>
  <si>
    <t>rúbrica, saúva, amavel</t>
  </si>
  <si>
    <t>também, possível, êxito</t>
  </si>
  <si>
    <t>idolo, parabéns, ciencia</t>
  </si>
  <si>
    <t>indústria, saude, ninguem</t>
  </si>
  <si>
    <t>Thu, 11 Dec 2025 17:59:56 GMT</t>
  </si>
  <si>
    <t>Das palavras acentuadas reúne, países, águas, última e vêm, as duas que recebem acento por seguirem a mesma norma ortográfica são:</t>
  </si>
  <si>
    <t>águas e vêm</t>
  </si>
  <si>
    <t>última e vêm</t>
  </si>
  <si>
    <t>reúne e águas</t>
  </si>
  <si>
    <t>reúne e países</t>
  </si>
  <si>
    <t>países e última</t>
  </si>
  <si>
    <t>Thu, 11 Dec 2025 18:17:45 GMT</t>
  </si>
  <si>
    <t>9</t>
  </si>
  <si>
    <t>Petrobras</t>
  </si>
  <si>
    <t>2015</t>
  </si>
  <si>
    <t>No trecho “Em um plano, temos o tão celebrado ‘futebol-arte’ glorificado como a forma &lt;u&gt;genuína&lt;/u&gt; de nosso suposto estilo de jogo”, a palavra destacada é acentuada graficamente pelo mesmo motivo pelo qual se acentua a palavra</t>
  </si>
  <si>
    <t>além</t>
  </si>
  <si>
    <t>declínio</t>
  </si>
  <si>
    <t>ídolo</t>
  </si>
  <si>
    <t>países</t>
  </si>
  <si>
    <t>viés</t>
  </si>
  <si>
    <t>a052338b-6987-49e0-bb3e-3c27aeea96b2</t>
  </si>
  <si>
    <t>Thu, 11 Dec 2025 18:35:34 GMT</t>
  </si>
  <si>
    <t>2014</t>
  </si>
  <si>
    <t>A palavra acentuada pela mesma regra que se verifica na palavra &lt;u&gt;símbolos&lt;/u&gt; é</t>
  </si>
  <si>
    <t>já</t>
  </si>
  <si>
    <t>está</t>
  </si>
  <si>
    <t>respeitável</t>
  </si>
  <si>
    <t>esferográfica</t>
  </si>
  <si>
    <t>desenvolverá</t>
  </si>
  <si>
    <t>Thu, 11 Dec 2025 18:53:24 GMT</t>
  </si>
  <si>
    <t>A palavra "saíam" contém hiato acentuado. Deve também ser acentuado o hiato de</t>
  </si>
  <si>
    <t>juizes</t>
  </si>
  <si>
    <t>rainha</t>
  </si>
  <si>
    <t>coroo</t>
  </si>
  <si>
    <t>veem</t>
  </si>
  <si>
    <t>suada</t>
  </si>
  <si>
    <t>A</t>
  </si>
  <si>
    <t>A palavra "sa-Í-ram", assim como a palavra "ju-Í-zes" são acentuadas pela regra do hiato
(acentua-se "i" ou "u" tônico, sozinho ou seguido de "S", na segunda letra de um hiato). Logo,
essa é a alternativa correta.
Gabarito letra A.
Os hiatos com vogais repetidas não são mais acentuados: a grafia correta é: veem, creem, leem,
deem, coroo, etc. Podemos eliminar as letras C e D.
Importante: temos uma exceção que sempre cai em prova é o hiato "seguido de NH" na próxima
sílaba, que não deve ser acentuado (Ex. Rainha, Bainha, Moinho). Podemos eliminar a letra B.
Temos um hiato na palavra "su-a-da", porém a regra do hiato só é aplicada nas vogais tônicas "i"
e "u", mas não na letra "a". Eliminamos a letra E.</t>
  </si>
  <si>
    <t>Thu, 11 Dec 2025 19:11:13 GMT</t>
  </si>
  <si>
    <t>A palavra que precisa ser acentuada graficamente para estar correta quanto às normas em vigor está destacada na seguinte frase:</t>
  </si>
  <si>
    <t>Todo escritor de novela &lt;u&gt;tem&lt;/u&gt; o desejo de criar um personagem inesquecível.</t>
  </si>
  <si>
    <t>Os telespectadores &lt;u&gt;veem&lt;/u&gt; as novelas como um espelho da realidade.</t>
  </si>
  <si>
    <t>Alguns novelistas gostam de &lt;u&gt;superpor&lt;/u&gt; temas sociais com temas políticos.</t>
  </si>
  <si>
    <t>Para decorar o texto antes de gravar, cada ator &lt;u&gt;rele&lt;/u&gt; sua fala várias vezes.</t>
  </si>
  <si>
    <t>Alguns atores de novela &lt;u&gt;constroem&lt;/u&gt; seus personagens fazendo pesquisa.</t>
  </si>
  <si>
    <t>Cuidado, pois a questão pede o item incorreto, ou seja, qual palavra precisar ser acentuada, mas
não foi.
a) Usamos o acento diferencial "^" na palavra "tem" apenas quando o sujeito desse verbo está
no plural (Ex. Os meninos TÊM medo desse filme), mas tal aspecto não ocorre aqui, uma vez que
o núcleo do sujeito está no singular "escritor". Correta.
b) Os hiatos com vogais repetidas não são mais acentuados: a grafia correta é: veem, creem,
leem, deem, coroo, etc. Correta.
c) A palavra "superpor" não é acentuada. Cuidado, pois não estamos analisando aqui a forma
verbal "pôr", nem a preposição "por". A grafia é sem acento. Correta.
d) Aqui temos o verbo "reler" (Ex. João RELÊ o capítulo do livro) e, nesse caso, a forma verbal
deve ser acentuada, pois é oxítona terminada em E. Incorreta.
e) A forma verbal "constroem" (3ª pessoa do plural) também não é acentuada, ou seja, não é um
caso de acento diferencial e a forma está correta concordando com o sujeito no plural " Alguns
atores de novela". Temos paroxítona terminada em "EM", por isso não há acento. Correta.
Gabarito letra D.</t>
  </si>
  <si>
    <t>Thu, 11 Dec 2025 19:29:02 GMT</t>
  </si>
  <si>
    <t>Todo torcedor &lt;u&gt;tem&lt;/u&gt; um sentimento especial em relação à seleção.</t>
  </si>
  <si>
    <t>Muita gente do exterior &lt;u&gt;vem&lt;/u&gt; ao Brasil para ver a Copa do Mundo.</t>
  </si>
  <si>
    <t>Há árbitros que costumam &lt;u&gt;supor&lt;/u&gt; que são os principais artistas do espetáculo</t>
  </si>
  <si>
    <t>Alguns jogadores dizem nas entrevistas que eles sempre se &lt;u&gt;doam&lt;/u&gt; nos jogos.</t>
  </si>
  <si>
    <t>Os jornalistas de emissoras diferentes também se &lt;u&gt;reunem&lt;/u&gt; ao final do trabalho</t>
  </si>
  <si>
    <t>Re-ú-nem recebe acento pela regra do hiato (Acentua-se I ou U tônico, sozinho ou seguido de S,
na segunda letra de um hiato).
Tem e Vem só devem receber acento quando o sujeito estiver na terceira pessoa do plural: Ele tem/vem x Eles têm/vêm. Gabarito letra E.</t>
  </si>
  <si>
    <t>Thu, 11 Dec 2025 19:46:51 GMT</t>
  </si>
  <si>
    <t>LIQUIGÁS</t>
  </si>
  <si>
    <t>Assim como a palavra desfecho se escreve com ch, a seguinte dupla de palavras se escreve corretamente com esse dígrafo:</t>
  </si>
  <si>
    <t>Difícil</t>
  </si>
  <si>
    <t>tóchico ; fichinha</t>
  </si>
  <si>
    <t>coachar ; achatar</t>
  </si>
  <si>
    <t>cheirosa ; inchado</t>
  </si>
  <si>
    <t>machismo ; chaveco</t>
  </si>
  <si>
    <t>cocheira ; deichar</t>
  </si>
  <si>
    <t>Questão bastante direta da banca que cobrava o reconhecimento da grafia correta das palavras.
OBS: Lembre-se que o dígrafo ocorre quando temos duas letras formando um único som (Ex.
"CH" com som de "X").
Fazendo as correções ortográficas: A) tóXico B) coaXar D) Xaveco E) deiXar Nosso gabarito é a
letra C.</t>
  </si>
  <si>
    <t>Thu, 11 Dec 2025 20:04:40 GMT</t>
  </si>
  <si>
    <t>Cesgranrio</t>
  </si>
  <si>
    <t>Banco da Amazônia</t>
  </si>
  <si>
    <t>Na língua escrita, há situações em que algumas palavras e locuções oferecem maior dificuldade, pois podem ser grafadas junto ou separadamente. A frase em que a expressão em negrito está corretamente grafada é:</t>
  </si>
  <si>
    <t>Não mereço ter sucesso, &lt;u&gt;tão pouco&lt;/u&gt; ser feliz.</t>
  </si>
  <si>
    <t>Nada nos resta &lt;u&gt;se não&lt;/u&gt; a angústia de nos saber sabotados.</t>
  </si>
  <si>
    <t>Procuramos um psicólogo &lt;u&gt;a fim&lt;/u&gt; de evitarmos maior sofrimento.</t>
  </si>
  <si>
    <t>Escolhemos a droga, &lt;u&gt;com tudo&lt;/u&gt; trata-se de uma opção destrutiva.</t>
  </si>
  <si>
    <t>Conversávamos &lt;u&gt;a cerca&lt;/u&gt; de nossas dificuldades com os sentimentos.</t>
  </si>
  <si>
    <t>Thu, 11 Dec 2025 20:22:30 GMT</t>
  </si>
  <si>
    <t>Obedecem às regras ortográficas da língua portuguesa as palavras</t>
  </si>
  <si>
    <t>admissão, paralisação, impasse</t>
  </si>
  <si>
    <t>bambusal, autorização, inspiração</t>
  </si>
  <si>
    <t>consessão, extresse, enxaqueca</t>
  </si>
  <si>
    <t>banalisação, reexame, desenlace</t>
  </si>
  <si>
    <t>desorganisação, abstração, cassação.</t>
  </si>
  <si>
    <t>Mais uma questão bastante direta da banca que cobrava o reconhecimento da grafia correta das
palavras.
Corrigindo as outras alternativas: b) bambuZal c) conCessão/eStresse d) banaliZação e)
desorganiZação. Nosso gabarito é a letra A.</t>
  </si>
  <si>
    <t>Thu, 11 Dec 2025 20:40:19 GMT</t>
  </si>
  <si>
    <t>Em conformidade com o Acordo Ortográfico da Língua Portuguesa vigente, atendem às regras de acentuação todas as palavras em:</t>
  </si>
  <si>
    <t>andróide, odisseia, residência</t>
  </si>
  <si>
    <t>arguição, refém, mausoléu</t>
  </si>
  <si>
    <t>desbloqueio, pêlo, escarcéu</t>
  </si>
  <si>
    <t>feiúra, enjoo, maniqueísmo</t>
  </si>
  <si>
    <t>sutil, assembléia, arremesso</t>
  </si>
  <si>
    <t>Analisando os erros de cada alternativa:
a) A forma correta é "androide" (sem acento), pois, de acordo com a nova ortografia, as
paroxítonas que tragam ditongo aberto OI/EI não são acentuadas (Ex. heroico, assembleia,
ideia). Incorreta.
b) Todas as palavras estão corretas, ou seja, não há problemas no que se refere à grafia ou à
acentuação. Alternativa correta.
c) A partir do Novo Acordo Ortográfico, a palavra "pelo" (característica presente em muitos
animais; pelagem) não recebe mais o acento circunflexo. Incorreta.
d) Cuidado, pois aqui temos uma exceção: “i” ou “u” antecedido de ditongo, se a palavra não
for oxítona (Ex. bocaiuva, feiura, Sauipe). Incorreta.
e) Temos o mesmo erro do item A, ou seja, as paroxítonas que tragam ditongo aberto não são
acentuadas. Incorreta. Gabarito letra B.</t>
  </si>
  <si>
    <t>Thu, 11 Dec 2025 20:58:08 GMT</t>
  </si>
  <si>
    <t>A seguinte frase está totalmente escrita de acordo com as normas da ortografia vigente:</t>
  </si>
  <si>
    <t>Ele ficou paralizado diante daquela notícia.</t>
  </si>
  <si>
    <t>Não quero que haja nenhuma excessão.</t>
  </si>
  <si>
    <t>Não sei por que eles não vem nos visitar.</t>
  </si>
  <si>
    <t>Para reivindicar o serviço, é preciso suavizar o preço.</t>
  </si>
  <si>
    <t>Depois de advinhar o resultado do jogo, ele foi ao cabelereiro.</t>
  </si>
  <si>
    <t>Thu, 11 Dec 2025 21:15:57 GMT</t>
  </si>
  <si>
    <t>A palavra ou a expressão destacada aparece corretamente grafada, de acordo com a norma-padrão da língua portuguesa, em:</t>
  </si>
  <si>
    <t>O preço dos combustíveis vem aumentando, mas a indústria automobilística desconhece o &lt;u&gt;porque&lt;/u&gt; do crescimento da frota veicular nas cidades.</t>
  </si>
  <si>
    <t>Os poluentes derivados dos combustíveis fósseis são substâncias prejudiciais &lt;u&gt;por que&lt;/u&gt; causam danos aos seres vivos e ao meio ambiente.</t>
  </si>
  <si>
    <t>Os cidadãos deveriam saber os riscos de um apagão para conhecerem melhor o &lt;u&gt;porquê&lt;/u&gt; da necessidade de economizar energia.</t>
  </si>
  <si>
    <t>A fabricação de veículos movidos a combustão explica &lt;u&gt;por quê&lt;/u&gt; aumentou significativamente a poluição nas grandes cidades.</t>
  </si>
  <si>
    <t>Seria impossível falar de energia sem associar o meio ambiente ao tema, &lt;u&gt;porquê&lt;/u&gt; toda a energia produzida é resultado da utilização das forças oferecidas pela natureza.</t>
  </si>
  <si>
    <t>Thu, 11 Dec 2025 21:33:46 GMT</t>
  </si>
  <si>
    <t>No trecho “em áreas costeiras, &lt;u&gt;onde&lt;/u&gt; restam apenas cerca de 10% da vegetação nativa original”, a palavra destacada foi empregada de acordo com as exigências da norma-padrão da Língua Portuguesa.
Do mesmo modo, o emprego de &lt;u&gt;onde&lt;/u&gt; atende a essas exigências em:</t>
  </si>
  <si>
    <t>Alguns estudos parecem atender a uma preocupação bastante pertinente onde se podem traçar estratégias de proteção ambiental.</t>
  </si>
  <si>
    <t>A dependência de biomassa ocorre porque não há oferta de fontes industriais de energia nas regiões onde as populações mais pobres vivem.</t>
  </si>
  <si>
    <t>É preciso combater o desmatamento, onde fica evidente o processo de destruição da natureza para a criação de gado.</t>
  </si>
  <si>
    <t>Os anos de 2009 a 2011 correspondem ao período onde a pesquisa foi realizada por meio de entrevistas em vários estados do Nordeste.</t>
  </si>
  <si>
    <t>Esses estudos devem ser complementados por estratégias onde possa ser evitado o desmatamento provocado pelo uso doméstico da madeira.</t>
  </si>
  <si>
    <t>A regra básica é: use “onde” para retomar a ideia de um lugar físico. No enunciado, retoma
“áreas costeiras”. O mesmo ocorre em “regiões onde as populações mais pobres vivem”,
alternativa em que o “onde” retoma “regiões”.
Nas demais alternativas, “onde” não se refere a lugares físicos, pois retoma “preocupação”,
“desmatamento”, “período” e “estratégias”. Então, o uso não segue a regra. Gabarito letra B.</t>
  </si>
  <si>
    <t>Thu, 11 Dec 2025 21:51:36 GMT</t>
  </si>
  <si>
    <t>Assim como análise, também se escreve corretamente com s o substantivo</t>
  </si>
  <si>
    <t>valise</t>
  </si>
  <si>
    <t>linse</t>
  </si>
  <si>
    <t>esato</t>
  </si>
  <si>
    <t>maselas</t>
  </si>
  <si>
    <t>cansela</t>
  </si>
  <si>
    <t>Entre vogais, o S tem som de Z, por isso temos Análise e Valise. Isso também ocorre em alguns
poucos outros casos, vejamos nas palavras de Bechara:
“Tem o som de /z/ entre vogais nos compostos do prefixo trans (transatlântico, transação,
transitivo, etc.) e na palavra obséquio e derivados. Em transe (que se grafa também trance),
subsídio, subsidiar, subsistir, subsistência e outros da mesma família, o s pode soar como
sibilante (como em selva) ou como /z/. Se o elemento a que se prefixa trans- começa por s,
não se duplica esta consoante que será proferida como sibilante: Transilvânia e derivados,
transiberiano. Com o prefixo ob seguido a elemento começado por s, este soa como
sibilante: obsessão, obsidiar, etc. No final -simo (de vigésimo, trigésimo, etc.) soa como /z/. A
grafia correta é eXato, linCe, mazelas e canCela. Gabarito letra A.</t>
  </si>
  <si>
    <t>Thu, 11 Dec 2025 22:09:25 GMT</t>
  </si>
  <si>
    <t>A palavra ou expressão em destaque está grafada corretamente e de acordo com a norma-padrão em:</t>
  </si>
  <si>
    <t>A agricultura familiar é importante &lt;u&gt;por que&lt;/u&gt; preserva os alimentos</t>
  </si>
  <si>
    <t>A Agricultura Familiar é importante &lt;u&gt;por quê&lt;/u&gt;?</t>
  </si>
  <si>
    <t>A Agricultura Familiar apresenta importante função &lt;u&gt;porquê&lt;/u&gt; garante a segurança alimentar.</t>
  </si>
  <si>
    <t>O Texto I esclarece o motivo &lt;u&gt;porque&lt;/u&gt; a Agricultura Familiar contribui para o uso sustentável dos recursos naturais.</t>
  </si>
  <si>
    <t>O Texto I expõe o &lt;u&gt;porque&lt;/u&gt; de a Agricultura Familiar ser importante para o país.</t>
  </si>
  <si>
    <t>Em A e C, temos “porque” conjunção, junto e sem acento.
Em D, a grafia correta seria “por que” (o motivo pelo qual).
Em E, temos substantivo “o porquê”, que deve ser acentuado e normalmente vem precedido de
artigo.
Em B, temos uma interrogativa direta. Como está antes de pontuação final do período, será
acentuado: “por quê”. Gabarito letra B.</t>
  </si>
  <si>
    <t>Thu, 11 Dec 2025 22:27:14 GMT</t>
  </si>
  <si>
    <t>Todas as palavras estão grafadas corretamente em</t>
  </si>
  <si>
    <t>locomoção, intersessão</t>
  </si>
  <si>
    <t>abolissão, estagnação</t>
  </si>
  <si>
    <t>comissão, excurção</t>
  </si>
  <si>
    <t>abreviação, obseção</t>
  </si>
  <si>
    <t>aclamação, emissão</t>
  </si>
  <si>
    <t>Há muitas regras de ortografia, mas elas não justificam a grafia de muitas palavras. Então, é
muito mais produtivo estudar ortografia pela memória visual e pela leitura do que tentar decorar
regras e exceções. Vamos trabalhar desta forma: veremos a grafia correta das palavras e você
deve sempre anotar aquela palavra cuja grafia você não conhecia.
Vejamos as grafias corretas:
a) locomoção, interseÇão
b) aboliÇão, estagnação
c) comissão, excurSão
d) abreviação, obsessão (cuidado, obCecado é com C)
e) aclamação, emissão Gabarito letra E.</t>
  </si>
  <si>
    <t>Thu, 11 Dec 2025 22:45:03 GMT</t>
  </si>
  <si>
    <t>Todas as palavras estão corretamente grafadas em:</t>
  </si>
  <si>
    <t>êxito, estensão, machucado</t>
  </si>
  <si>
    <t>começo, salça, sussego</t>
  </si>
  <si>
    <t>enxova, pesquisa, paralizia</t>
  </si>
  <si>
    <t>consciência, açucena, cansaço</t>
  </si>
  <si>
    <t>diciplina, sucesso, ricaço</t>
  </si>
  <si>
    <t>Façamos as correções:
a) êxito, eXtensão (cuidado: o verbo é “estender”), machucado
b) começo, salSa, sOssego
c) enCHova, pesquisa, paraliSia
d) consciência, açucena, cansaço
e) diSciplina, sucesso, ricaço Gabarito letra D.</t>
  </si>
  <si>
    <t>Thu, 11 Dec 2025 23:02:52 GMT</t>
  </si>
  <si>
    <t>Banco do Brasil</t>
  </si>
  <si>
    <t>O grupo de palavras que atende às exigências relativas ao emprego ou não do hífen, segundo o Vocabulário Ortográfico da Língua Portuguesa, é</t>
  </si>
  <si>
    <t>extra-escolar / médico-cirurgião</t>
  </si>
  <si>
    <t>bem-educado / vagalume</t>
  </si>
  <si>
    <t>portarretratos / dia a dia</t>
  </si>
  <si>
    <t>arco-íris / contra-regra</t>
  </si>
  <si>
    <t>subutilizar / sub-reitor</t>
  </si>
  <si>
    <t>Vejamos a grafia correta das palavras, segundo a regra de emprego do hífen:
A) extraescolar / médico-cirurgião
B) bem-educado / vaga-lume
C) porta-retratos / dia a dia
D) arco-íris / contrarregra
E) subutilizar / sub-reitor
Uma dúvida que muitos têm: porta-retratos não tem R dobrado porque é uma palavra composta,
"porta" é um verbo na composição. Em "contrarregra", temos R dobrado porque "contra" é um
prefixo e a palavra seguinte começa com R.
Médico-cirurgião; vaga-lume; arco-íris; bem-educado são palavras compostas, por isso o hífen
deve ser utilizado.
Gabarito: Letra E.</t>
  </si>
  <si>
    <t>Thu, 11 Dec 2025 23:20:42 GMT</t>
  </si>
  <si>
    <t>Assim como ocorre com a palavra &lt;u&gt;quebra-mar&lt;/u&gt;, emprega-se obrigatoriamente o hífen, de acordo com o sistema ortográfico vigente, em</t>
  </si>
  <si>
    <t>casa-comercial</t>
  </si>
  <si>
    <t>linha-de-passe</t>
  </si>
  <si>
    <t>peixe-espada</t>
  </si>
  <si>
    <t>pedra-fundamental</t>
  </si>
  <si>
    <t>sala-de-jantar</t>
  </si>
  <si>
    <t>Eletronuclear</t>
  </si>
  <si>
    <t>2022</t>
  </si>
  <si>
    <t>A frase que tem a palavra ou expressão em destaque empregada de acordo com o que prevê a norma escrita padrão é</t>
  </si>
  <si>
    <t>Perguntam-me &lt;u&gt;porque&lt;/u&gt; Maria José era tão querida.</t>
  </si>
  <si>
    <t>O céu é &lt;u&gt;aonde &lt;/u&gt;Maria José deve estar agora.</t>
  </si>
  <si>
    <t>Apresentou-me a muitos autores, &lt;u&gt;por isso&lt;/u&gt; tornei-me um leitor voraz.</t>
  </si>
  <si>
    <t>&lt;u&gt;Mau &lt;/u&gt;ela se foi, já sinto sua falta.</t>
  </si>
  <si>
    <t>Perdi quem me protegeu &lt;u&gt;a &lt;/u&gt;um ano.</t>
  </si>
  <si>
    <t>Thu, 11 Dec 2025 23:56:20 GMT</t>
  </si>
  <si>
    <t>A frase em que a palavra ou expressão destacada respeita as regras ortográficas e gramaticais da norma padrão é:</t>
  </si>
  <si>
    <t>As crianças querem estar &lt;u&gt;aonde&lt;/u&gt; a fantasia está.</t>
  </si>
  <si>
    <t>Queremos saber &lt;u&gt;por que&lt;/u&gt; a ideia de eternidade nos fascina.</t>
  </si>
  <si>
    <t>O gosto adocicado do chicle &lt;u&gt;mau &lt;/u&gt;acaba e queremos outro.</t>
  </si>
  <si>
    <t>Nada como balas e chicletes durante uma &lt;u&gt;seção &lt;/u&gt;de cinema.</t>
  </si>
  <si>
    <t>A ideia de viver para sempre persegue o homem &lt;u&gt;a &lt;/u&gt;séculos.</t>
  </si>
  <si>
    <t>A) As crianças querem estar onde a fantasia está.
Só se utiliza "aonde" se algum termo exigir preposição "a".
B) Queremos saber por que a ideia de eternidade nos fascina.
"por que" separado, locução interrogativa, equivale a "por qual motivo"
C) O gosto adocicado do chicle mal acaba e queremos outro.
"mal" é conjunção temporal.
D) Nada como balas e chicletes durante uma sessão de cinema.
Vale a pena relembrar:
"sessão"=período de tempo de uma reunião
"seção"=divisão
"cessão"=ato de ceder
E) A ideia de viver para sempre persegue o homem há séculos.
"há" indica tempo decorrido.
Gabarito: Letra B.</t>
  </si>
  <si>
    <t>Fri, 12 Dec 2025 00:14:09 GMT</t>
  </si>
  <si>
    <t>No trecho “deixando um grande contingente de trabalhadores &lt;u&gt;à mercê&lt;/u&gt; da falta de planejamento e vulnerável à corrupção e à violência." (l. 33-35), o segmento introduzido pela expressão destacada expressa uma circunstância de</t>
  </si>
  <si>
    <t>Morfologia</t>
  </si>
  <si>
    <t>modo</t>
  </si>
  <si>
    <t>dúvida</t>
  </si>
  <si>
    <t>finalidade</t>
  </si>
  <si>
    <t>proporção</t>
  </si>
  <si>
    <t>consequência</t>
  </si>
  <si>
    <t>Fri, 12 Dec 2025 00:49:48 GMT</t>
  </si>
  <si>
    <t>Considere-se a seguinte passagem de Texto: “Dir-se-ia que os blocos &lt;u&gt;impostos &lt;/u&gt;são opressivos e obrigatórios”
A classe da palavra &lt;u&gt;impostos &lt;/u&gt;no trecho acima é a mesma da palavra destacada em:</t>
  </si>
  <si>
    <t>O Congresso debateu muito, mas autorizou o aumento do &lt;u&gt;imposto &lt;/u&gt;de renda.</t>
  </si>
  <si>
    <t>Muitas pessoas se impressionam com qualquer estilo &lt;u&gt;imposto &lt;/u&gt;pela mídia.</t>
  </si>
  <si>
    <t>A enfermeira chegou logo a seguir de um grito esganiçado que foi &lt;u&gt;imposto&lt;/u&gt; pelo futuro pai.</t>
  </si>
  <si>
    <t>A mudança da moda é o &lt;u&gt;imposto &lt;/u&gt;que a indústria do pobre lança sobre a vaidade do rico.</t>
  </si>
  <si>
    <t>O padre tinha &lt;u&gt;imposto &lt;/u&gt;uma pesada penitência àquele infeliz pecador.</t>
  </si>
  <si>
    <t>Fri, 12 Dec 2025 01:07:37 GMT</t>
  </si>
  <si>
    <t>Ocorre a formação do plural de maneira idêntica à que acontece com a palavra irmão em</t>
  </si>
  <si>
    <t>aproximação</t>
  </si>
  <si>
    <t>alemão</t>
  </si>
  <si>
    <t>cirurgião</t>
  </si>
  <si>
    <t>órgão</t>
  </si>
  <si>
    <t>guardião</t>
  </si>
  <si>
    <t>Fri, 12 Dec 2025 01:25:26 GMT</t>
  </si>
  <si>
    <t>No fragmento “fazer um safári, frequentar uma praia de nudismo, comer algo exótico (um baiacu venenoso, por exemplo), visitar um vulcão ativo”, são palavras de classes gramaticais diferentes</t>
  </si>
  <si>
    <t>“praia” e “ativo”</t>
  </si>
  <si>
    <t>“venenoso” e “exótico"</t>
  </si>
  <si>
    <t>“baiacu” e “nudismo”</t>
  </si>
  <si>
    <t>“ativo” e “exótico"</t>
  </si>
  <si>
    <t>“safári” e “vulcão”</t>
  </si>
  <si>
    <t>Fri, 12 Dec 2025 01:43:15 GMT</t>
  </si>
  <si>
    <t>2013</t>
  </si>
  <si>
    <t>No trecho do Texto “capazes de sentar, interagir e &lt;u&gt;celebrar&lt;/u&gt; com nossos semelhantes.”, o verbo destacado dá origem ao substantivo derivado celebração, grafado com ç. Os dois verbos que formam substantivos derivados grafados com ç são</t>
  </si>
  <si>
    <t>combinar, nomear</t>
  </si>
  <si>
    <t>elaborar, agredir</t>
  </si>
  <si>
    <t>permitir, denominar</t>
  </si>
  <si>
    <t>progredir, coroar</t>
  </si>
  <si>
    <t>trair, compreender</t>
  </si>
  <si>
    <t>Questão que mistura substantivação e ortografia. Vejamos:
a) combinação, nomeação.
b) elaboração, agressão
c) permissão, denominação
d) progressão, coroação
e) traição, compreensão. Gabarito letra A.</t>
  </si>
  <si>
    <t>Fri, 12 Dec 2025 02:01:04 GMT</t>
  </si>
  <si>
    <t>BNDES</t>
  </si>
  <si>
    <t>Faz o plural como palavra-chave, com dupla possibilidade de flexão, o composto</t>
  </si>
  <si>
    <t>lugar-comum</t>
  </si>
  <si>
    <t>guarda-roupa</t>
  </si>
  <si>
    <t>aço-liga</t>
  </si>
  <si>
    <t>amor-perfeito</t>
  </si>
  <si>
    <t>abaixo-assinado</t>
  </si>
  <si>
    <t>Palavra-chave pode ter duas formas de plural:
Palavras-chaves (pela regra geral: substantivo+substantivo, ambos variam) Palavras-chave
(regra de especificação por tipo/finalidade/semelhança, só o primeiro varia) O mesmo
vale para “aço-liga”, que pode fazer plural como “aços-ligas” ou “aços-liga”. Os demais
plurais são únicos:
lugares-comuns (subst+adj, ambos variam)
guarda-roupas (o verbo não varia na composição)
amores-perfeitos (subst+adj, ambos variam)
abaixo-assinados (advérbio+adjetivo, só o segundo varia). Gabarito letra C.</t>
  </si>
  <si>
    <t>Fri, 12 Dec 2025 02:18:54 GMT</t>
  </si>
  <si>
    <t>CEFET-RJ</t>
  </si>
  <si>
    <t>No trecho do Texto “&lt;u&gt;Só &lt;/u&gt;de experimentar fiquei suando”, a palavra destacada tem o mesmo sentido em:</t>
  </si>
  <si>
    <t>Não o deixem &lt;u&gt;só&lt;/u&gt;!</t>
  </si>
  <si>
    <t>Ele andou &lt;u&gt;só&lt;/u&gt;.</t>
  </si>
  <si>
    <t>Eles compraram &lt;u&gt;só &lt;/u&gt;pelo prazer de comprar.</t>
  </si>
  <si>
    <t>ser humano está muito &lt;u&gt;só&lt;/u&gt;.</t>
  </si>
  <si>
    <t>O homem sentiu-se &lt;u&gt;só &lt;/u&gt;naquele lugar frio.</t>
  </si>
  <si>
    <t>Em qual dos períodos abaixo, a troca de posição entre a palavra sublinhada e o substantivo a que se refere mantém o sentido?</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</si>
  <si>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</si>
  <si>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</si>
  <si>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</si>
  <si>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</si>
  <si>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</si>
  <si>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Fri, 12 Dec 2025 03:30:10 GMT</t>
  </si>
  <si>
    <t>40</t>
  </si>
  <si>
    <t>Considere a frase: “a avenida Rio Branco, &lt;u&gt;via &lt;/u&gt;do Centro da cidade ocupada por estabelecimentos financeiros e comerciais.”.
A palavra que tem mesmo sentido e classe gramatical de &lt;u&gt;via &lt;/u&gt;no trecho original está destacada em:</t>
  </si>
  <si>
    <t>Esta estrada é a melhor &lt;u&gt;via &lt;/u&gt;para chegar a São Paulo</t>
  </si>
  <si>
    <t>Eu te aviso &lt;u&gt;via &lt;/u&gt;e-mail</t>
  </si>
  <si>
    <t>Antigamente você &lt;u&gt;via&lt;/u&gt; muita TV em minha casa</t>
  </si>
  <si>
    <t>A segunda &lt;u&gt;via &lt;/u&gt;do documento é sua</t>
  </si>
  <si>
    <t>O jogo será transmitido &lt;u&gt;via &lt;/u&gt;satélite</t>
  </si>
  <si>
    <t>No trecho original, o termo "via" é um substantivo feminino (classe gramatical) e traz consigo a ideia de local/caminho (sentido). Logo, devemos buscar uma alternativa que apresente as mesmas características.
A) Basicamente, temos a mesma ideia do trecho original, ou seja, o termo "via" é um substantivo feminino e traz consigo a ideia de "local/caminho". Alternativa correta.
B) Aqui temos um termo que pode ser classificado como uma preposição indicativa de meio (Ex.
POR MEIO do e-mail). Logo, não temos a mesma classificação do trecho original. Incorreta.
C) Nesse caso, o termo "via" é um verbo (Ex. VER muita TV). Incorreta.
D) Temos também um substantivo, porém o sentido é diferente, ou seja, não há uma ideia de "caminho", mas sim de "segunda cópia" de um documento. Logo, não temos a mesma classificação do trecho original. Incorreta.
E) Novamente, um caso de uma preposição indicativa de meio (Ex. por meio do satélite).
Gabarito letra A.</t>
  </si>
  <si>
    <t>Fri, 12 Dec 2025 03:48:00 GMT</t>
  </si>
  <si>
    <t>Ocorre a formação do plural de maneira idêntica à que acontece com a palavra irmão
em</t>
  </si>
  <si>
    <t>No trecho do Texto “capazes de sentar, interagir e &lt;u&gt;celebrar &lt;/u&gt;com nossos semelhantes.”, o verbo destacado dá origem ao substantivo derivado celebração, grafado com ç. Os dois verbos que formam substantivos derivados grafados com ç são</t>
  </si>
  <si>
    <t>Fri, 12 Dec 2025 04:41:27 GMT</t>
  </si>
  <si>
    <t>44</t>
  </si>
  <si>
    <t>PETROBRAS</t>
  </si>
  <si>
    <t>O fragmento do texto em que o vocábulo em destaque foi substantivado é:</t>
  </si>
  <si>
    <t>“sua &lt;b&gt;imagem&lt;/b&gt; foi literalmente apagada de fotografias dos líderes da revolução”</t>
  </si>
  <si>
    <t>“A técnica usada para eliminar o &lt;b&gt;Trotsky&lt;/b&gt;”</t>
  </si>
  <si>
    <t>“Existe até uma &lt;b&gt;técnica&lt;/b&gt; para retocar a imagem em movimento”</t>
  </si>
  <si>
    <t>“Se a prova fotográfica não vale mais nada nestes novos tempos inconfiáveis, a &lt;b&gt;assinatura&lt;/b&gt; muito menos”</t>
  </si>
  <si>
    <t>“E se eu estiver fazendo a barba e escovando os dentes de um impostor, de um &lt;b&gt;eu&lt;/b&gt; apócrifo?”</t>
  </si>
  <si>
    <t>Fri, 12 Dec 2025 04:59:16 GMT</t>
  </si>
  <si>
    <t>45</t>
  </si>
  <si>
    <t>Observe a expressão “velhas casas brasileiras”.
Caso o redator tivesse escrito “casas velhas brasileiras”, o trecho</t>
  </si>
  <si>
    <t>permaneceria com o mesmo sentido</t>
  </si>
  <si>
    <t>indicaria que as casas estavam abandonadas</t>
  </si>
  <si>
    <t>mostraria as casas como construções populares</t>
  </si>
  <si>
    <t>inverteria o sentido de &lt;u&gt;casas &lt;/u&gt;e de &lt;u&gt;velhas&lt;/u&gt;</t>
  </si>
  <si>
    <t>passaria a indicar as casas como gastas pelo tempo.</t>
  </si>
  <si>
    <t>No trecho original, a estrutura "velhas casas" traz consigo a ideia de "ANTIGAS casas", ao passo
que "casas velhas" traz consigo a ideia "casas POUCO CONSERVADAS/GASTAS". Logo, o
gabarito é a letra E.</t>
  </si>
  <si>
    <t>Fri, 12 Dec 2025 05:17:06 GMT</t>
  </si>
  <si>
    <t>&lt;u&gt;Algum &lt;/u&gt;autor desejava a minha opinião sobre o seu trabalho</t>
  </si>
  <si>
    <t>O &lt;u&gt;mesmo &lt;/u&gt;porteiro me entregou o pacote na recepção do hotel</t>
  </si>
  <si>
    <t>Meu pai procurou uma &lt;u&gt;certa &lt;/u&gt;pessoa para me entregar o embrulho</t>
  </si>
  <si>
    <t>Contar histórias é uma &lt;u&gt;prazerosa &lt;/u&gt;forma de aproximar os indivíduos</t>
  </si>
  <si>
    <t>&lt;u&gt;Grandes &lt;/u&gt;poemas épicos servem para perpetuar a cultura de um povo</t>
  </si>
  <si>
    <t>Fri, 12 Dec 2025 05:34:55 GMT</t>
  </si>
  <si>
    <t>No Texto I, em “Ele me observa, incrédulo” (L. 21), a palavra que substitui o termo destacado, sem haver alteração de sentido, é</t>
  </si>
  <si>
    <t>feliz</t>
  </si>
  <si>
    <t>inconsciente</t>
  </si>
  <si>
    <t>indignado</t>
  </si>
  <si>
    <t>cético</t>
  </si>
  <si>
    <t>furioso</t>
  </si>
  <si>
    <t>48</t>
  </si>
  <si>
    <t>BANRISUL</t>
  </si>
  <si>
    <t>2023</t>
  </si>
  <si>
    <t>No texto, a circunstância apresentada pela palavra ou expressão em destaque está corretamente explicitada, entre colchetes, em:</t>
  </si>
  <si>
    <t>Em breve os estudantes de tecnologia terão a oportunidade de adquirir informações sobremoral e ética em suas aulas. [TEMPO]</t>
  </si>
  <si>
    <t>Jamais saberemos o resultado do concurso se não forem divulgados os gabaritos.[TEMPO/NEGAÇÃO]</t>
  </si>
  <si>
    <t>O bom relacionamento entre os participantes da instituição era esperado pelo gerente por sertão satisfatório o ambiente de trabalho. [INTENSIDADE]</t>
  </si>
  <si>
    <t>O comportamento dos funcionários da empresa encarregados de orientar os candidatos àvaga de escriturário provavelmente é muito eficaz. [MODO]</t>
  </si>
  <si>
    <t>O modo de agir dos empresários é responsável pela importância de sua instituição, uma vezque eles é que gerenciam efetivamente/DE FATO/COM EFEITO os meios econômicos.[afirmação]</t>
  </si>
  <si>
    <t>79fd5574-c7c2-40ab-9997-58d8d5c7b35d</t>
  </si>
  <si>
    <t>BANCO DO BRASIL</t>
  </si>
  <si>
    <t>As moedas, bem mais portáteis (do que barras de sal), acabariam se tornando o grande meio universal de troca – seja em Roma, seja em qualquer outro lugar. Mas a palavra “salário” segue viva, como um fóssil etimológico.
A palavra destacada em “bem &lt;mark&gt;&lt;u&gt;mais &lt;/u&gt;&lt;/mark&gt;portáteis” (parágrafo 4) traz para o trecho uma ideia de</t>
  </si>
  <si>
    <t>adição</t>
  </si>
  <si>
    <t>adversidade</t>
  </si>
  <si>
    <t>comparação</t>
  </si>
  <si>
    <t>extensão</t>
  </si>
  <si>
    <t>soma</t>
  </si>
  <si>
    <t>Fri, 12 Dec 2025 06:28:22 GMT</t>
  </si>
  <si>
    <t>O trecho em que a palavra destacada expressa uma opinião do autor é</t>
  </si>
  <si>
    <t>“&lt;i&gt;Atualmente&lt;/i&gt;, somos mais de 126,4 milhões de brasileiros” (parágrafo 1)</t>
  </si>
  <si>
    <t>“&lt;i&gt;Infelizmente&lt;/i&gt;, basta ter um endereço de e-mail para ser rastreado” (parágrafo 3)</t>
  </si>
  <si>
    <t>“modo como cada sociedade vem &lt;u&gt;paulatinamente &lt;/u&gt;estruturando a sua política” (parágrafo 4)</t>
  </si>
  <si>
    <t>“&lt;u&gt;Independentemente &lt;/u&gt;da demanda de armazenamento de dados de clientes” (parágrafo 5)</t>
  </si>
  <si>
    <t>“época em que todo mundo pode falar &lt;u&gt;permanentemente &lt;/u&gt;o que quer.”(parágrafo 9)</t>
  </si>
  <si>
    <t>A palavra destacada está corretamente grafada de acordo com a norma-padrão da língua portuguesa em:</t>
  </si>
  <si>
    <t>A existência de indivíduos com suas diferentes culturas faz com que o mundo se torne muito complexo, &lt;u&gt;mais &lt;/u&gt;essa convivência só se tornará possível se as diferenças forem respeitadas</t>
  </si>
  <si>
    <t>A superlotação das cidades prejudica a qualidade de vida, &lt;u&gt;mais &lt;/u&gt;a busca por melhores oportunidades mantém o processo de migração rural para os centros urbanos</t>
  </si>
  <si>
    <t>A tecnologia nos torna muito dependentes porque precisamos dela em todos os momentos,&lt;u&gt;mais &lt;/u&gt;ela tem proporcionado grandes conquistas para a humanidade</t>
  </si>
  <si>
    <t>As novas tecnologias de comunicação têm contribuído para a vida das pessoas de formadecisiva, &lt;u&gt;mais &lt;/u&gt;precisamente nas relações interpessoais de caráter virtual</t>
  </si>
  <si>
    <t>As recentes discussões a respeito das desigualdades sociais revelam que ainda falta muitopara serem eliminadas, &lt;u&gt;mais &lt;/u&gt;é preciso enfrentar questões fundamentais.ComentáriosBasicamente, a questão pede que identifiquemos a diferença entre o advérbio de intensidade</t>
  </si>
  <si>
    <t>Fri, 12 Dec 2025 07:04:01 GMT</t>
  </si>
  <si>
    <t>No trecho “No dia seguinte, &lt;u&gt;os &lt;/u&gt;jornais diriam que fora o mais quente deste verão”, a palavra destacada contribui para</t>
  </si>
  <si>
    <t>especificar o tipo de jornal referido</t>
  </si>
  <si>
    <t>marcar o momento da publicação dos jornais</t>
  </si>
  <si>
    <t>relativizar a função dos jornais</t>
  </si>
  <si>
    <t>impessoalizar os jornais, pois qualquer um daria a notícia</t>
  </si>
  <si>
    <t>tornar ambíguo o sentido do vocábulo “jornais”</t>
  </si>
  <si>
    <t>O artigo definido, em regra, serve para especificar o substantivo e mostrar que temos referência
a um substantivo determinado, específico, conhecido. Contudo, no contexto, o artigo, antes de
palavra no plural, tem sentido de “jornais em geral”, não é um jornal em particular. Temos esse
mesmo caso quando dizemos “as pessoas”, “os países”, “os animais”, de modo geral. Gabarito
letra D.</t>
  </si>
  <si>
    <t>Fri, 12 Dec 2025 07:21:50 GMT</t>
  </si>
  <si>
    <t>53</t>
  </si>
  <si>
    <t>No período “Ah, que minha história fosse como um raio de sol, irresistivelmente louro, quente, vivo, em sua vida de moça reclusa, enlutada, doente.” (L. 9-12), a interjeição em destaque apresenta o efeito expressivo de</t>
  </si>
  <si>
    <t>retificação</t>
  </si>
  <si>
    <t>espanto</t>
  </si>
  <si>
    <t>realce</t>
  </si>
  <si>
    <t>descontinuidade</t>
  </si>
  <si>
    <t>A interjeição "Ah" é usada no texto apenas para enfatizar o que está sendo dito "que minha vida
fosse como um raio de sol...". Portanto, nosso gabarito é a letra C.</t>
  </si>
  <si>
    <t>Fri, 12 Dec 2025 07:39:39 GMT</t>
  </si>
  <si>
    <t>54</t>
  </si>
  <si>
    <t>No texto, a circunstância apresentada pela palavra ou expressão em destaque está corretamente
explicitada, entre colchetes, em:</t>
  </si>
  <si>
    <t>Em breve os estudantes de tecnologia terão a oportunidade de adquirir informações sobremoral e ética em suas aulas. [dúvida]</t>
  </si>
  <si>
    <t>Jamais saberemos o resultado do concurso se não forem divulgados os gabaritos.[intensidade]</t>
  </si>
  <si>
    <t>O bom relacionamento entre os participantes da instituição era esperado pelo gerente por sertão satisfatório o ambiente de trabalho. [causa]</t>
  </si>
  <si>
    <t>O comportamento dos funcionários da empresa encarregados de orientar os candidatos àvaga de escriturário provavelmente é muito eficaz. [negação]</t>
  </si>
  <si>
    <t>O modo de agir dos empresários é responsável pela importância de sua instituição, uma vezque eles é que gerenciam efetivamente os meios econômicos. [afirmação]</t>
  </si>
  <si>
    <t>As moedas, bem mais portáteis (do que barras de sal), acabariam se tornando o grande meio universal de troca – seja em Roma, seja em qualquer outro lugar. Mas a palavra “salário” segue viva, como um fóssil etimológico.
A palavra destacada em “bem &lt;u&gt;&lt;mark&gt;mais &lt;/mark&gt;&lt;/u&gt;portáteis” (parágrafo 4) traz para o trecho uma ideia de</t>
  </si>
  <si>
    <t>Fri, 12 Dec 2025 08:15:18 GMT</t>
  </si>
  <si>
    <t>“&lt;u&gt;Atualmente&lt;/u&gt;, somos mais de 126,4 milhões de brasileiros” (parágrafo 1)</t>
  </si>
  <si>
    <t>“&lt;u&gt;Infelizmente&lt;/u&gt;, basta ter um endereço de e-mail para ser rastreado” (parágrafo 3)</t>
  </si>
  <si>
    <t>“época em que todo mundo pode falar &lt;u&gt;permanentemente&lt;/u&gt; o que quer.”(parágrafo 9)</t>
  </si>
  <si>
    <t>Fri, 12 Dec 2025 08:33:07 GMT</t>
  </si>
  <si>
    <t>A existência de indivíduos com suas diferentes culturas faz com que o mundo se torne muitocomplexo, &lt;u&gt;mais &lt;/u&gt;essa convivência só se tornará possível se as diferenças forem respeitadas</t>
  </si>
  <si>
    <t>A superlotação das cidades prejudica a qualidade de vida, &lt;u&gt;mais &lt;/u&gt;a busca por melhoresoportunidades mantém o processo de migração rural para os centros urbanos</t>
  </si>
  <si>
    <t>A tecnologia nos torna muito dependentes porque precisamos dela em todos os momentos, &lt;u&gt;mais &lt;/u&gt;ela tem proporcionado grandes conquistas para a humanidade</t>
  </si>
  <si>
    <t>As recentes discussões a respeito das desigualdades sociais revelam que ainda falta muitopara serem eliminadas, &lt;u&gt;mais &lt;/u&gt;é preciso enfrentar questões fundamentais</t>
  </si>
  <si>
    <t>Fri, 12 Dec 2025 08:50:56 GMT</t>
  </si>
  <si>
    <t>58</t>
  </si>
  <si>
    <t>TRANSPETRO</t>
  </si>
  <si>
    <t>No parágrafo 6, “nossa língua é sepultura mesmo, &lt;u&gt;tudo o que a gente fizer vai para debaixo da terra, desaparece!&lt;/u&gt;”, o segmento em destaque pode articular-se com o segmento anterior, sem alteração do sentido original, empregando-se o conector</t>
  </si>
  <si>
    <t>quando</t>
  </si>
  <si>
    <t>portanto</t>
  </si>
  <si>
    <t>enquanto</t>
  </si>
  <si>
    <t>embora</t>
  </si>
  <si>
    <t>ou</t>
  </si>
  <si>
    <t>A relação é de consequência, decorrência lógica. Basicamente, uma relação de "se"&gt;"então". Se
vai para debaixo da terra, então desaparece.
Por conseguinte, o conectivo adequado é a conjunção conclusiva:
tudo o que a gente fizer vai para debaixo da terra, (portanto) desaparece!
Gabarito: Letra B.</t>
  </si>
  <si>
    <t>8127ee5b-1987-4dfe-b18c-654483db43d6</t>
  </si>
  <si>
    <t>Fri, 12 Dec 2025 09:08:45 GMT</t>
  </si>
  <si>
    <t>59</t>
  </si>
  <si>
    <t>O trecho “A ética se move historicamente, se amplia e se adensa” exerce, em relação ao período
anterior, a função discursiva de</t>
  </si>
  <si>
    <t>contradição</t>
  </si>
  <si>
    <t>explicação</t>
  </si>
  <si>
    <t>gradação</t>
  </si>
  <si>
    <t>negação</t>
  </si>
  <si>
    <t>recapitulação</t>
  </si>
  <si>
    <t>60</t>
  </si>
  <si>
    <t>No trecho “a conduta ética de seus integrantes, bem como os valores e convicções primários da
organização”, a expressão destacada veicula a relação lógica de</t>
  </si>
  <si>
    <t>concessão</t>
  </si>
  <si>
    <t>conclusão</t>
  </si>
  <si>
    <t>temporalidade</t>
  </si>
  <si>
    <t>Fri, 12 Dec 2025 09:44:24 GMT</t>
  </si>
  <si>
    <t>61</t>
  </si>
  <si>
    <t>No trecho “É preciso, portanto, que haja uma conscientização da importância de uma conduta
ética”, a palavra destacada expressa a ideia de</t>
  </si>
  <si>
    <t>alternância</t>
  </si>
  <si>
    <t>causa</t>
  </si>
  <si>
    <t>condição</t>
  </si>
  <si>
    <t>Fri, 12 Dec 2025 10:02:13 GMT</t>
  </si>
  <si>
    <t>AgeRIO</t>
  </si>
  <si>
    <t>“A gente se acostuma a abrir o jornal e a ler sobre a guerra. E, &lt;u&gt;aceitando a guerra&lt;/u&gt;, aceita os
mortos” (parágrafo
Nesse trecho, a oração destacada apresenta, em relação à seguinte, o valor semântico de</t>
  </si>
  <si>
    <t>conformidade</t>
  </si>
  <si>
    <t>3c4dfc62-db42-45d9-b781-7cd1a3951fd6</t>
  </si>
  <si>
    <t>Fri, 12 Dec 2025 10:20:02 GMT</t>
  </si>
  <si>
    <t>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t>
  </si>
  <si>
    <t>tempo</t>
  </si>
  <si>
    <t>b505e038-c5eb-4e03-8bb3-2f95958d5d38</t>
  </si>
  <si>
    <t>Fri, 12 Dec 2025 10:37:51 GMT</t>
  </si>
  <si>
    <t>65</t>
  </si>
  <si>
    <t>No período “Essa estratégia da indústria pode ser vista como inimiga do consumidor, uma vez que o incentiva a adquirir mais produtos sem realmente necessitar deles.”, o conector &lt;u&gt;uma vez que&lt;/u&gt; poderia ser substituído, sem alteração do sentido, por</t>
  </si>
  <si>
    <t>conforme</t>
  </si>
  <si>
    <t>como</t>
  </si>
  <si>
    <t>pois</t>
  </si>
  <si>
    <t>se</t>
  </si>
  <si>
    <t>6e383b97-dcbb-4cdf-b1ce-926b038f082b</t>
  </si>
  <si>
    <t>Fri, 12 Dec 2025 10:55:40 GMT</t>
  </si>
  <si>
    <t>Em “Como adorasse a mulher, não se vexava de dizer muitas vezes” (Machado de Assis), o conector &lt;u&gt;como &lt;/u&gt;estabelece, com a oração seguinte, uma relação semântica de</t>
  </si>
  <si>
    <t>contraste</t>
  </si>
  <si>
    <t>Fri, 12 Dec 2025 11:13:30 GMT</t>
  </si>
  <si>
    <t>No trecho do Texto “Eu nunca mais vou respirar / &lt;u&gt;Se &lt;/u&gt;você não me notar” (l. 13-14), a palavra em destaque introduz a ideia de</t>
  </si>
  <si>
    <t>lugar</t>
  </si>
  <si>
    <t>Fri, 12 Dec 2025 11:31:19 GMT</t>
  </si>
  <si>
    <t>2017</t>
  </si>
  <si>
    <t>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
uma relação semântica de</t>
  </si>
  <si>
    <t>oposição</t>
  </si>
  <si>
    <t>Fri, 12 Dec 2025 11:49:08 GMT</t>
  </si>
  <si>
    <t>No trecho do Texto “&lt;u&gt;Para que&lt;/u&gt; pudesse enxergar seu caminho à noite, o homem buscou o desenvolvimento de fontes de iluminação artificial.” (L. 9-11), a expressão em destaque pode ser substituída, mantendo-se a mesma relação lógica, por</t>
  </si>
  <si>
    <t>À medida que</t>
  </si>
  <si>
    <t>Já que</t>
  </si>
  <si>
    <t>A fim de que</t>
  </si>
  <si>
    <t>Logo que</t>
  </si>
  <si>
    <t>Desde que</t>
  </si>
  <si>
    <t>Fri, 12 Dec 2025 12:06:57 GMT</t>
  </si>
  <si>
    <t>Em “Passamos ao largo. Tomamos distância. Fugimos. Deles, sim. &lt;u&gt;Mas&lt;/u&gt;, no mais fundo das nossas consciências adormecidas, fugimos de nós.”, o conector destacado introduz uma</t>
  </si>
  <si>
    <t>quebra de expectativa</t>
  </si>
  <si>
    <t>causa da sequência anterior</t>
  </si>
  <si>
    <t>dúvida sobre o enunciado</t>
  </si>
  <si>
    <t>proporcionalidade de ideias</t>
  </si>
  <si>
    <t>consequência do pensamento antecedente</t>
  </si>
  <si>
    <t>Fri, 12 Dec 2025 12:24:46 GMT</t>
  </si>
  <si>
    <t>No trecho do Texto “Vou levar [o paletó], &lt;u&gt;apesar &lt;/u&gt;da barriga encolhida”, observa-se, entre as duas orações que o compõem, uma relação de concessão entre as informações, marcada pela palavra destacada.
Em qual dos períodos a reescritura desse trecho mantém o mesmo sentido?</t>
  </si>
  <si>
    <t>Mesmo que a barriga fique encolhida, vou levar [o paletó]</t>
  </si>
  <si>
    <t>Vou levar [o paletó] porque a barriga está encolhida</t>
  </si>
  <si>
    <t>Como a barriga está encolhida, vou levar [o paletó]</t>
  </si>
  <si>
    <t>Por estar com a barriga encolhida, vou levar [o paletó]</t>
  </si>
  <si>
    <t>Vou levar [o paletó], visto que a barriga está encolhida</t>
  </si>
  <si>
    <t>Fri, 12 Dec 2025 12:42:36 GMT</t>
  </si>
  <si>
    <t>72</t>
  </si>
  <si>
    <t>FINEP</t>
  </si>
  <si>
    <t>No Texto, no trecho “É 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t>
  </si>
  <si>
    <t>conclusão e alternância</t>
  </si>
  <si>
    <t>concessão e condição</t>
  </si>
  <si>
    <t>oposição e adição</t>
  </si>
  <si>
    <t>explicação e conclusão</t>
  </si>
  <si>
    <t>causa e restrição</t>
  </si>
  <si>
    <t>A conjunção E, quando une orações de sentido oposto, assume o valor de “mas”, veja: É a hora
de abrir-se profundamente para uma pessoa que não está ali para condenar ou absolver, MAS
sim para estimular que você escute atentamente a si mesmo
Já no segundo caso, liga duas orações com sentido de adição, pois você vai fazer as duas coisas
“escutar” E TAMBÉM exorcizar seus fantasmas:
... você escute atentamente a si mesmo e assim consiga exorcizar seus
fantasmas Gabarito letra C.</t>
  </si>
  <si>
    <t>Fri, 12 Dec 2025 13:00:25 GMT</t>
  </si>
  <si>
    <t>CHESF</t>
  </si>
  <si>
    <t>2012</t>
  </si>
  <si>
    <t>No fragmento: “&lt;u&gt;Contudo&lt;/u&gt;, a fila não é só uma maneira de organizar uma determinada demanda”, a conjunção destacada pode ser substituída, mantendo o mesmo significado, por</t>
  </si>
  <si>
    <t>porém</t>
  </si>
  <si>
    <t>por isso</t>
  </si>
  <si>
    <t>Fri, 12 Dec 2025 13:18:14 GMT</t>
  </si>
  <si>
    <t>No período composto: “&lt;u&gt;Enquanto &lt;/u&gt;isso não acontece, as filas continuam se formando", a conjunção destacada estabelece entre as duas orações uma relação de</t>
  </si>
  <si>
    <t>Enquanto é uma conjunção subordinativa adverbial temporal, que dá ideia de simultaneidade,
de fatos que ocorrem ao mesmo tempo. Gabarito letra E.</t>
  </si>
  <si>
    <t>Fri, 12 Dec 2025 13:36:03 GMT</t>
  </si>
  <si>
    <t>2011</t>
  </si>
  <si>
    <t>Na passagem “Você tem sido um vizinho muito compreensivo, e eu ando muito relapsa na criação dos meus cachorros. Isso vai mudar!” a conjunção que permite a junção da última oração acima com sua antecedente, sem alterar o sentido, é</t>
  </si>
  <si>
    <t>logo</t>
  </si>
  <si>
    <t>porque</t>
  </si>
  <si>
    <t>mas</t>
  </si>
  <si>
    <t>Fri, 12 Dec 2025 13:53:52 GMT</t>
  </si>
  <si>
    <t>Considere a sentença abaixo.
Mariza saiu de casa atrasada e perdeu o ônibus. As duas orações do período estão unidas pela palavra “e", que, além de indicar adição, introduz a ideia de</t>
  </si>
  <si>
    <t>união</t>
  </si>
  <si>
    <t>Fri, 12 Dec 2025 14:11:42 GMT</t>
  </si>
  <si>
    <t>“O diabo é que, de tanto ver, a gente banaliza o olhar.”
Na linha argumentativa do texto, a oração “que a gente banaliza o olhar” em relação à oração “de tanto ver” encerra uma</t>
  </si>
  <si>
    <t>Fri, 12 Dec 2025 14:29:31 GMT</t>
  </si>
  <si>
    <t>78</t>
  </si>
  <si>
    <t>A conjunção/locução conjuntiva entre parênteses que NÃO expressa a mesma relação de sentido da conjunção/locução conjuntiva destacada é:</t>
  </si>
  <si>
    <t>“&lt;u&gt;assim como&lt;/u&gt; não estamos aqui,”– (bem como)</t>
  </si>
  <si>
    <t>“...&lt;u&gt;quando &lt;/u&gt;procuramos estar com alguém,” – (sempre que)</t>
  </si>
  <si>
    <t>“...&lt;u&gt;porque &lt;/u&gt;gostamos,” – (ao passo que)</t>
  </si>
  <si>
    <t>“...&lt;u&gt;para que&lt;/u&gt; elas venham até você.” – (a fim de que)</t>
  </si>
  <si>
    <t>“&lt;u&gt;mas &lt;/u&gt;quem estava procurando por você!” – (porém)</t>
  </si>
  <si>
    <t>A banca quer a alternativa em que o conteúdo entre parênteses não coincide com o termo em
negrito:
a) Assim como e bem como expressam comparação.
b) Quando e Sempre que expressam tempo.
c) Porque expressa causa e explicação; Ao passo que expressa tempo. Aqui temos relações de
sentido diferentes.
d) Para que e A fim de que expressam finalidade.
e) Mas e porém expressam oposição. Gabarito letra C.</t>
  </si>
  <si>
    <t>Fri, 12 Dec 2025 14:47:20 GMT</t>
  </si>
  <si>
    <t>No trecho “que, como a tradução indica, é &lt;u&gt;tão &lt;/u&gt;bem feita &lt;u&gt;que &lt;/u&gt;pode enganar até os mais atentos”, as palavras destacadas contribuem para expressar, entre as duas ideias, a relação lógica de</t>
  </si>
  <si>
    <t>46050319-bbcc-408e-b6a7-cea510a6cec0</t>
  </si>
  <si>
    <t>Fri, 12 Dec 2025 15:05:09 GMT</t>
  </si>
  <si>
    <t>No Texto, em “Já um celular tem maior taxa de obsolescência e pode ter de ser substituído em um ano ou dois” (l. 53-55), a palavra &lt;u&gt;Já &lt;/u&gt;apresenta o sentido de</t>
  </si>
  <si>
    <t>exclusão</t>
  </si>
  <si>
    <t>intensidade</t>
  </si>
  <si>
    <t>Fri, 12 Dec 2025 15:22:58 GMT</t>
  </si>
  <si>
    <t>O pronome oblíquo átono está colocado de acordo com a norma-padrão da língua portuguesa em:</t>
  </si>
  <si>
    <t>Me surpreende a história de vida de Braille</t>
  </si>
  <si>
    <t>Seu método não trouxe-lhe reconhecimento em vida</t>
  </si>
  <si>
    <t>O menino cego aos cinco anos tornar-se-ia um herói nacional na França</t>
  </si>
  <si>
    <t>Quantos impressionaram-nos como Braille?</t>
  </si>
  <si>
    <t>Braille recebia os alunos e sempre auxiliava-os com o método criado</t>
  </si>
  <si>
    <t>f8c7eda8-6aab-4a58-b755-5846edece00f</t>
  </si>
  <si>
    <t>O pronome oblíquo átono em destaque está empregado de acordo com a norma-padrão em:</t>
  </si>
  <si>
    <t>Convidaremo-&lt;u&gt;lo &lt;/u&gt;para experimentar algumas novidades tecnológicas em oferta no interior da loja</t>
  </si>
  <si>
    <t>Aquele funcionário, que foi aprovado no exame seletivo de uma instituição, para o cargo de tecnólogo, estava em dúvida em aceitá-&lt;u&gt;lo&lt;/u&gt;</t>
  </si>
  <si>
    <t>Os profissionais da informática, ao serem entrevistados sobre sua carreira, nunca cansavam-&lt;u&gt;se &lt;/u&gt;de citar as fontes em que poderiam encontrar novos conteúdos de interesse para a sua área</t>
  </si>
  <si>
    <t>Quando os produtos tecnológicos mantêm-&lt;u&gt;se &lt;/u&gt;nas prateleiras das lojas por muito tempo, é sinal de que despertaram pouca atenção das pessoas ou que o preço cobrado estava além das possibilidades de compra dos interessados</t>
  </si>
  <si>
    <t>Se os pesquisadores especializados em conserto de computadores ou outros dispositivos eletrônicos conservarem-&lt;u&gt;se &lt;/u&gt;atualizados, a ciência que se dedica ao tratamento da informação apresentará maior progresso</t>
  </si>
  <si>
    <t>A colocação pronominal está correta em:
b) Aquele funcionário, que foi aprovado no exame seletivo de uma instituição, para o cargo de
tecnólogo, estava em dúvida em aceitá-lo.
O verbo "aceitar" está no infinitivo e termina em R; logo, o R deve ser cortado e adicionado o L.
aceitar o cargo&gt;aceitá-lo.
Vejamos a correção das demais:
a) CONVIDÁ-LO-EMOS para experimentar algumas novidades tecnológicas em oferta no interior
da loja.
Não se admite próclise no início da oração, nem ênclise com verbo no futuro. Portanto, a forma
utilizada foi a mesóclise, com pronome no meio do verbo.
c) Os profissionais da informática, ao serem entrevistados sobre sua carreira, nunca SE
CANSAVAM de citar as fontes em que poderiam encontrar novos conteúdos de interesse para a
sua área.
"nunca" é palavra negativa, obriga a próclise.
d) Quando os produtos tecnológicos SE MANTÊM nas prateleiras das lojas por muito tempo, é
sinal de que despertaram pouca atenção das pessoas ou que o preço cobrado estava além das
possibilidades de compra dos interessados.
"quando" é conjunção subordinativa e obriga a próclise.
OBS: mesmo havendo o sujeito "os produtos tecnológicos" no meio, entre a palavra atrativa
"quando" e o verbo, a obrigação da próclise se mantém, pois a oração é subordinada. A regra é
haver próclise na oração subordinada.
e) Se os pesquisadores especializados em conserto de computadores ou outros dispositivos
eletrônicos SE CONSERVAREM atualizados, a ciência que se dedica ao tratamento da informação
apresentará maior progresso.
Além de a oração ser subordinada, com conjunção subordinativa condicional, atraindo próclise, o
verbo está no futuro e não admite ênclise.
Gabarito: B</t>
  </si>
  <si>
    <t>Fri, 12 Dec 2025 15:58:37 GMT</t>
  </si>
  <si>
    <t>O pronome em destaque está colocado de acordo com a norma-padrão da língua portuguesa em:</t>
  </si>
  <si>
    <t>As transações bancárias, atualmente, podem ser feitas pelo celular, a qualquer hora, para que obtenha-&lt;u&gt;se &lt;/u&gt;o ideal de maior eficiência e rapidez</t>
  </si>
  <si>
    <t>O cadastramento do Pix pode ser realizado em mais de uma instituição bancária, o que considera-&lt;u&gt;se &lt;/u&gt;benéfico para as pessoas que precisam diversificar suas operações financeiras</t>
  </si>
  <si>
    <t>Os cidadãos que se recusam a utilizar os serviços bancários para efetuar movimentações financeiras, por preferirem o uso de cédulas, encontram muita dificuldade para realizá-&lt;u&gt;las&lt;/u&gt;</t>
  </si>
  <si>
    <t>Desde que implantou-&lt;u&gt;se &lt;/u&gt;o Pix, as pessoas podem realizar até a compra de produtos extremamente baratos por transferência bancária instantânea, porque esse sistema atingiu um significativo grau de confiabilidade</t>
  </si>
  <si>
    <t>Embora tenham sido ampliadas as medidas de segurança tecnológica para a movimentação bancária, não sentimo-&lt;u&gt;nos &lt;/u&gt;confiantes para operar com grandes somas de dinheiro</t>
  </si>
  <si>
    <t>Fri, 12 Dec 2025 16:16:26 GMT</t>
  </si>
  <si>
    <t>O pronome oblíquo destacado foi colocado na posição correta, segundo as exigências da norma-padrão da língua portuguesa, em:</t>
  </si>
  <si>
    <t>A área da saúde não encontra-&lt;u&gt;se &lt;/u&gt;atendida em regiões afastadas dos grandes centros urbanos nem em comunidades que vivem nas periferias das cidades</t>
  </si>
  <si>
    <t>A preocupação com o meio ambiente tem sido um dos segmentos mais relevantes do empreendedorismo social, porque destina-&lt;u&gt;se &lt;/u&gt;a transformar positivamente a sociedade</t>
  </si>
  <si>
    <t>Governantes que têm como missão viabilizar o acesso universal à educação pública de qualidade sempre preocupam-&lt;u&gt;se &lt;/u&gt;com ações de inovação e empreendedorismo</t>
  </si>
  <si>
    <t>Para uma iniciativa de empreendedorismo destinada à formação de educadores tornar-&lt;u&gt;se &lt;/u&gt;produtiva, é preciso identificar as necessidades do público-alvo de cada comunidade</t>
  </si>
  <si>
    <t>Quando os profissionais que atuam na área de empreendedorismo social sentem-&lt;u&gt;se &lt;/u&gt;desanimados, é preciso que eles avaliem todo o progresso que ajudaram a desenvolver</t>
  </si>
  <si>
    <t>47680577-9d7d-4bf0-ac93-40ec8a4dbe50</t>
  </si>
  <si>
    <t>Fri, 12 Dec 2025 16:34:15 GMT</t>
  </si>
  <si>
    <t>A frase em que a colocação do pronome destacado NÃO obedece aos ditames da norma-padrão é:</t>
  </si>
  <si>
    <t>Feliz é quem &lt;u&gt;se &lt;/u&gt;dá o direito de estar bem</t>
  </si>
  <si>
    <t>As pessoas nunca acostumam-&lt;u&gt;se &lt;/u&gt;com a felicidade</t>
  </si>
  <si>
    <t>Agradar-&lt;u&gt;nos&lt;/u&gt;-ia a ideia de que todos têm direito à paz</t>
  </si>
  <si>
    <t>Viver a vida intensamente é o que &lt;u&gt;lhe &lt;/u&gt;confere sentido</t>
  </si>
  <si>
    <t>Afastando-&lt;u&gt;nos &lt;/u&gt;de quem nos quer bem, saudamos a solidão</t>
  </si>
  <si>
    <t>Fri, 12 Dec 2025 16:52:04 GMT</t>
  </si>
  <si>
    <t>BASA</t>
  </si>
  <si>
    <t>O emprego do pronome oblíquo em destaque respeita a norma-padrão da língua em:</t>
  </si>
  <si>
    <t>Quando perguntaram sobre as grades, fiquei sem saber o que &lt;u&gt;lhes &lt;/u&gt;dizer</t>
  </si>
  <si>
    <t>O sol oblíquo nasce atrás dos prédios, mas ainda não conseguiu vencer-&lt;u&gt;lhes&lt;/u&gt;</t>
  </si>
  <si>
    <t>A velha senhora está sempre lá. Já espero &lt;u&gt;lhe &lt;/u&gt;ver quando saio todas as manhãs</t>
  </si>
  <si>
    <t>Ainda demora para o sol nascer, mas, mesmo assim, a velha senhora já está lá a &lt;u&gt;lhe &lt;/u&gt;esperar</t>
  </si>
  <si>
    <t>Quando as pessoas passam na calçada, aquela senhora tem o sorriso pronto para &lt;u&gt;lhes &lt;/u&gt;cumprimentar</t>
  </si>
  <si>
    <t>CAIXA ECONÔMICA</t>
  </si>
  <si>
    <t>A colocação do pronome oblíquo átono está em acordo com a norma-padrão da língua portuguesa em:</t>
  </si>
  <si>
    <t>Poder-se-á levar a educação financeira para as salas de aula, o que será muito proveitoso</t>
  </si>
  <si>
    <t>Nos perguntam sempre sobre como gerir melhor a vida financeira</t>
  </si>
  <si>
    <t>As famílias nunca preocuparam-se com a educação financeira como parte da formação de seus filhos</t>
  </si>
  <si>
    <t>Aqueles que relacionam-se bem com o dinheiro têm uma vida mais organizada</t>
  </si>
  <si>
    <t>Compreenderia-se melhor o desempenho da empresa, se o mercado fosse estudado</t>
  </si>
  <si>
    <t>Fri, 12 Dec 2025 17:27:43 GMT</t>
  </si>
  <si>
    <t>A colocação do pronome oblíquo átono destacado está de acordo com o que prevê a norma-padrão da língua portuguesa no seguinte período:</t>
  </si>
  <si>
    <t>Consideraria-&lt;b&gt;se &lt;/b&gt;o QA mais importante que o QI há duas décadas?</t>
  </si>
  <si>
    <t>&lt;b&gt;Se &lt;/b&gt;busca investir naquilo que pode fazer a diferença entre a máquina e o homem</t>
  </si>
  <si>
    <t>As mudanças no mercado de trabalho jamais dar-&lt;b&gt;se&lt;/b&gt;-ão sem investimento no capital humano</t>
  </si>
  <si>
    <t>Os candidatos que saem-&lt;b&gt;se &lt;/b&gt;melhor nas entrevistas são contratados mais rapidamente</t>
  </si>
  <si>
    <t>Alguns &lt;b&gt;se &lt;/b&gt;consideram mais preparados para enfrentar adversidades no trabalho do que em família</t>
  </si>
  <si>
    <t>Fri, 12 Dec 2025 17:45:32 GMT</t>
  </si>
  <si>
    <t>A colocação do pronome oblíquo destacado está de acordo com a norma-padrão em:</t>
  </si>
  <si>
    <t>O dinheiro não foi-&lt;b&gt;me &lt;/b&gt;bastante</t>
  </si>
  <si>
    <t>O depósito só estará concretizado, se houver quem validá-&lt;b&gt;lo&lt;/b&gt;</t>
  </si>
  <si>
    <t>Se você pudesse emprestar esse dinheiro, depositaria-&lt;b&gt;o &lt;/b&gt;ainda esta semana?</t>
  </si>
  <si>
    <t>Explique-&lt;b&gt;me &lt;/b&gt;como funciona esse financiamento</t>
  </si>
  <si>
    <t>&lt;b&gt;Me &lt;/b&gt;empreste seu cartão, que eu faço a transação hoje</t>
  </si>
  <si>
    <t>A) O dinheiro não me foi bastante.
"não" é palavra atrativa e obriga a próclise.
B) O depósito só estará concretizado, se houver quem o valide.
"quem" é palavra atrativa e obriga a próclise.
C) Se você pudesse emprestar esse dinheiro, depositá-lo-ia ainda esta semana?
Não cabe ênclise com verbo no futuro do pretérito; por ser início da oração, a próclise seria
proibida e só caberia a mesóclise.
D) Explique-me como funciona esse financiamento.
Perfeito. Em início de oração, não caberia próclise.
E) Empreste-me seu cartão, que eu faço a transação hoje.
Em início de oração, não cabe próclise.
Gabarito: Letra D.</t>
  </si>
  <si>
    <t>Fri, 12 Dec 2025 18:03:21 GMT</t>
  </si>
  <si>
    <t>O pronome destacado foi utilizado na posição correta, segundo as exigências da norma-padrão da língua portuguesa, em:</t>
  </si>
  <si>
    <t>A associação brasileira de mercados financeiros publicou uma diretriz de segurança, na qual mostra-&lt;u&gt;se &lt;/u&gt;a necessidade de adequação de proteção de dados</t>
  </si>
  <si>
    <t>A segurança da informação já transformou-&lt;u&gt;se &lt;/u&gt;em uma área estratégica para qualquer tipo de empresa</t>
  </si>
  <si>
    <t>Naquele evento, ninguém tinha-&lt;u&gt;se &lt;/u&gt;incomodado com o palestrante no início do debate a respeito de privacidade digital</t>
  </si>
  <si>
    <t>Apesar das dificuldades encontradas, sempre referimo-&lt;u&gt;nos &lt;/u&gt;com cuidado aos nossos dados pessoais, como CPF, RG, e-mail, para proteção da vida privada</t>
  </si>
  <si>
    <t>Quando a privacidade dos dados bancários é mantida, como &lt;u&gt;nos &lt;/u&gt;garantem as instituições, ficamos tranquilos</t>
  </si>
  <si>
    <t>A) A associação brasileira de mercados financeiros publicou uma diretriz de segurança, na qual se
mostra a necessidade de adequação de proteção de dados.
"a qual" é pronome relativo e obriga a próclise.
B) A segurança da informação já se transformou em uma área estratégica para qualquer tipo de
empresa.
"já" é advérbio e obriga a próclise.
C) Naquele evento, ninguém tinha se incomodado com o palestrante no início do debate a
respeito de privacidade digital.
Não pode haver hífen indicando ênclise, já que existe palavra atrativa, o pronome indefinido
"ninguém".
D) Apesar das dificuldades encontradas, sempre nos referimos com cuidado aos nossos dados
pessoais, como CPF, RG, e-mail, para proteção da vida privada.
"sempre" é advérbio e obriga a próclise.
E) Quando a privacidade dos dados bancários é mantida, como nos garantem as instituições,
ficamos tranquilos.
"como" é conjunção subordinativa e obriga a próclise.
Gabarito: Letra E.</t>
  </si>
  <si>
    <t>Fri, 12 Dec 2025 18:21:10 GMT</t>
  </si>
  <si>
    <t>O pronome oblíquo átono em destaque está colocado de acordo com a norma-padrão em:</t>
  </si>
  <si>
    <t>No processo ensino-aprendizagem, o objetivo deve ser desenvolver aptidões para que os alunos sempre mantenham-&lt;u&gt;se &lt;/u&gt;em dia com os avanços da ciência</t>
  </si>
  <si>
    <t>&lt;u&gt;Se &lt;/u&gt;reclama muito das dificuldades do ensino remoto devido a problemas de conexão</t>
  </si>
  <si>
    <t>Os profissionais da educação nunca cansam-&lt;u&gt;se &lt;/u&gt;de estudar os conteúdos que possam interessar os alunos nas aulas</t>
  </si>
  <si>
    <t>Para garantir o progresso dos estudantes, os professores sempre dedicam-&lt;u&gt;se &lt;/u&gt;a pesquisar novos métodos de ensino</t>
  </si>
  <si>
    <t>Quando as escolas &lt;u&gt;se &lt;/u&gt;preocuparem em empregar novas metodologias no ensino-aprendizagem, alcançarão melhores resultados</t>
  </si>
  <si>
    <t>Fri, 12 Dec 2025 18:39:00 GMT</t>
  </si>
  <si>
    <t>A substituição da expressão destacada pelo que se encontra entre colchetes está de acordo com a norma-padrão em:</t>
  </si>
  <si>
    <t>Jorge Amado &lt;u&gt;tomava a bebida&lt;/u&gt; sem açúcar. [tomava-lhe]</t>
  </si>
  <si>
    <t>Diolino gostava de &lt;u&gt;mostrar a receita&lt;/u&gt;. [mostrá-la]</t>
  </si>
  <si>
    <t>Pelé &lt;u&gt;bebia no carro&lt;/u&gt; porque era discreto. [bebia-lhe]</t>
  </si>
  <si>
    <t>Wando e Rô também &lt;u&gt;frequentavam o bar&lt;/u&gt;. [frequentavam-nos]</t>
  </si>
  <si>
    <t>O MiniBar &lt;u&gt;produzia 6.000 litros&lt;/u&gt; por mês. [produzia-se]</t>
  </si>
  <si>
    <t>Fri, 12 Dec 2025 18:56:49 GMT</t>
  </si>
  <si>
    <t>A frase em que a colocação do pronome oblíquo obedece aos ditames da norma-padrão é:</t>
  </si>
  <si>
    <t>Abri o estojo, cheirando-o por um longo tempo</t>
  </si>
  <si>
    <t>Seria-lhe útil ter um notebook de última geração</t>
  </si>
  <si>
    <t>Me fascinou reviver o tempo de minha primeira infância</t>
  </si>
  <si>
    <t>O que lembrou-lhe o estojo escolar foi o novo notebook</t>
  </si>
  <si>
    <t>Conforme abria-o, sentia seu cheiro agradável cada vez mais forte</t>
  </si>
  <si>
    <t>O uso do pronome relativo destacado está de acordo com a norma-padrão em:</t>
  </si>
  <si>
    <t>Eram artistas de &lt;u&gt;cujos &lt;/u&gt;trabalho todos gostavam</t>
  </si>
  <si>
    <t>A arquitetura, &lt;u&gt;onde &lt;/u&gt;é uma arte, faz grandes mestres</t>
  </si>
  <si>
    <t>Visitamos obras &lt;u&gt;que &lt;/u&gt;os livros faziam menção a elas</t>
  </si>
  <si>
    <t>Os artistas &lt;u&gt;que &lt;/u&gt;todos elogiavam eram sempre os mesmos</t>
  </si>
  <si>
    <t>Os mestres dentre &lt;u&gt;as quais&lt;/u&gt; faziam um bom trabalho eram elogiados</t>
  </si>
  <si>
    <t>A) O referente do pronome "cujo" é sempre o termo seguinte "trabalho", ou seja, a
concordância deve ser feita com ele "DE CUJO [trabalho]" (singular). Incorreta.
B) O pronome relativo “onde” deve ser usado quando o antecedente indicar lugar físico (ainda
que virtual/figurativo), ou seja, não é o caso do trecho, pois o "conceito de arquitetura" não
representa um "lugar virtual". Incorreta.
C) Aqui, seria necessário o uso do pronome "cujos", projetando uma ideia de posse, e também a
retirada do artigo definido "os", uma vez que o "cujo" não pode ser seguido nem precedido de
artigo. Incorreta.
D) O pronome relativo "que" traz consigo um caráter genérico e pode ser usado para retomar
tanto um termo no singular quanto no plural. Alternativa correta.
E) Por fim, o pronome relativo deve concordar com o seu antecedente no masculino, ou seja, a
forma adequada é "OS quais" e não "AS quais". Incorreta. Gabarito letra D.</t>
  </si>
  <si>
    <t>Fri, 12 Dec 2025 19:32:27 GMT</t>
  </si>
  <si>
    <t>O pronome em destaque está colocado de acordo com a norma-padrão em:</t>
  </si>
  <si>
    <t>Os jovens não dedicam-&lt;u&gt;se &lt;/u&gt;suficientemente à leitura</t>
  </si>
  <si>
    <t>Quando alguém apresentar-&lt;u&gt;se &lt;/u&gt;como salvador, é bom pesquisar sobre sua história</t>
  </si>
  <si>
    <t>Oferecemos-&lt;u&gt;lhes &lt;/u&gt;as melhores condições de pesquisa em nossa biblioteca</t>
  </si>
  <si>
    <t>É preciso estarmos atentos às notícias, pois elas têm deturpado-&lt;u&gt;se&lt;/u&gt;</t>
  </si>
  <si>
    <t>Encontraremo-&lt;u&gt;nos &lt;/u&gt;em condições de discutir a realidade, caso sejamos bons leitores</t>
  </si>
  <si>
    <t>a) Incorreto. A palavra negativa "não" atrai a próclise (não se dedicam).
b) Incorreto. A conjunção subordinada "quando" atrai próclise (quando alguém se apresentar).
c) Correto. A ênclise deve ser usada quando o verbo iniciar a oração.
d) Incorreto. Não se deve usar ênclise após verbo no particípio.
e) Incorreto. Devemos usar a mesóclise quando o verbo que aparecer no início da oração estiver
no futuro do presente ou do pretérito.
Gabarito letra C.</t>
  </si>
  <si>
    <t>Fri, 12 Dec 2025 19:50:16 GMT</t>
  </si>
  <si>
    <t>Quando as carreiras tradicionais saturam-&lt;u&gt;se&lt;/u&gt;, os futuros profissionais têm de recorrer a outras alternativas</t>
  </si>
  <si>
    <t>Caso os responsáveis pela limpeza urbana descuidem-&lt;u&gt;se &lt;/u&gt;de sua tarefa, muitas doenças transmissíveis podem proliferar</t>
  </si>
  <si>
    <t>As empresas têm mantido-&lt;u&gt;se &lt;/u&gt;atentas às leis de proteção ambiental vigentes no país poderão ser penalizadas</t>
  </si>
  <si>
    <t>Os dirigentes devem esforçar-&lt;u&gt;se &lt;/u&gt;para que os funcionários tenham consciência de ações de proteção ao meio ambiente</t>
  </si>
  <si>
    <t>Os trabalhadores das áreas rurais nunca enganaram-&lt;u&gt;se &lt;/u&gt;a respeito da importância da agricultura para a subsistência da humanidade</t>
  </si>
  <si>
    <t>a) Incorreto. A conjunção subordinada "quando" atrai próclise.
b) Incorreto. A conjunção subordinada "caso" atrai próclise.
c) Incorreto. Não se deve usar ênclise após verbo no particípio.
d) Correto. A ênclise é permitida após verbo no infinitivo.
e) Incorreto. A palavra "nunca" atrai próclise.
Gabarito letra D.</t>
  </si>
  <si>
    <t>Fri, 12 Dec 2025 20:08:06 GMT</t>
  </si>
  <si>
    <t>A norma-padrão em sua variedade formal prevê uma organização da frase em que a observância da colocação pronominal é fundamental.
A frase em que o pronome oblíquo átono está empregado corretamente, segundo as regras da colocação pronominal, é:</t>
  </si>
  <si>
    <t>Ninguém ensinou-me a manter a cabeça à tona d’água</t>
  </si>
  <si>
    <t>O subconsciente boicota-nos a todo momento de nossa vida</t>
  </si>
  <si>
    <t>O ser humano que molda-se à diferentes realidades vive melhor</t>
  </si>
  <si>
    <t>Boicotaremo-nos todas as vezes que houver a chance de felicidade</t>
  </si>
  <si>
    <t>Se considerar mau menino é justificar o não merecimento da felicidade</t>
  </si>
  <si>
    <t>Fri, 12 Dec 2025 20:25:55 GMT</t>
  </si>
  <si>
    <t>De acordo com as normas da linguagem padrão, a colocação pronominal está INCORRETA em:</t>
  </si>
  <si>
    <t>Virgínia encontrava-se acamada há semanas</t>
  </si>
  <si>
    <t>A ferida não se curava com os remédios</t>
  </si>
  <si>
    <t>A benzedeira usava uma peruca que não favorecia-a</t>
  </si>
  <si>
    <t>Imediatamente lhe deram uma caneta-tinteiro vermelha</t>
  </si>
  <si>
    <t>Enquanto se rezavam Ave-Marias, a ferida era circundada</t>
  </si>
  <si>
    <t>O termo destacado foi utilizado na posição correta, segundo as exigências da norma-padrão da língua portuguesa, em:</t>
  </si>
  <si>
    <t>Embora lembrem-&lt;u&gt;se &lt;/u&gt;da importância de uma nova utilização, como é o caso das garrafas plásticas, há pessoas que desconhecem o valor da reciclagem</t>
  </si>
  <si>
    <t>O desafio da limpeza urbana não limita-&lt;u&gt;se &lt;/u&gt;apenas a manter limpas as ruas, mas, também, a coletar e dar destino adequado ao lixo urbano</t>
  </si>
  <si>
    <t>Quando o lixo aloja-&lt;u&gt;se &lt;/u&gt;no meio ambiente, causa danos irreparáveis a todos os seres vivos, assim como a toda a natureza.</t>
  </si>
  <si>
    <t>Sempre fazem-&lt;u&gt;se &lt;/u&gt;necessárias políticas eficazes para ressaltar a importância do saneamento, mantendo-se as cidades mais limpas</t>
  </si>
  <si>
    <t>Todos os moradores do bairro mobilizaram-&lt;u&gt;se &lt;/u&gt;ao perceber que os esforços dispensados para manter o funcionamento dos edifícios deram bons resultados</t>
  </si>
  <si>
    <t>Segundo as exigências da norma-padrão da língua portuguesa, o pronome destacado foi utilizado na posição correta em:</t>
  </si>
  <si>
    <t>Os jornais noticiaram que alguns países mobilizam-se para combater a disseminação de notícias falsas nas redes sociais</t>
  </si>
  <si>
    <t>Para criar leis eficientes no combate aos boatos, sempre deve-se ter em mente que o problema de divulgação de notícias falsas é grave e muito atual</t>
  </si>
  <si>
    <t>Entre os numerosos usuários da internet, constata-se um sentimento generalizado de reprovação à prática de divulgação de inverdades</t>
  </si>
  <si>
    <t>Uma nova lei contra as fake news promulgada na Alemanha não aplica-se aos sites e redes sociais com menos de 2 milhões de membros</t>
  </si>
  <si>
    <t>Uma vultosa multa é, muitas vezes, o estímulo mais eficaz para que adote-se a conduta correta em relação à reputação das celebridades</t>
  </si>
  <si>
    <t>No trecho “perde-&lt;u&gt;se &lt;/u&gt;o dinheiro e o amigo”, a colocação do pronome átono em destaque está de acordo com a norma-padrão da língua portuguesa.
O mesmo ocorre em:</t>
  </si>
  <si>
    <t>Não se perde nem o dinheiro nem o amigo</t>
  </si>
  <si>
    <t>Perderia-se o dinheiro e o amigo</t>
  </si>
  <si>
    <t>O dinheiro e o amigo tinham perdido-se</t>
  </si>
  <si>
    <t>Se perdeu o dinheiro, mas não o amigo</t>
  </si>
  <si>
    <t>Se o amigo que perdeu-se voltasse, ficaria feliz</t>
  </si>
  <si>
    <t>Fri, 12 Dec 2025 21:37:12 GMT</t>
  </si>
  <si>
    <t>A poluição do ar será irreversível, caso as medidas preventivas esgotem-&lt;u&gt;se&lt;/u&gt;</t>
  </si>
  <si>
    <t>Os cientistas nunca equivocaram-&lt;u&gt;se &lt;/u&gt;a respeito dos perigos do uso de combustível fóssil</t>
  </si>
  <si>
    <t>Quando as substâncias tóxicas alojam-&lt;u&gt;se &lt;/u&gt;no meio ambiente, causam danos aos seres vivos</t>
  </si>
  <si>
    <t>Se as fontes de energia alternativa &lt;u&gt;se &lt;/u&gt;esgotarem, poderemos sofrer sérias consequências</t>
  </si>
  <si>
    <t>Uma das exigências do mundo atual é que o ser humano sempre mantenha-&lt;u&gt;se &lt;/u&gt;em dia com as atividades físicas</t>
  </si>
  <si>
    <t>a) Incorreto. Devemos usar próclise, pela presença da palavra atrativa “caso”, conjunção
subordinativa condicional.
b) Incorreto. Devemos usar próclise, pela presença da palavra negativa “não”.
c) Incorreto. Devemos usar próclise, pela presença da conjunção subordinativa temporal
“quando”.
d) Correta. Devemos usar próclise, pela presença da conjunção subordinativa condicional “se”.
e) Incorreta. Devemos usar próclise, pela presença do advérbio de tempo "sempre". Observe
que a Cesgranrio aplica muito aquela regra da atração remota, isto é, a próclise mesmo havendo
outro termo entre a palavra atrativa e o verbo. Gabarito letra D.</t>
  </si>
  <si>
    <t>Fri, 12 Dec 2025 21:55:01 GMT</t>
  </si>
  <si>
    <t>A posição do pronome &lt;u&gt;se &lt;/u&gt;destacado atende às exigências da norma-padrão da língua portuguesa em:</t>
  </si>
  <si>
    <t>É preciso que os estados em que há maior degradação ambiental não neguem-&lt;u&gt;se &lt;/u&gt;a tomar as providências necessárias para enfrentar o problema</t>
  </si>
  <si>
    <t>Há uma grande pressão social para que as pessoas mantenham-&lt;u&gt;se &lt;/u&gt;felizes e sintam-se realizadas permanentemente</t>
  </si>
  <si>
    <t>Se os órgãos responsáveis pela proteção ambiental dedicarem-&lt;u&gt;se &lt;/u&gt;mais a sua missão, as matas brasileiras poderão sobreviver à degradação</t>
  </si>
  <si>
    <t>Quando os institutos de pesquisa &lt;u&gt;se &lt;/u&gt;preocuparem em analisar o grau de felicidade da população, descobrirão que os índices são muito baixos</t>
  </si>
  <si>
    <t>Livros de autoajuda fazem muito sucesso atualmente porque ensinam as pessoas a nunca sentirem-&lt;u&gt;se &lt;/u&gt;infelizes ao enfrentarem dificuldades</t>
  </si>
  <si>
    <t>Fri, 12 Dec 2025 22:12:50 GMT</t>
  </si>
  <si>
    <t>O pronome átono destacado está colocado de acordo com a norma-padrão em:</t>
  </si>
  <si>
    <t>Meu caro, &lt;u&gt;me &lt;/u&gt;não engano dizendo que antigamente o tempo do carnaval era obrigatório</t>
  </si>
  <si>
    <t>As pessoas não davam-&lt;u&gt;se &lt;/u&gt;conta de que o tempo do carnaval era obrigatório</t>
  </si>
  <si>
    <t>Quando o tempo do carnaval era obrigatório, meu pai &lt;u&gt;me &lt;/u&gt;levava a bailes à fantasia</t>
  </si>
  <si>
    <t>O tempo do carnaval era obrigatório, mas não havia deixado-&lt;u&gt;me &lt;/u&gt;muitas lembranças</t>
  </si>
  <si>
    <t>Os foliões divertiriam-&lt;u&gt;se&lt;/u&gt; mais se soubessem que o tempo do carnaval era obrigatório</t>
  </si>
  <si>
    <t>a) Incorreto. Não devemos iniciar oração com pronome oblíquo átono.
b) Incorreto. A palavra negativa atrai próclise.
c) Correto. A próclise está correta, embora não seja obrigatória.
d) Incorreto. Não podemos ter ênclise com verbo no particípio.
e) Incorreto. Não podemos ter ênclise com verbo no futuro do pretérito. Gabarito letra C.</t>
  </si>
  <si>
    <t>Fri, 12 Dec 2025 22:30:39 GMT</t>
  </si>
  <si>
    <t>O cerne dessa questão é o uso do "lhe", que substitui termos preposicionados, equivale a "a
ele(A)(s)". Portanto, como complemento verbal, só pode substituir objeto indireto. Se o termo
não pede preposição, não podemos usar o "lhe" como complemento.
Somente o verbo "dar" prevê objeto indireto:
A) Quando (eles) perguntaram sobre as grades, fiquei sem saber o que lhes (a eles) dizer.
Os demais verbos (vencer, ver, esperar e cumprimentar) são todos transitivos diretos, então não
podemos usar o "lhe" como complemento. A forma correta seria usar "o", "a", "os", "as".
Gabarito: A</t>
  </si>
  <si>
    <t>Fri, 12 Dec 2025 22:48:28 GMT</t>
  </si>
  <si>
    <t>O trecho do parágrafo “Pesquisando a fundo a grafia sonora, Braille percebeu suas limitações e pôs-se a aperfeiçoá- la” pode ser reescrito, sem alterar o sentido que apresenta no texto, como:</t>
  </si>
  <si>
    <t>Verbos</t>
  </si>
  <si>
    <t>Para pesquisar a fundo a grafia sonora, Braille percebeu suas limitações e pôs-se a aperfeiçoá-la</t>
  </si>
  <si>
    <t>Embora pesquisasse a fundo a grafia sonora, Braille percebeu suas limitações e pôs-se a aperfeiçoá-la</t>
  </si>
  <si>
    <t>Quando pesquisava a fundo a grafia sonora, Braille percebeu suas limitações e pôs-se a aperfeiçoá-la</t>
  </si>
  <si>
    <t>Apesar de pesquisar a fundo a grafia sonora, Braille percebia suas limitações e punha-se a aperfeiçoá-la</t>
  </si>
  <si>
    <t>Se pesquisasse a fundo a grafia sonora, Braille perceberia suas limitações e pôr-se-ia a aperfeiçoá-la</t>
  </si>
  <si>
    <t>107</t>
  </si>
  <si>
    <t>ELETRONUCLEAR</t>
  </si>
  <si>
    <t>No trecho: “Mas nunca deixou de ter na gaveta o revólver que recebera, menina-e-moça, das mãos do pai, e que empunhou no quintal noturno, &lt;b&gt;perseguindo um ladrão&lt;/b&gt;”, (parágrafo 2), a oração destacada pode ser substituída, sem prejuízo de seu significado, por</t>
  </si>
  <si>
    <t>por isso perseguia um ladrão</t>
  </si>
  <si>
    <t>enquanto perseguia um ladrão</t>
  </si>
  <si>
    <t>embora perseguisse um ladrão</t>
  </si>
  <si>
    <t>desde que perseguisse um ladrão</t>
  </si>
  <si>
    <t>por mais que perseguisse um ladrão</t>
  </si>
  <si>
    <t>3ecf63b8-300d-4669-b91a-8dec4ee90477</t>
  </si>
  <si>
    <t>Fri, 12 Dec 2025 23:24:07 GMT</t>
  </si>
  <si>
    <t>No trecho “Esse limite &lt;b&gt;poderia &lt;/b&gt;ser dado pelo próprio consumidor, se ele assim quiser?” (parágrafo 6), a forma verbal destacada expressa a noção de</t>
  </si>
  <si>
    <t>dever</t>
  </si>
  <si>
    <t>certeza</t>
  </si>
  <si>
    <t>hipótese</t>
  </si>
  <si>
    <t>obrigação</t>
  </si>
  <si>
    <t>necessidade</t>
  </si>
  <si>
    <t>ade6efaf-6ddf-4dea-8edb-028d6e44ba80</t>
  </si>
  <si>
    <t>Fri, 12 Dec 2025 23:41:56 GMT</t>
  </si>
  <si>
    <t>Em que frase o verbo destacado está flexionado, quanto a número e pessoa, de acordo com a norma-padrão da língua portuguesa?</t>
  </si>
  <si>
    <t>No texto, &lt;u&gt;relacionam&lt;/u&gt;-se aos chicles a ideia de eternidade</t>
  </si>
  <si>
    <t>&lt;u&gt;Referiu&lt;/u&gt;-se à eternidade, sem se dar conta, as duas meninas</t>
  </si>
  <si>
    <t>&lt;u&gt;Enganam&lt;/u&gt;-se a respeito da eternidade aqueles que creem nela</t>
  </si>
  <si>
    <t>Todos os anos, &lt;u&gt;consome&lt;/u&gt;-se muitas balas e chicletes em todo o país</t>
  </si>
  <si>
    <t>Em muitas culturas, &lt;u&gt;defendem&lt;/u&gt;-se calorosamente a existência da eternidade</t>
  </si>
  <si>
    <t>Fri, 12 Dec 2025 23:59:45 GMT</t>
  </si>
  <si>
    <t>110</t>
  </si>
  <si>
    <t>Considere o trecho “Depois &lt;b&gt;vieram &lt;/b&gt;as mães e avós doentes.” (l. 8-9).
A frase em que se emprega uma flexão do verbo destacado, de acordo com a norma-padrão da língua portuguesa, é:</t>
  </si>
  <si>
    <t>Não sei o que fazer depois que &lt;b&gt;vinherem &lt;/b&gt;as mães e avós doentes</t>
  </si>
  <si>
    <t>Depois que as mães e avós doentes &lt;b&gt;virem&lt;/b&gt;, faremos alguma coisa</t>
  </si>
  <si>
    <t>Depois que eu &lt;b&gt;vim&lt;/b&gt;, as mães e avós doentes ficaram curadas</t>
  </si>
  <si>
    <t>Depois, as mães e avós doentes &lt;b&gt;tiveram vindo&lt;/b&gt; até aqui</t>
  </si>
  <si>
    <t>Talvez seja melhor ir depois de &lt;b&gt;vierem&lt;/b&gt; as mães e avós doentes</t>
  </si>
  <si>
    <t>Sat, 13 Dec 2025 00:17:34 GMT</t>
  </si>
  <si>
    <t>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t>
  </si>
  <si>
    <t>Fosse</t>
  </si>
  <si>
    <t>Seria</t>
  </si>
  <si>
    <t>Foi</t>
  </si>
  <si>
    <t>Era</t>
  </si>
  <si>
    <t>Fora</t>
  </si>
  <si>
    <t>Sat, 13 Dec 2025 00:35:24 GMT</t>
  </si>
  <si>
    <t>No final do primeiro parágrafo do Texto III, o autor compara o tempo a um imperador sem rivais, pois é o tempo “que diz que passa quando, de fato, quem passa somos nós”. O presente do indicativo, empregado três vezes nessa passagem, produz o seguinte efeito de sentido:</t>
  </si>
  <si>
    <t>atribui validade permanente a uma afirmação</t>
  </si>
  <si>
    <t>confere atualidade a uma ação ocorrida no passado</t>
  </si>
  <si>
    <t>retrata algo ocorrido no momento da fala do imperador</t>
  </si>
  <si>
    <t>indica um fato próximo, cuja realização é dada como certa</t>
  </si>
  <si>
    <t>infere à cena apresentada uma descrição do momento vivido</t>
  </si>
  <si>
    <t>c9d85a2c-787d-4cdf-9180-4064fa5dcf83.png</t>
  </si>
  <si>
    <t>O presente do indicativo, além de indicar ações pontuais e habituais no presente, é o tempo
utilizado para indicar que o autor considera suas afirmativas como fatos concretos, como
verdades universais, atemporais, sempre verdadeiras. Em outras palavras, quando autor diz
“Quem passa somos nós”, faz essa afirmativa como algo visto como uma verdade permanente.
Esse é o mesmo caso de sentenças como:
O Mercosul é formado por 5 países.
A água ferve a 100 graus.
São afirmações permanentemente válidas. Gabarito letra A.</t>
  </si>
  <si>
    <t>Sat, 13 Dec 2025 00:53:13 GMT</t>
  </si>
  <si>
    <t>113</t>
  </si>
  <si>
    <t>Em “Fazia calor no Rio, 40 graus e qualquer coisa, quase 41.” (l. 1-2), o uso do pretérito imperfeito do indicativo busca.</t>
  </si>
  <si>
    <t>estabelecer uma relação de causa e efeito</t>
  </si>
  <si>
    <t>contextualizar o tempo da narrativa</t>
  </si>
  <si>
    <t>introduzir uma ambiência de suspense</t>
  </si>
  <si>
    <t>banalizar o calor que fazia no Rio</t>
  </si>
  <si>
    <t>projetar uma possibilidade</t>
  </si>
  <si>
    <t>7b209d1e-87f0-48a2-b97f-00b3f541acb2.png</t>
  </si>
  <si>
    <t>d2b870bc-afa9-4aba-bfd9-8ccda6afc721</t>
  </si>
  <si>
    <t>Sat, 13 Dec 2025 01:11:02 GMT</t>
  </si>
  <si>
    <t>O verbo em destaque está conjugado de acordo com a norma-padrão em:</t>
  </si>
  <si>
    <t>&lt;u&gt;Pegue &lt;/u&gt;o outro elevador, por favor</t>
  </si>
  <si>
    <t>É preciso que você &lt;u&gt;esteje &lt;/u&gt;atento a situações de perigo</t>
  </si>
  <si>
    <t>Será muito bom se você &lt;u&gt;propor &lt;/u&gt;um outro acesso aos passageiros</t>
  </si>
  <si>
    <t>&lt;u&gt;Seje&lt;/u&gt; sempre bem-humorado com os passageiros</t>
  </si>
  <si>
    <t>Gostaríamos de que você &lt;u&gt;vesse &lt;/u&gt;esse filme</t>
  </si>
  <si>
    <t>Pegue é forma de imperativo afirmativo, que deriva do presente do subjuntivo: Que você pegue
(presente do subjuntivo) &gt; Pegue você (imperativo afirmativo). Nas pessoas “tu” e “vós”, o
imperativo deriva do presente do indicativo, cortando-se o S: tu pegas (presente do indicativo) &gt;
pega tu (imperativo afirmativo).
vós pegais (presente do indicativo) &gt; pegai vós (imperativo afirmativo).
Façamos as devidas correções:
(B) É preciso que você estejA atento a situações de perigo.
(C) Será muito bom se você propUSER um outro acesso aos passageiros.
(D) SejA sempre bem-humorado com os passageiros.
(E) Gostaríamos de que você vIsse esse filme. Gabarito letra A.</t>
  </si>
  <si>
    <t>Sat, 13 Dec 2025 01:28:51 GMT</t>
  </si>
  <si>
    <t>A forma verbal destacada está empregada de acordo com a norma-padrão em:</t>
  </si>
  <si>
    <t>Quando as pessoas &lt;u&gt;fazerem &lt;/u&gt;compras nas lojas locais, poderão usar o cartão de crédito comunitário</t>
  </si>
  <si>
    <t>Os consumidores preocupados com os gastos tinham &lt;u&gt;trago &lt;/u&gt;pouco dinheiro para as suas compras</t>
  </si>
  <si>
    <t>Os financiamentos serão ampliados quando os bancos &lt;u&gt;estarem &lt;/u&gt;com os juros baixos</t>
  </si>
  <si>
    <t>O ideal seria que os clientes dos bancos comunitários &lt;u&gt;pudessem &lt;/u&gt;aumentar sua renda mensal</t>
  </si>
  <si>
    <t>Se os bancos &lt;u&gt;darem &lt;/u&gt;mais crédito aos moradores, aumentará a construção de casas na comunidade</t>
  </si>
  <si>
    <t>116</t>
  </si>
  <si>
    <t>Em “os movimentos caóticos atuais já &lt;u&gt;eram &lt;/u&gt;os primeiros passos afinando-se e orquestrando-se para uma situação econômica mais digna", observa-se a adequada flexão do verbo destacado, o que também se verifica em</t>
  </si>
  <si>
    <t>O povo brasileiro &lt;u&gt;sois &lt;/u&gt;articulado politicamente</t>
  </si>
  <si>
    <t>Se &lt;u&gt;fôssemos &lt;/u&gt;menos explorados, o país prosperaria mais</t>
  </si>
  <si>
    <t>Quando &lt;u&gt;fores &lt;/u&gt;corretos os políticos brasileiros, a fome terá fim</t>
  </si>
  <si>
    <t>É fundamental que &lt;u&gt;sejemos &lt;/u&gt;um povo mais politizado</t>
  </si>
  <si>
    <t>A população deseja que o sistema de saúde &lt;u&gt;sejais &lt;/u&gt;melhor</t>
  </si>
  <si>
    <t>Observe mais uma vez a correlação pretérito imperfeito do subjuntivo com o futuro do pretérito
(-SSE/IA):
Se fôssemos menos explorados, o país prosperaria mais.
Gabarito letra B.
Façamos as correções nas demais alternativas:
a) O povo brasileiro É articulado politicamente. (1
aP.S presente do indicativo)
c) Quando foreM corretos os políticos brasileiros, a fome terá fim. (3
aP.P futuro do subjuntivo)
d) É fundamental que sejAmos um povo mais politizado. (1
aP.P presente do subjuntivo)
e) A população deseja que o sistema de saúde seja melhor. (3
aP.S presente do subjuntivo)</t>
  </si>
  <si>
    <t>Sat, 13 Dec 2025 02:04:30 GMT</t>
  </si>
  <si>
    <t>O emprego do verbo destacado no trecho “queremos contribuir para o crescimento sustentável das empresas” contribui para indicar uma pretensão do presidente do Sindicato dos Lojistas, que começa no presente e se estende no futuro.
Se, respeitando-se o contexto original, a frase indicasse uma pretensão que começasse no passado e se estendesse no tempo, o verbo adequado seria o que se destaca em:</t>
  </si>
  <si>
    <t>&lt;u&gt;quisemos &lt;/u&gt;contribuir para o crescimento sustentável das empresas</t>
  </si>
  <si>
    <t>&lt;u&gt;quisermos &lt;/u&gt;contribuir para o crescimento sustentável das empresas</t>
  </si>
  <si>
    <t>&lt;u&gt;quiséssemos &lt;/u&gt;contribuir para o crescimento sustentável das empresas</t>
  </si>
  <si>
    <t>&lt;u&gt;quereremos &lt;/u&gt;contribuir para o crescimento sustentável das empresas</t>
  </si>
  <si>
    <t>&lt;u&gt;quisera &lt;/u&gt;poder contribuir para o crescimento sustentável das empresas</t>
  </si>
  <si>
    <t>Sat, 13 Dec 2025 02:22:19 GMT</t>
  </si>
  <si>
    <t>Flexionado na 1ª pessoa do singular do presente do indicativo, o verbo fazer assume forma irregular: faço.
O mesmo acontece com o seguinte verbo:</t>
  </si>
  <si>
    <t>depender</t>
  </si>
  <si>
    <t>dominar</t>
  </si>
  <si>
    <t>medir</t>
  </si>
  <si>
    <t>pensar</t>
  </si>
  <si>
    <t>Sat, 13 Dec 2025 02:40:08 GMT</t>
  </si>
  <si>
    <t>A frase em que a flexão do verbo auxiliar destacado obedece aos princípios da norma padrão é</t>
  </si>
  <si>
    <t>Alguns estudiosos consideram que &lt;u&gt;podem &lt;/u&gt;haver robôs tão inteligentes quanto o homem</t>
  </si>
  <si>
    <t>&lt;u&gt;Devem &lt;/u&gt;existir formas de garantir a exploração de outras tarefas destinadas aos robôs</t>
  </si>
  <si>
    <t>No futuro, &lt;u&gt;devem &lt;/u&gt;haver outras formas de investimentos para garantir a evolução da robótica</t>
  </si>
  <si>
    <t>&lt;u&gt;Pode &lt;/u&gt;existir obstáculos que os robôs sejam capazes de superar, como a locomoção e o diálogo</t>
  </si>
  <si>
    <t>&lt;u&gt;Pode &lt;/u&gt;surgir novas tecnologias para aperfeiçoar a conquista espacial</t>
  </si>
  <si>
    <t>Sat, 13 Dec 2025 02:57:57 GMT</t>
  </si>
  <si>
    <t>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t>
  </si>
  <si>
    <t>Para conquistar posição de vanguarda na corrida espacial, &lt;u&gt;obedecem&lt;/u&gt;-se a princípios básicos de inovação tecnológica</t>
  </si>
  <si>
    <t>Na missão espacial ao solo marciano, ambiente inóspito aos humanos, &lt;u&gt;assistiram&lt;/u&gt;-se a episódios inesquecíveis</t>
  </si>
  <si>
    <t>Nos livros e filmes de ficção científica do século passado, &lt;u&gt;falavam&lt;/u&gt;-se de robôs como uma possibilidade muito próxima e viável</t>
  </si>
  <si>
    <t>Com o avanço das pesquisas em robótica nas últimas décadas, &lt;u&gt;delegam&lt;/u&gt;-se atividades eminentemente humanas às máquinas</t>
  </si>
  <si>
    <t>Para evitar que o crescimento da robótica provoque distorções incontroláveis, &lt;u&gt;necessitam&lt;/u&gt;-se de leis protecionistas</t>
  </si>
  <si>
    <t>Como diz o enunciado, na voz passiva sintética, temos “prenunciaM”, no plural, porque o sujeito
paciente é plural: Perguntas mais difíceis são prenunciadas.
O mesmo ocorre em “delegam-se atividades eminentemente humanas”, porque o sujeito é
“atividades eminentemente humanas”: atividades eminentemente humanas são delegadas.
Gabarito letra D.</t>
  </si>
  <si>
    <t>Sat, 13 Dec 2025 03:15:46 GMT</t>
  </si>
  <si>
    <t>Em que frase o verbo irregular destacado está empregado de acordo com a norma-padrão da Língua Portuguesa?</t>
  </si>
  <si>
    <t>Os médicos &lt;u&gt;preveram &lt;/u&gt;que ela teria complicações da doença. (verbo PREVER)</t>
  </si>
  <si>
    <t>Se eu me &lt;u&gt;oposse &lt;/u&gt;a suas orientações, ela me advertia. (verbo OPOR)</t>
  </si>
  <si>
    <t>Minha mãe sempre me &lt;u&gt;acodia &lt;/u&gt;nos momentos difíceis. (verbo ACUDIR)</t>
  </si>
  <si>
    <t>Maria José sempre &lt;u&gt;soube &lt;/u&gt;defender filhos e netos. (verbo SABER)</t>
  </si>
  <si>
    <t>Quando entrava numa briga, ela sempre &lt;u&gt;intervia &lt;/u&gt;em meu favor. (verbo INTERVIR)</t>
  </si>
  <si>
    <t>Vejamos as flexões corretas.
A) Os médicos previram que ela teria complicações da doença. (=VER)
B) Se eu me opusesse a suas orientações, ela me advertia. (=POR)
C) Minha mãe sempre me acudia nos momentos difíceis. (ACUDIR)
D) Maria José sempre soube defender filhos e netos. (SABER)
E) Quando entrava numa briga, ela sempre intervinha em meu favor. (=VIR)
Gabarito: D</t>
  </si>
  <si>
    <t>Sat, 13 Dec 2025 03:33:36 GMT</t>
  </si>
  <si>
    <t>A forma verbal destacada está empregada de acordo com a norma-padrão da Língua Portuguesa em:</t>
  </si>
  <si>
    <t>Se os governantes &lt;u&gt;verem &lt;/u&gt;o prejuízo causado pelas variações do clima, talvez tomem medidas cautelares</t>
  </si>
  <si>
    <t>A construção de novas hidrelétricas dependia de que as verbas se &lt;u&gt;mantessem &lt;/u&gt;inalteradas</t>
  </si>
  <si>
    <t>As variações do clima não afetariam o meio ambiente se a população &lt;u&gt;interviesse &lt;/u&gt;nas políticas públicas</t>
  </si>
  <si>
    <t>Todos &lt;u&gt;ansiam &lt;/u&gt;que os eventos climáticos extremos não cheguem a causar problemas ambientais</t>
  </si>
  <si>
    <t>Um grupo de pesquisadores &lt;u&gt;entreveu &lt;/u&gt;a possibilidade de prejuízos na produção de energia por causa das alterações das chuvas na Amazônia</t>
  </si>
  <si>
    <t>Sat, 13 Dec 2025 03:51:25 GMT</t>
  </si>
  <si>
    <t>Considerando-se a correlação adequada entre tempos e modos verbais, a alternativa que, respeitando a norma-padrão, completa o período iniciado pelo trecho “A autora também teria sido lida se...” é</t>
  </si>
  <si>
    <t>escrever seus contos em outra língua.</t>
  </si>
  <si>
    <t>escrevera seus contos em outra língua.</t>
  </si>
  <si>
    <t>tiver escrito seus contos em outra língua.</t>
  </si>
  <si>
    <t>teria escrito seus contos em outra língua.</t>
  </si>
  <si>
    <t>tivesse escrito seus contos em outra língua.</t>
  </si>
  <si>
    <t>Sat, 13 Dec 2025 04:27:03 GMT</t>
  </si>
  <si>
    <t>Considerando-se a combinação entre tempos e modos, a frase que atende à norma-padrão é:</t>
  </si>
  <si>
    <t>Como chovesse muito pela manhã, resolvi sair à tarde.</t>
  </si>
  <si>
    <t>Se nós nos acostumássemos, seremos felizes.</t>
  </si>
  <si>
    <t>Ela ligaria para mim quando chegar.</t>
  </si>
  <si>
    <t>Embora eu precisava ser visto, sou ignorado.</t>
  </si>
  <si>
    <t>Se você dormir cedo, ficaria satisfeito.</t>
  </si>
  <si>
    <t>A correlação correta está na letra A:
a) Como chovesse muito pela manhã, resolvi sair à tarde.
Sim, eu sei que é uma variação "estranha/formal", mas está correta. O "chovesse" deve ser lido
como "chovia". Então, temos uma correlação básica de pretérito imperfeito com perfeito.
a) Como chovia muito pela manhã, resolvi sair à tarde.
Vejamos a correção das demais, que seguem BASICAMENTE as duas correlações "modelo":
Se pudesse, viajaria
Se puder, viajarei
Caso eu possa, viajarei
b) Se nós nos acostumássemos, SERÍAMOS felizes.
c) Ela LIGARÁ para mim quando chegar.
d) Embora eu PRECISE ser visto, sou ignorado.
e) Se você dormir cedo, FICARÁ satisfeito.
Gabarito: A</t>
  </si>
  <si>
    <t>Sat, 13 Dec 2025 04:44:52 GMT</t>
  </si>
  <si>
    <t>A frase em que o verbo apresenta a mesma predicação que o verbo ocorrer em “Isso ocorre porque um algoritmo pode executar essas tarefas” (parágrafo 5) é:</t>
  </si>
  <si>
    <t>Funções Sintáticas</t>
  </si>
  <si>
    <t>“Entra em cena então um novo quociente”. (parágrafo 3)</t>
  </si>
  <si>
    <t>“Esse quociente envolve também características como flexibilidade, curiosidade, coragem e resiliência.” (parágrafo 4)</t>
  </si>
  <si>
    <t>“A tecnologia mudou bastante a forma como alguns trabalhos são feitos”. (parágrafo 5)</t>
  </si>
  <si>
    <t>“você é um contador.” (parágrafo 7)</t>
  </si>
  <si>
    <t>“Seu QI o ajuda nas provas”. (parágrafo 7)</t>
  </si>
  <si>
    <t>Sat, 13 Dec 2025 05:02:42 GMT</t>
  </si>
  <si>
    <t>127</t>
  </si>
  <si>
    <t>UFRJ</t>
  </si>
  <si>
    <t>Em “Como adorasse a mulher, não se vexava de mo dizer muitas vezes” (L. 2-3), o conector como estabelece, com a oração seguinte, uma relação semântica de</t>
  </si>
  <si>
    <t>3f318563-40ba-46fa-af95-0bc5f6427870.png</t>
  </si>
  <si>
    <t>O conector "como" estabelece uma relação semântica de causa com a oração seguinte.
Gabarito: letra A.</t>
  </si>
  <si>
    <t>385b7537-7afa-457b-866d-fcda3e816fc0</t>
  </si>
  <si>
    <t>Sat, 13 Dec 2025 05:20:31 GMT</t>
  </si>
  <si>
    <t>Ao contrário do período composto por coordenação, o período composto por subordinação apresenta ao menos uma oração sintaticamente dependente de outra.
O seguinte período configura-se como composto por subordinação:</t>
  </si>
  <si>
    <t>“Como o aquecimento global está atrapalhando a aviação”</t>
  </si>
  <si>
    <t>“No mês passado, dezenas de voos foram cancelados nos EUA por causa do calor.”</t>
  </si>
  <si>
    <t>“Por lá, as temperaturas altas não impactam só as contas de luz.”</t>
  </si>
  <si>
    <t>“A sustentação que as asas do avião garantem depende da densidade do ar.”</t>
  </si>
  <si>
    <t>“Os efeitos dessa restrição de peso podem pesar no bolso das companhias aéreas e mudar operações pelo mundo todo.”</t>
  </si>
  <si>
    <t>Como fica evidenciado no enunciado, trata-se de uma questão clássica que trabalha os aspectos
de coordenação e subordinação. É necessário identificar as orações presentes em cada
alternativa e, para tal, torna-se de grande valia identificar os verbos principais.
a) “Como o aquecimento global está atrapalhando a aviação”. Neste caso, como existe apenas
uma oração, não se configura uma relação de subordinação.
b) “No mês passado, dezenas de voos foram cancelados nos EUA por causa do calor.” Assim
como no item anterior, só há uma oração.
c) “Por lá, as temperaturas altas não impactam só as contas de luz”. Novamente, observa-se
apenas uma oração e, desse modo, a relação de subordinação não ocorre.
d) Alternativa correta. Esta construção é bastante comum, porém alguns cuidados devem ser
tomados. Veja-se:
“A sustentação que as asas do avião garantem depende da densidade do ar.” Observando a
construção acima, nota-se que existem duas orações, sendo a principal na cor azul e a
subordinada em negrito. Outro modo de enxergar tal fato, reside no campo semântico, ou seja,
a oração na cor azul tem seu sentido completo, não dependendo da oração em negrito.
e) “Os efeitos dessa restrição de peso podem pesar no bolso das companhias aéreas e mudar
operações pelo mundo todo.” Nesta alternativa, ocorre o fenômeno da coordenação, onde
existem duas orações ligadas por uma conjunção coordenativa e nenhuma delas é dependente da outra, ou seja, são autônomas no que se refere à questão do sentido. Gabarito letra D.</t>
  </si>
  <si>
    <t>Sat, 13 Dec 2025 05:38:20 GMT</t>
  </si>
  <si>
    <t>A predominância de orações e períodos coordenados no primeiro parágrafo do texto</t>
  </si>
  <si>
    <t>torna a contextualização da narrativa mais dinâmica.</t>
  </si>
  <si>
    <t>contribui para a dispersão das imagens apresentadas.</t>
  </si>
  <si>
    <t>insere um tom de mistério aos acontecimentos relatados.</t>
  </si>
  <si>
    <t>foca a atenção do leitor apenas ao calor que fazia no Rio.</t>
  </si>
  <si>
    <t>gera um encadeamento entre cenas que se excluem.</t>
  </si>
  <si>
    <t>a) Alternativa correta. A construção de períodos coordenados torna o texto mais interessante no
que se refere à organização das ideias e cria, de certa forma, uma sequência logica de
informações.
b) Ao contrário, essa configuração das orações em períodos coordenados potencializa o aspecto
de organização das imagens apresentadas. Observe que o autor utiliza esse artifício no intuito de
criar uma espécie de ordenação do texto, algo que seria muito difícil com a utilização de
inúmeras orações subordinadas, as quais projetam uma narração mais vagarosa e repleta de
nuances.
c) Não se pode afirmar que o tom de mistério de um determinado texto depende puramente
dos períodos coordenados, ou seja, o que define o teor do texto é o estilo do autor e o modo
como ele organiza as ideias, quer seja pela subordinação, quer seja pela coordenação.
d) Novamente, essa afirmação não é verdadeira, ou seja, a predominância de períodos
coordenados busca focalizar não apenas o calor da cidade do Rio de Janeiro como também os
outros fatos destacados pelo autor.
e) Os períodos coordenados, de fato, geram um encadeamento de cenas, no entanto, essas
cenas não se excluem. O que ocorre é o oposto, ou seja, esse encadeamento fortalece a relação
entre as cenas.
Gabarito letra A.</t>
  </si>
  <si>
    <t>Sat, 13 Dec 2025 05:56:09 GMT</t>
  </si>
  <si>
    <t>No trecho “as transformações em direção &lt;u&gt;à sociedade da informação&lt;/u&gt;, em estágio avançado nos países industrializados”, a expressão em destaque tem a função de completar o sentido da palavra &lt;u&gt;direção&lt;/u&gt;, sendo, portanto, essencial à construção da frase.
A mesma função pode ser observada na expressão destacada em:</t>
  </si>
  <si>
    <t>“alcançando, de forma conceitualmente imprecisa, o universo vocabular&lt;u&gt; do cidadão&lt;/u&gt;.”</t>
  </si>
  <si>
    <t>“decidir que composição do conjunto de tecnologias educacionais mobilizar para atingir suas metas &lt;u&gt;de desenvolvimento&lt;/u&gt;.”</t>
  </si>
  <si>
    <t>“A Unesco tem atuado de forma sistemática no sentido de apoiar as iniciativas &lt;u&gt;dos Estados Membros&lt;/u&gt;”</t>
  </si>
  <si>
    <t>“as ações &lt;u&gt;desse organismo internacional&lt;/u&gt; estão concentradas em duas áreas principais:”</t>
  </si>
  <si>
    <t>“métodos e estratégias para a construção &lt;u&gt;de uma sociedade&lt;/u&gt; de informação global e justa.”</t>
  </si>
  <si>
    <t>Questão que aborda o tema clássico das diferenças entre Complemento nominal e Adjunto
adnominal. Observe algumas delas:
1) O complemento nominal se liga a substantivos abstratos, adjetivos e advérbios. O adjunto
adnominal só se liga a substantivos. Então, se o termo preposicionado se ligar a um adjetivo ou
advérbio, não há dúvida, é complemento nominal.
2) O complemento nominal é necessariamente preposicionado, o adjunto pode ser ou não.
Então, se não tiver preposição, não há como ser CN e vai ter que ser Adjunto. 3) O
Complemento Nominal se liga a substantivos abstratos (sentimento; ação; qualidade; estado e
conceito). O adjunto adnominal se liga a nomes concretos e abstratos. Então, se o nome for um
substantivo concreto, vai ter que ser adjunto e será impossível ser CN.
4) Se for substantivo abstrato e a preposição for qualquer uma que não seja “de”, normalmente
será CN. Se a preposição for “de”, teremos que analisar os outros aspectos. Algumas
semelhanças possíveis entre Complemento nominal e Adjunto adnominal: Essas duas funções
sintáticas, CN e AA, só ficam parecidas em um caso: substantivo abstrato com termo
preposicionado (“de”). Nesse caso, teremos que ver alguns critérios de distinção. 5) O termo
preposicionado tem sentido agente: Adjunto Adnominal.
6) O termo preposicionado pode ser substituído por uma palavra única, um adjetivo: adjunto
adnominal.
7) O termo preposicionado tem sentido Paciente, de alvo: ComPlemento Nominal. 8) O termo
preposicionado pode ser visto como um complemento verbal se aquele nome for transformado
numa ação: Complemento Nominal. Isso ocorre porque o complemento nominal é “como se
fosse” o objeto indireto de um nome.
Nota-se que existem diversas formas de identificar o que cada expressão representa, no entanto,
essa questão trabalha, principalmente os aspectos de AGENTE e PACIENTE, itens 5 e 7,
respectivamente.
a) “alcançando, de forma conceitualmente imprecisa, o universo vocabular do cidadão”. Neste
caso, “do cidadão” está ligado ao substantivo concreto “universo”, ou seja, é um adjunto
adnominal.
b) “decidir que composição do conjunto de tecnologias educacionais mobilizar para atingir suas
metas de desenvolvimento”. Neste caso, o termo preposicionado está ligado ao substantivo
abstrato “metas”, porém a expressão “de desenvolvimento” pode ser substituída por um
adjetivo. Uma possibilidade seria “de desenvolvimento” = desenvolvimentista
c) “A Unesco tem atuado de forma sistemática no sentido de apoiar as iniciativas dos Estados
Membros”. Neste contexto, o termo preposicionado está ligado ao substantivo abstrato
“iniciativas” e ele tem a função de agente, ou seja, trata-se de um adjunto adnominal.
d) “as ações desse organismo internacional estão concentradas em duas áreas principais:”. O
termo destacado, neste caso, é uma oração adjetiva restritiva, ou seja, ela especifica o seu
antecedente e não é separada por virgulas da oração principal.
e) “métodos e estratégias para a construção de uma sociedade de informação global e justa”.
Por fim, o termo preposicionado está ligado ao substantivo abstrato “construção” e atua como
paciente. Logo, pode-se dizer que este é um complemento nominal. Alternativa correta.
Gabarito letra E.</t>
  </si>
  <si>
    <t>Sat, 13 Dec 2025 06:13:58 GMT</t>
  </si>
  <si>
    <t>Há omissão do agente da ação verbal pelo recurso à voz passiva em:</t>
  </si>
  <si>
    <t>“o comércio ambulante é visto como política compensatória, reservada a alguns grupos”</t>
  </si>
  <si>
    <t>“Há políticas que reconhecem a informalidade como exceção permanente do capitalismo”</t>
  </si>
  <si>
    <t>“Nessa concepção, ‘gerenciar’ a informalidade significa tolerá-la”</t>
  </si>
  <si>
    <t>“‘domesticar’ a informalidade significa destinar ao comércio ambulante apenas alguns espaços na cidade”</t>
  </si>
  <si>
    <t>“quando, na verdade, são instrumentos de exclusão dos trabalhadores das ruas”</t>
  </si>
  <si>
    <t>Para reconhecer uma construção na voz passiva, pode-se pensar em duas formas mais comuns,
sendo elas:
1) A voz passiva, na maioria das vezes, vem construída assim: ser + verbo principal no particípio
Vale ressaltar que o verbo principal no particípio concorda em gênero e número com o sujeito. 2)
Quando aparecer como pronome apassivador, a partícula “se” acompanha verbos transitivos
diretos (VTD) e transitivos diretos e indiretos (VTDI) na formação da voz passiva. Neste contexto,
o verbo deve concordar com o sujeito da oração.
a) “o comércio ambulante é visto como política compensatória, reservada a alguns grupos”.
Nesta alternativa, fica evidente a construção verbo ser + particípio e, consequentemente, há voz
passiva. Em seguida, analisando toda a estrutura, nota-se que “o comercio ambulante” é o
paciente, ao passo que o agente da ação verbal não está explicitado.
b) “Há políticas que reconhecem a informalidade como exceção permanente do capitalismo”.
Essa alternativa não apresenta a construção verbo ser + particípio, ou seja, não há voz passiva.
c) “Nessa concepção, ‘gerenciar’ a informalidade significa tolerá-la”. Outra alternativa que não
apresenta o verbo ser + particípio. Logo, não se pode falar em voz passiva.
d) “‘domesticar’ a informalidade significa destinar ao comércio ambulante apenas alguns espaços
na cidade”. Essa alternativa também não apresenta verbo ser + particípio, portanto não está na
voz passiva.
e) “quando, na verdade, são instrumentos de exclusão dos trabalhadores das ruas”. Por fim,
observa-se que essa alternativa não apresenta o verbo principal no particípio, somente o auxiliar
“ser”. Gabarito letra A.</t>
  </si>
  <si>
    <t>Sat, 13 Dec 2025 06:31:48 GMT</t>
  </si>
  <si>
    <t>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
Uma oração com função de expressar uma noção adjetiva é também encontrada em:</t>
  </si>
  <si>
    <t>“Certamente porque não é fácil compreender certas questões, as pessoas tendem a aceitar algumas afirmações” (L. 1-2)</t>
  </si>
  <si>
    <t>“É natural que isso aconteça, quando mais não seja porque as certezas nos dão segurança e tranquilidade.” (L. 3-5)</t>
  </si>
  <si>
    <t>“No passado distante, quando os valores religiosos se impunham à quase totalidade das pessoas,” (L. 10-11)</t>
  </si>
  <si>
    <t>“Os fatos demonstram que tanto pode ser como não.” (L. 35)</t>
  </si>
  <si>
    <t>“Uma comunidade cujos princípios e normas mudassem a cada dia seria caótica e, por isso mesmo, inviável.” (L. 40-41)</t>
  </si>
  <si>
    <t>Como o examinador pede uma oração que apresente função adjetiva, convém lembrar a
estrutura básica das orações subordinadas adjetivas. Elas levam esse nome porque equivalem a
um adjetivo e exercem função sintática de um adjunto adnominal. Elas, também, referem-se a um
substantivo antecedente e são introduzidas por um pronome relativo.
a) “Certamente porque não é fácil compreender certas questões, as pessoas tendem a aceitar
algumas afirmações”. O termo destacado não é um pronome relativo e, por isso, não introduz
uma oração subordinada adjetiva.
b) “É natural que isso aconteça, quando mais não seja porque as certezas nos dão segurança e
tranquilidade”. Novamente, o termo destacado não é um pronome relativo. Logo, não existe a
introdução de uma oração adjetiva.
c) “No passado distante, quando os valores religiosos se impunham à quase totalidade das
pessoas,”. Como foi dito no item B, “quando” não é um pronome relativo e, consequentemente,
não introduz uma oração adjetiva.
d) “Os fatos demonstram que tanto pode ser como não”. Alternativa que merece algun
cuidados. Neste caso, “que” não exerce o papel de pronome relativo, pois o seu antecedente
não é um substantivo, mas sim um verbo. Logo, essa oração não apresenta função adjetiva.
e) Alternativa correta. “Uma comunidade cujos princípios e normas mudassem a cada dia seria
caótica e, por isso mesmo, inviável”. Trata-se de uma oração com função adjetiva, basta observar
que o trecho destacado se inicia por um pronome relativo (cujos) e o seu antecedente é um
substantivo (Uma comunidade). Gabarito letra E</t>
  </si>
  <si>
    <t>610655ac-1e4c-4457-b8c8-bc067336ec67</t>
  </si>
  <si>
    <t>Sat, 13 Dec 2025 06:49:37 GMT</t>
  </si>
  <si>
    <t>Um exemplo famoso disso foi o então auxiliar técnico do Brasil, Zagallo, que foi para a Copa do Mundo de (19)94 (a soma dá 13) dizendo que o Mundial ia terminar com o Brasil campeão devido a uma série de coincidências envolvendo o número.
A oração “envolvendo o número” pode ser substituída, sem prejuízo do sentido original, pela seguinte oração:</t>
  </si>
  <si>
    <t>por envolver o número.</t>
  </si>
  <si>
    <t>que envolviam o número.</t>
  </si>
  <si>
    <t>se envolvessem o número.</t>
  </si>
  <si>
    <t>já que envolvem o número.</t>
  </si>
  <si>
    <t>quando envolveram o número.</t>
  </si>
  <si>
    <t>Sat, 13 Dec 2025 07:07:26 GMT</t>
  </si>
  <si>
    <t>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
E fiquei só em mim, de mim ausente.
ANDRADE,CarlosDrummondde.Sciencefiction.Poesiaeprosa.RiodeJaneiro:NovaAguilar,1988,p.330-331.
De acordo com a norma-padrão, há indeterminação do sujeito em:</t>
  </si>
  <si>
    <t>Olharam-se com cumplicidade.</t>
  </si>
  <si>
    <t>Barbearam-se todos antes da festa.</t>
  </si>
  <si>
    <t>Trata-se de resolver questões econômicas.</t>
  </si>
  <si>
    <t>Vendem-se artigos de qualidade naquela loja.</t>
  </si>
  <si>
    <t>Compra-se muita mercadoria em época de festas.</t>
  </si>
  <si>
    <t>A indeterminação do sujeito pode se dar de diversas formas, sendo elas:
1) Uso do verbo na 3ª pessoa do plural, com omissão do agente que pratica a ação
verbal. 2) O sujeito também pode ser indeterminado pelo uso da estrutura:
Verbos transitivos indiretos, intransitivos e de ligação + SE (partícula de indeterminação do
sujeito-PIS).
Vale ressaltar que dentro dessa regra, temos uma expressão que simplesmente “despenca” em
prova: “tratar-se de” (VTI+SE). Essa expressão, quando tem sentido de assunto/referência, é
sempre invariável, indica sujeito indeterminado.
3) No caso de indeterminação do sujeito pelo uso de um verbo no infinitivo, por não haver
concordância com nenhuma pessoa, a ação verbal é descrita de maneira vaga, sem revelar o
agente que pratica a ação.
Ex: Praticar esportes é importante. (o agente é genérico, indefinido; não determinamos quem
vai “praticar esportes”).
a) Nesta alternativa, a partícula “se” atua como pronome recíproco, pois existe uma ação que é
mútua entre os indivíduos e o “se” desempenha a função de objeto direto.
b) A partícula “se”, neste caso, atua como pronome reflexivo. Ela tem a função sintática de
objeto direto, uma vez que o sujeito e o objeto são a mesma pessoa. Acompanha verbos que
indicam ações que podem ser praticadas na própria pessoa ou em outra.
c) Alternativa correta. Neste caso, nota-se o que foi exposto no item 2, onde existe a construção
3ª Pessoa do singular + índice de indeterminação do sujeito. Logo, a frase apresenta
indeterminação do sujeito. Como foi dito nas linhas anteriores, este é um caso clássico que
sempre aparece nas provas.
d) Nesta alternativa, a partícula “se” funciona como pronome apassivador, basta atentar tanto
para a frase na voz passiva sintética quanto para a construção verbo transitivo direto na 3ª pessoa
(singular ou plural) + objeto direto.
e) A explicação do item D também se aplica aqui. São casos praticamente idênticos, no entanto,
o verbo “comprar” está na 3ª pessoa do singular, ao passo que “vender” está na 3ª pessoa do
plural.
Gabarito letra C.</t>
  </si>
  <si>
    <t>Sat, 13 Dec 2025 07:25:15 GMT</t>
  </si>
  <si>
    <t>A oração cuja classificação está INCORRETA é:</t>
  </si>
  <si>
    <t>“Se eu morrer,” (L. 6) – oração subordinada adverbial condicional</t>
  </si>
  <si>
    <t>“mas não é.” (L. 09) – oração coordenada sindética adversativa</t>
  </si>
  <si>
    <t>“O campo visual da nossa rotina é como um vazio.” (L. 10-11) – oração principal</t>
  </si>
  <si>
    <t>“Você sai todo dia, por exemplo, pela mesma porta.” (L. 12) – oração absoluta</t>
  </si>
  <si>
    <t>“O hábito suja os olhos...” (L. 21) – oração coordenada assindética</t>
  </si>
  <si>
    <t>a) “Se eu morrer, morre comigo um certo modo de ver, disse o poeta”. (Conjunção subordinativa
condicional). Essa conjunção introduz uma oração de teor condicional e seu sentido depende da
oração principal morre comigo um certo modo de ver.
b) “Parece fácil, mas não é”. (Conjunção coordenativa adversativa). Perceba que existem duas
orações, entretanto elas não apresentam uma relação de dependência, ou seja, são autônomas
no campo da semântica. A conjunção destacada introduz uma oração cujo teor é de oposição
(adversativo).
c) Alternativa INCORRETA. “O campo visual da nossa rotina é como um vazio”. Como a banca
pediu o item incorreto, observa-se que essa classificação oração principal não é exata, uma vez
que a oração principal só existe quando há, pelo menos, duas orações em um período. Sendo
assim, essa frase é uma oração absoluta, pois ela tem sentido completo e não estabelece relação
com nenhuma outra.
d) Classificação correta, pois a oração “Você sai todo dia, por exemplo, pela mesma porta” tem
seu sentido completo, não dependendo de nenhuma outra oração. Vale ressaltar que uma
oração absoluta se configura, de certa forma, por um período simples, ou seja, um período no
qual só há uma oração.
e) Sem dúvida, o item mais complexo da questão. Observe o período:
O hábito suja os olhos E lhes baixa a voltagem. Nota-se um caso claro de coordenação, onde a
primeira oração, de fato, é oração coordenada assindética (não apresenta conjunção), ao passo
que a segunda é introduzida pela conjunção “e”, fazendo dela uma oração sindética aditiva.
Gabarito letra C.</t>
  </si>
  <si>
    <t>c2f25333-45ad-4460-8277-e76f96771883</t>
  </si>
  <si>
    <t>Sat, 13 Dec 2025 07:43:04 GMT</t>
  </si>
  <si>
    <t>No trecho “&lt;u&gt;Ainda que&lt;/u&gt; não exista uma concepção única sobre o empreendedorismo social”, a expressão destacada pode ser substituída, sem prejuízo do sentido do texto, por</t>
  </si>
  <si>
    <t>Relações de Coordenação entre Orações e entre Termos da Oração</t>
  </si>
  <si>
    <t>Contanto que</t>
  </si>
  <si>
    <t>De modo que</t>
  </si>
  <si>
    <t>Mesmo que</t>
  </si>
  <si>
    <t>Por causa de</t>
  </si>
  <si>
    <t>Sat, 13 Dec 2025 08:00:54 GMT</t>
  </si>
  <si>
    <t>Em “Mas, &lt;u&gt;como a ideia não pegou na tropa&lt;/u&gt;, Barbier adaptou o método para a leitura de cegos”, a oração destacada apresenta o valor semântico de</t>
  </si>
  <si>
    <t>fim</t>
  </si>
  <si>
    <t>Sat, 13 Dec 2025 08:18:43 GMT</t>
  </si>
  <si>
    <t>138</t>
  </si>
  <si>
    <t>O trecho do texto em que se estabelece uma relação lógica de &lt;b&gt;condição &lt;/b&gt;entre as ideias, marcada pela presença da palavra ou expressão destacada, é:</t>
  </si>
  <si>
    <t>“&lt;b&gt;Caso &lt;/b&gt;perca uma quantidade grande de árvores, a floresta recicla menos chuva, ficando mais suscetível a incêndios.” (parágrafo 4)</t>
  </si>
  <si>
    <t>“&lt;b&gt;quando &lt;/b&gt;se consideram outros fatores, como os incêndios florestais e o aquecimento global, essa margem diminui consideravelmente.” (parágrafo 5)</t>
  </si>
  <si>
    <t>“a hipótese de savanização precisa ser encarada com seriedade, &lt;b&gt;porque &lt;/b&gt;a floresta amazônica tem resiliência, ela consegue resistir a algum desmatamento.” (parágrafo 6)</t>
  </si>
  <si>
    <t>“&lt;b&gt;Mas &lt;/b&gt;essa possibilidade não é infinita, chega a um ponto que não tem retorno.” (parágrafo 6)</t>
  </si>
  <si>
    <t>“Uma das propostas &lt;b&gt;para que&lt;/b&gt; se possa evitar o tipping point é o reflorestamento.” (parágrafo 7)</t>
  </si>
  <si>
    <t>2aaa7950-8c86-465a-b1fb-0734c26f7f56</t>
  </si>
  <si>
    <t>Sat, 13 Dec 2025 08:36:32 GMT</t>
  </si>
  <si>
    <t>139</t>
  </si>
  <si>
    <t>No trecho do 3&lt;sup&gt;o&lt;/sup&gt; parágrafo “&lt;b&gt;segundo &lt;/b&gt;estudo da Organização das Nações Unidas”, a palavra destacada expressa ideia de</t>
  </si>
  <si>
    <t>causalidade</t>
  </si>
  <si>
    <t>8313c8dc-fc2e-48f8-bd72-103cc7c973f9</t>
  </si>
  <si>
    <t>Sat, 13 Dec 2025 08:54:21 GMT</t>
  </si>
  <si>
    <t>ELETROBRÁS</t>
  </si>
  <si>
    <t>No trecho do 2° parágrafo “fabricar um produto que se torne obsoleto ou não funcional após certo tempo, &lt;u&gt;para &lt;/u&gt;forçar o consumidor a comprar uma nova geração desse produto”, a palavra destacada pode ser substituída, mantendo-se a mesma circunstância, pela expressão</t>
  </si>
  <si>
    <t>de modo a</t>
  </si>
  <si>
    <t>por causa de</t>
  </si>
  <si>
    <t>na condição de</t>
  </si>
  <si>
    <t>apesar de</t>
  </si>
  <si>
    <t>em vez de</t>
  </si>
  <si>
    <t>Sat, 13 Dec 2025 09:12:10 GMT</t>
  </si>
  <si>
    <t>No trecho “Às organizações, cabe o desafio de orientar seus clientes,&lt;u&gt; já que&lt;/u&gt;, na maioria das vezes, eles não sabem quais são os limites da privacidade digital” (parágrafo 8), a expressão destacada expressa a noção de</t>
  </si>
  <si>
    <t>"Já que" é locução conjuntiva causal.
“Às organizações, cabe o desafio de orientar seus clientes, porque, na maioria das vezes, eles
não sabem quais são os limites da privacidade digital”
Gabarito: Letra D.</t>
  </si>
  <si>
    <t>Sat, 13 Dec 2025 09:30:00 GMT</t>
  </si>
  <si>
    <t>O paralelismo sintático é uma das convenções estabelecidas para a escrita oficial. A frase cuja organização sintática está plenamente de acordo com essa convenção é:</t>
  </si>
  <si>
    <t>É muito salutar que as pessoas se programem em relação à saúde e financeiramente.</t>
  </si>
  <si>
    <t>O mundo financeiro, hoje, facilita o acesso ao crédito e leva ao endividamento progressivo.</t>
  </si>
  <si>
    <t>Nossa vida financeira é saudável quando possibilita equilíbrio, segurança e que realizemos nossos sonhos.</t>
  </si>
  <si>
    <t>A educação financeira orienta-nos na revisão de gastos excessivos e que comprometem nosso orçamento.</t>
  </si>
  <si>
    <t>Os especialistas aconselham as escolas a promoverem momentos de discussão sobre educação financeira com os pais dos alunos e que ofereçam aulas sobre o tema para os alunos.</t>
  </si>
  <si>
    <t>O paralelismo foi respeitado apenas em:
B) O mundo financeiro, hoje, facilita o acesso ao crédito e leva ao endividamento progressivo.
Observe a simetria das estruturas: verbo+complemento em forma nominal.
Vejamos possíveis ajustes nas demais.
A) É muito salutar que as pessoas se programem em relação à saúde e às finanças. (tudo em forma de
substantivo)
C) Nossa vida financeira é saudável quando possibilita equilíbrio, segurança e realização dos nossos
sonhos. (tudo em forma de substantivo)
D) A educação financeira orienta-nos na revisão de gastos que são excessivos e que comprometem nosso
orçamento. (tudo em forma de oração adjetiva)
E) Os especialistas aconselham as escolas que promovam momentos de discussão sobre educação
financeira com os pais dos alunos e que ofereçam aulas sobre o tema para os alunos. (tudo em forma de
oração desenvolvida)
Gabarito: Letra B.</t>
  </si>
  <si>
    <t>Sat, 13 Dec 2025 09:47:49 GMT</t>
  </si>
  <si>
    <t>143</t>
  </si>
  <si>
    <t>No trecho “ela pode se descaracterizar de &lt;b&gt;tal &lt;/b&gt;forma &lt;b&gt;que &lt;/b&gt;deixaria de ser uma floresta e se transformaria em área de savana” (parágrafo 1) , os elementos destacados são responsáveis por expressar a ideia de</t>
  </si>
  <si>
    <t>Sat, 13 Dec 2025 10:05:38 GMT</t>
  </si>
  <si>
    <t>A ideia a que o pronome destacado se refere está adequadamente explicitada entre colchetes em:</t>
  </si>
  <si>
    <t>“Ela é produzida de forma descentralizada por milhares de computadores, mantidos por pessoas &lt;u&gt;que &lt;/u&gt;´emprestam´ a capacidade de suas máquinas para criar bitcoins” [computadores]</t>
  </si>
  <si>
    <t>“No processo de nascimento de uma bitcoin, &lt;u&gt;que &lt;/u&gt;é chamado de ´mineração´, os computadores conectados à rede competem entre si” [bitcoin]</t>
  </si>
  <si>
    <t>“O nível de dificuldade dos desafios é ajustado pela rede, para que a moeda cresça dentro de uma faixa limitada, &lt;u&gt;que &lt;/u&gt;é de até 21 milhões de unidades” [rede]</t>
  </si>
  <si>
    <t>“Elas são guardadas em uma espécie de carteira, &lt;u&gt;que &lt;/u&gt;é criada quando o usuário se cadastra no software.” [espécie].</t>
  </si>
  <si>
    <t>“Críticos afirmam que a moeda vive uma bolha &lt;u&gt;que &lt;/u&gt;em algum momento deve estourar.” [bolha].</t>
  </si>
  <si>
    <t>Sat, 13 Dec 2025 10:23:27 GMT</t>
  </si>
  <si>
    <t>145</t>
  </si>
  <si>
    <t>De acordo com a norma-padrão da língua portuguesa, o pronome &lt;b&gt;que &lt;/b&gt;faz referência à palavra ou expressão entre colchetes em:</t>
  </si>
  <si>
    <t>“Energia, derivada de energia, que em grego significa ‘em ação’, é a propriedade de um sistema &lt;b&gt;que &lt;/b&gt;lhe permite existir” [propriedade de um sistema]</t>
  </si>
  <si>
    <t>“Existem fontes de energia alternativas &lt;b&gt;que&lt;/b&gt;, adequadamente utilizadas, podem substituir os combustíveis fósseis” [alternativas]</t>
  </si>
  <si>
    <t>“reservando-os para aquelas situações em &lt;b&gt;que &lt;/b&gt;a substituição ainda não é possível” [combustíveis fósseis]</t>
  </si>
  <si>
    <t>“...usinas eólicas não promovem queima de combustível, nem geram dejetos &lt;b&gt;que&lt;/b&gt; poluem o ar, o solo ou a água” [usinas eólicas]</t>
  </si>
  <si>
    <t>“o impacto visual causado pelas imensas hélices &lt;b&gt;que &lt;/b&gt;provocam certas sombras e reflexos desagradáveis em áreas residenciais” [impacto visual]</t>
  </si>
  <si>
    <t>146</t>
  </si>
  <si>
    <t>O pronome &lt;b&gt;se &lt;/b&gt;destacado apresenta a mesma função e classificação que exerce em “Automatiza-&lt;u&gt;se &lt;/u&gt;facilmente qualquer função que envolva detectar padrões nos dados [...]” (parágrafo 5) no seguinte período:</t>
  </si>
  <si>
    <t>Alguns trabalhadores mais velhos arrependem-&lt;u&gt;se &lt;/u&gt;de não procurar entender a nova realidade do mercado de trabalho.</t>
  </si>
  <si>
    <t>Acostumar-&lt;u&gt;se &lt;/u&gt;com as novas exigências do mundo do trabalho é condição para sobreviver no mercado hoje.</t>
  </si>
  <si>
    <t>O mercado vem mudando: trata-&lt;u&gt;se &lt;/u&gt;agora de valorizar flexibilidade, curiosidade, coragem e resiliência.</t>
  </si>
  <si>
    <t>Ainda &lt;u&gt;se &lt;/u&gt;hesita diante da escolha entre habilidades medidas pelo QI e aquelas medidas pelo QA.</t>
  </si>
  <si>
    <t>Ao longo do tempo, verificam-&lt;u&gt;se &lt;/u&gt;mudanças nas habilidades exigidas diante de novas maneiras de trabalhar.</t>
  </si>
  <si>
    <t>No enunciado, o "se" é pronome apassivador:
“Automatiza-se qualquer função" “qualquer função é automatizada" O mesmo ocorre em: verificam-se mudanças mudanças são verificadas Em a, temos parte integrante de verbo pronominal.
Em b, temos índice de indeterminação do sujeito.
Em c, temos índice de indeterminação do sujeito.
Em d, temos índice de indeterminação do sujeito.
Gabarito: Letra E.</t>
  </si>
  <si>
    <t>Sat, 13 Dec 2025 10:59:06 GMT</t>
  </si>
  <si>
    <t>147</t>
  </si>
  <si>
    <t>“Anunciata se mostrava péssima cabeleireira” é uma oração que contém o pronome &lt;b&gt;se&lt;/b&gt; com o mesmo valor presente em:</t>
  </si>
  <si>
    <t>A benzedeira &lt;u&gt;se &lt;/u&gt;fartou com o bolo de fubá.</t>
  </si>
  <si>
    <t>Já &lt;u&gt;se &lt;/u&gt;sabia que o dr. Albano ia receitar Veganin.</t>
  </si>
  <si>
    <t>A ferida da perna de Virgínia &lt;u&gt;se &lt;/u&gt;foi em três dias.</t>
  </si>
  <si>
    <t>Minha mãe não &lt;u&gt;se &lt;/u&gt;queixou de nada com ninguém.</t>
  </si>
  <si>
    <t>Falava-&lt;u&gt;se&lt;/u&gt; na ferida de Virgínia como algo misterioso.</t>
  </si>
  <si>
    <t>Observe que no enunciado o pronome "se" exerce a função de pronome reflexivo, ou seja, "Anunciata mostrava [a si própria] como péssima cabeleireira". Logo, devemos buscar uma alternativa na qual a partícula "se" exerça a mesma função.
A) O trecho "se fartou" traz consigo a ideia "se encheu" (comeu muito bolo de fubá), ou seja, podemos pensar na ideia de que a benzedeira "fartou/encheu A SI PRÓPRIA" de bolo. Logo, temos um caso de pronome reflexivo, assim como acontece no enunciado da questão. Alternativa correta.
B) Nesse caso, temos o "se" como pronome apassivador, ou seja, indicando um caso de voz passiva sintética (Ex. Já [se sabia] = Já [era sabido] ---&gt; verbo transitivo direto "saber" + pronome apassivado "se"). Não temos a mesma função do enunciado. Incorreta.
C) Nesse trecho, o pronome "se" representa uma "partícula expletiva", ou seja, pode ser retirado sem nenhum prejuízo para o sentido original (Ex. A ferida SE foi em três dias = A ferida ( ) foi em três dias ---&gt; não há mudança de sentido) e sua função é apenas dar ênfase/realçar. Não temos a mesma função do enunciado. Incorreta.
D) Aqui, a partícula "se" funciona "parte integrante de verbo pronominal", uma vez que não podemos conjugar o verbo "queixar-se" sem o termo "se". Vale ressaltar que isso ocorre com muitos outros verbos e os casos fundamentais foram citados na aula, especificamente no tópico (Funções da palavra “SE"). Não temos a mesma função do enunciado. Incorreta.
E) Como temos um verbo transitivo direto "falar" mais a partícula "se", podemos classificar esse último termo como "pronome apassivador" (Ex. Falava-se = Era falado), ou seja, basicamente a mesma ideia do item B. Não temos a mesma função do enunciado. Incorreta. Gabarito letra A.</t>
  </si>
  <si>
    <t>Sat, 13 Dec 2025 11:16:55 GMT</t>
  </si>
  <si>
    <t>Considere a ocorrência da palavra se no trecho “O opaco da enganação &lt;u&gt;se &lt;/u&gt;torna transparente”. A frase em que a palavra destacada pertence a uma classe gramatical diferente da do trecho mencionado é:</t>
  </si>
  <si>
    <t>Lemos com compreensão, &lt;u&gt;se &lt;/u&gt;conferimos sentido ao texto.</t>
  </si>
  <si>
    <t>Alguns &lt;u&gt;se &lt;/u&gt;arrependem de não terem lido mais na infância.</t>
  </si>
  <si>
    <t>Leem-&lt;u&gt;se &lt;/u&gt;narrativas literárias para desenvolver a criticidade.</t>
  </si>
  <si>
    <t>Aprende-&lt;u&gt;se &lt;/u&gt;muito lendo textos literários de todos os gêneros.</t>
  </si>
  <si>
    <t>Os jovens mais cultos são os que &lt;u&gt;se &lt;/u&gt;movem na direção dos livros.</t>
  </si>
  <si>
    <t>Sat, 13 Dec 2025 11:34:44 GMT</t>
  </si>
  <si>
    <t>A palavra &lt;u&gt;se &lt;/u&gt;destacada contém a ideia de condição em:</t>
  </si>
  <si>
    <t>“e os mecanismos com os quais podemos minimizá-los têm pouquíssimo destaque &lt;u&gt;se &lt;/u&gt;comparados aos de outros tipos de poluição.”</t>
  </si>
  <si>
    <t>“Mais de perto, a poluição luminosa pode ser notada quando &lt;u&gt;se &lt;/u&gt;observa uma ‘aura’ de luz no horizonte”</t>
  </si>
  <si>
    <t>“Mariposas e besouros têm seus ciclos de vida alterados e são atraídos e desorientados pela luz, tornando-&lt;u&gt;se &lt;/u&gt;vítimas fáceis de aves, morcegos e outros predadores.”</t>
  </si>
  <si>
    <t>“mudanças na duração dos dias causadas por luminárias provocam confusão em relação à estação do ano em que &lt;u&gt;se &lt;/u&gt;encontram.”</t>
  </si>
  <si>
    <t>“Com o desenvolvimento tecnológico das lâmpadas LED (sigla em inglês para diodo emissor de luz), a iluminação artificial torna-&lt;u&gt;se &lt;/u&gt;mais eficiente energeticamente”.</t>
  </si>
  <si>
    <t>Sat, 13 Dec 2025 11:52:33 GMT</t>
  </si>
  <si>
    <t>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t>
  </si>
  <si>
    <t>conjunção e pronome</t>
  </si>
  <si>
    <t>conjunção e preposição</t>
  </si>
  <si>
    <t>pronome e preposição</t>
  </si>
  <si>
    <t>pronome e conjunção</t>
  </si>
  <si>
    <t>conjunção e conjunção</t>
  </si>
  <si>
    <t>Sat, 13 Dec 2025 12:10:22 GMT</t>
  </si>
  <si>
    <t>A frase em que as vírgulas estão empregadas com a mesma função que em “Não esquecer que a minha avó, Pedrina Perucchi, era italiana” (parágrafo 5) é:</t>
  </si>
  <si>
    <t>Pontuação</t>
  </si>
  <si>
    <t>Mude de lugar, meu pai, porque a morte vai chegar.</t>
  </si>
  <si>
    <t>A filha, preocupada e triste, questionava a própria língua materna.</t>
  </si>
  <si>
    <t>A língua portuguesa, embora inculta, constrói belos textos literários.</t>
  </si>
  <si>
    <t>Os poemas, textos de uma beleza sem igual, encantam seus leitores.</t>
  </si>
  <si>
    <t>Colocou os óculos e, caminhando pela sala, revelou a beleza do poema.</t>
  </si>
  <si>
    <t>Sat, 13 Dec 2025 12:28:12 GMT</t>
  </si>
  <si>
    <t>O emprego da vírgula está plenamente de acordo com as exigências da norma-padrão da língua portuguesa em:</t>
  </si>
  <si>
    <t>A capacidade do empresário de manter um bom relacionamento entre gerentes, funcionários, clientes e fornecedores de produtos, é uma das condições para uma organização conseguir o êxito esperado.</t>
  </si>
  <si>
    <t>A preocupação com o comportamento dos funcionários deve ser constante, para assegurar que eles tenham seus direitos, garantidos.</t>
  </si>
  <si>
    <t>O gerente daquela organização admitiu que, durante o período de maior contaminação da pandemia do coronavírus precisou contratar novos digitadores para realizarem serviços urgentes em sua instituição.</t>
  </si>
  <si>
    <t>Os administradores da empresa reconheceram a importância de realizarem com muito cuidado, a inspeção em todos os espaços destinados ao atendimento dos clientes.</t>
  </si>
  <si>
    <t>Os empregados das instituições, considerando o seu compromisso como cidadãos, procuram respeitar as leis estabelecidas para o bom comportamento no meio social em que vivem.</t>
  </si>
  <si>
    <t>Sat, 13 Dec 2025 12:46:01 GMT</t>
  </si>
  <si>
    <t>No trecho do parágrafo, “conheceu um método inventado pouco antes por Charles Barbier de La Serre, oficial do Exército francês”, a vírgula está empregada com a mesma função que em:</t>
  </si>
  <si>
    <t>A cegueira não o impediu, no entanto, de estudar.</t>
  </si>
  <si>
    <t>Perspicaz, Braille percebeu falhas no método de Barbier.</t>
  </si>
  <si>
    <t>A infecção, seis meses depois, afetou o segundo olho de Braille.</t>
  </si>
  <si>
    <t>Escrita noturna, método de Barbier, não teve sucesso quando criado.</t>
  </si>
  <si>
    <t>No Instituto Nacional para Jovens Cegos, Braille desenvolveu seus estudos.</t>
  </si>
  <si>
    <t>Sat, 13 Dec 2025 13:03:50 GMT</t>
  </si>
  <si>
    <t>De acordo com a norma-padrão da língua portuguesa, o emprego da vírgula está correto em:</t>
  </si>
  <si>
    <t>Os produtos comercializados nos mercados deverão apresentar embalagens adaptadas em seus rótulos até o próximo ano atendendo, à expectativa do cliente na busca de uma dieta saudável.</t>
  </si>
  <si>
    <t>A tabela de informação nutricional, passará a conter informações gráficas nítidas e legíveis com o objetivo de preservar a compreensão das informações.</t>
  </si>
  <si>
    <t>As indústrias alimentícias estão sendo obrigadas, pelos órgãos fiscalizadores a se adequarem à legislação em vigor para que não sejam multadas.</t>
  </si>
  <si>
    <t>A partir da promulgação de lei no próximo ano, os rótulos de alimentos e bebidas deverão esclarecer os consumidores sobre a existência de substâncias alergênicas.</t>
  </si>
  <si>
    <t>Vários economistas recomendam, que os consumidores tenham precaução ao utilizar seus cartões de crédito devido à possibilidade de aumentarem seu endividamento.</t>
  </si>
  <si>
    <t>Sat, 13 Dec 2025 13:21:39 GMT</t>
  </si>
  <si>
    <t>O emprego da vírgula está plenamente observado, de acordo com as exigências da norma-padrão da língua portuguesa, em:</t>
  </si>
  <si>
    <t>A implantação do Pix trouxe novidades importantes para os usuários que em outra época, não conseguiam pagar suas contas com tanta facilidade.</t>
  </si>
  <si>
    <t>A utilização de cheques por pessoas que possuem contas bancárias tem apresentado uma redução quantitativa por ser um instrumento, pouco confiável e facilmente falsificado.</t>
  </si>
  <si>
    <t>Na aprovação da abertura de novas contas é importante, diagnosticar o público considerado vulnerável por ser composto por pessoas ou famílias que estão em processo de exclusão social.</t>
  </si>
  <si>
    <t>No caso de ocorrerem roubo e perda do cartão de crédito, a primeira providência é comunicar o fato à administradora do cartão e pedir o seu bloqueio ou cancelamento.</t>
  </si>
  <si>
    <t>O comportamento dos funcionários de uma instituição, seja ela particular ou pública requer um cuidado permanente para identificar pontos fortes e fracos no relacionamento com o público.</t>
  </si>
  <si>
    <t>Sat, 13 Dec 2025 13:39:28 GMT</t>
  </si>
  <si>
    <t>O emprego da vírgula atende às exigências da norma-padrão da língua portuguesa em:</t>
  </si>
  <si>
    <t>A execução de novas tarefas em um supermercado, envolve a disposição dos funcionários de aceitarem as mudanças propostas pelo RH.</t>
  </si>
  <si>
    <t>Ao consultar os fornecedores de produtos para suas lojas, os responsáveis por esse departamento devem ser cuidadosos.</t>
  </si>
  <si>
    <t>A escolha do funcionário para proferir uma palestra em nome da empresa, compete à administração da instituição.</t>
  </si>
  <si>
    <t>O profissional interessado em mudanças na sua área de atuação deve estudar, com antecedência as suas possibilidades de crescimento.</t>
  </si>
  <si>
    <t>Para desenvolver projetos cabe ao gerente da organização, a iniciativa de implementar novas técnicas à disposição dos empreendedores.</t>
  </si>
  <si>
    <t>Sat, 13 Dec 2025 13:57:18 GMT</t>
  </si>
  <si>
    <t>O emprego da vírgula está plenamente de acordo com a norma-padrão no seguinte período:</t>
  </si>
  <si>
    <t>A agricultura depende, de serviços para combater pragas e manter a disponibilidade de água.</t>
  </si>
  <si>
    <t>A água é uma das maiores dádivas, que o planeta nos concede e um dos recursos naturais mais lembrados quando se considera o futuro da humanidade.</t>
  </si>
  <si>
    <t>Apesar de nosso país apresentar inúmeros atrativos naturais, a maioria das áreas de proteção ambiental ainda precisa cuidar da infraestrutura básica.</t>
  </si>
  <si>
    <t>O Brasil tem a maior diversidade, de todas as partes do planeta Terra onde existe ou pode existir vida e ampla variedade de paisagens.</t>
  </si>
  <si>
    <t>O fato de que devemos nos preocupar com o meio ambiente e economizar água deixou de ser, há muito tempo um simples conceito.</t>
  </si>
  <si>
    <t>Sat, 13 Dec 2025 14:15:07 GMT</t>
  </si>
  <si>
    <t>De acordo com a norma-padrão da língua portuguesa, o emprego adequado da vírgula está plenamente atendido em:</t>
  </si>
  <si>
    <t>A criação de animais para a produção de alimentos, é de grande importância para o sustento de milhares de famílias.</t>
  </si>
  <si>
    <t>A floresta Amazônica, apesar de parecer homogênea, possui muitas diferenças na sua vegetação.</t>
  </si>
  <si>
    <t>A melhor maneira de proteger as povoações situadas nas margens dos rios, é procurar soluções que impeçam o comércio ilegal.</t>
  </si>
  <si>
    <t>O estado do Amazonas apresenta, a maior população indígena do Brasil com aproximadamente trinta mil habitantes.</t>
  </si>
  <si>
    <t>O número de estudiosos preocupados com o futuro do planeta, aumentou devido ao aquecimento global.</t>
  </si>
  <si>
    <t>fe6d0d07-a26c-4b60-9053-9ef85c9d9be0</t>
  </si>
  <si>
    <t>Considerando-se o emprego da vírgula, a frase que está de acordo com o padrão formal escrito da língua é</t>
  </si>
  <si>
    <t>Eu que era frágil, sentia-me seguro, em sua presença.</t>
  </si>
  <si>
    <t>Todos os dias, Maria José lia poemas para seu filho.</t>
  </si>
  <si>
    <t>Seu desejo, era sempre, estar por perto para me proteger.</t>
  </si>
  <si>
    <t>Maria José era uma mulher terna e, ao mesmo tempo firme.</t>
  </si>
  <si>
    <t>Nem ela, nem o médico, nem eu, esperávamos aquele desfecho, triste.</t>
  </si>
  <si>
    <t>Sat, 13 Dec 2025 14:50:45 GMT</t>
  </si>
  <si>
    <t>O emprego da vírgula está plenamente de acordo com as exigências da norma-padrão da Língua Portuguesa em:</t>
  </si>
  <si>
    <t>Caso sejam priorizadas medidas de proteção ao meio ambiente, a substituição dos lixões por uma forma adequada para tratar o lixo será benéfica.</t>
  </si>
  <si>
    <t>Em todo o mundo há uma preocupação com a maneira de descartar o lixo por isso, é sempre preferível corrigir nossos hábitos.</t>
  </si>
  <si>
    <t>O aterro sanitário apresenta inúmeras vantagens, como a redução da poluição porém, há desvantagens, como o seu alto custo.</t>
  </si>
  <si>
    <t>O lixo eletrônico encontrado, em televisores, rádios, geladeiras, celulares, pilhas compromete a saúde pública.</t>
  </si>
  <si>
    <t>O lixo hospitalar decorrente do atendimento médico a seres humanos ou animais, acarreta muitos problemas de saúde pública.</t>
  </si>
  <si>
    <t>Sat, 13 Dec 2025 15:08:34 GMT</t>
  </si>
  <si>
    <t>O outono que o Rio nos oferece, tem um ar fino, quase frio.</t>
  </si>
  <si>
    <t>Uma senhora de cabelos muito brancos, ficava sentada, em uma cadeira.</t>
  </si>
  <si>
    <t>Ele se incomodou, com as grades do Rio.</t>
  </si>
  <si>
    <t>Todos os dias que passo pelo Aterro vejo, as árvores cada vez mais crescidas.</t>
  </si>
  <si>
    <t>O porteiro, que prende passarinhos em gaiolas, não vê que o outono fica mais lindo quando estamos livres.</t>
  </si>
  <si>
    <t>Sat, 13 Dec 2025 15:26:24 GMT</t>
  </si>
  <si>
    <t>As vírgulas estão plenamente empregadas de acordo com o padrão formal da língua escrita em:</t>
  </si>
  <si>
    <t>Há algumas décadas, se alguém falasse, em educação financeira, causaria um certo estranhamento.</t>
  </si>
  <si>
    <t>Relacionar-se bem com o dinheiro de acordo com os especialistas, é uma forma de levar uma vida mais saudável, sem percalços.</t>
  </si>
  <si>
    <t>É preciso criar uma cultura de discutir, na família, na escola, com os amigos, sobre como usar melhor os recursos financeiros.</t>
  </si>
  <si>
    <t>A educação financeira, apesar de não resolver o problema da falta de dinheiro pode auxiliar, com um controle maior, de seu gasto.</t>
  </si>
  <si>
    <t>Não gastar em demasia, não acumular dívidas, refletir sobre seus ganhos, e gastos, poupar são estratégias para gerir melhor suas finanças.</t>
  </si>
  <si>
    <t>A frase que apresenta todas as vírgulas corretamente empregadas, de acordo com a norma-padrão da língua portuguesa, é:</t>
  </si>
  <si>
    <t>A menina que descobriu o chicle, também experimentou, a possibilidade da eternidade.</t>
  </si>
  <si>
    <t>São consideradas maravilhosas, aquelas histórias de príncipes e fadas, que vivem eternamente.</t>
  </si>
  <si>
    <t>Aproveitou, a textura, o sabor docinho do chicle, e ainda o comparou com o mundo impossível da eternidade.</t>
  </si>
  <si>
    <t>Muitas crianças, quando se deparam com o desconhecido, passam a fantasiar sobre ele na tentativa de entendê-lo.</t>
  </si>
  <si>
    <t>Quando as crianças sonham, em serem príncipes, princesas e fadas, elas fantasiam sobre viverem felizes para sempre.</t>
  </si>
  <si>
    <t>Sat, 13 Dec 2025 16:02:02 GMT</t>
  </si>
  <si>
    <t>O ensino remoto, com a pandemia de Covid-19 passou a fazer parte do processo de escolarização em todo o Brasil.</t>
  </si>
  <si>
    <t>A melhor fase do ensino on-line tem sido vivida, atualmente embora permaneça a dúvida se é possível ensinar às crianças de forma remota.</t>
  </si>
  <si>
    <t>Como o país não tinha experiências significativas no ensino remoto, precisou aderir à prática de forma emergencial.</t>
  </si>
  <si>
    <t>A qualidade do ensino remoto era questionada, no passado porém o aprendizado conta com tecnologias que garantem ótimos resultados.</t>
  </si>
  <si>
    <t>Um grande número de pesquisadores tem procurado avaliar, quais são as vantagens e desvantagens da educação a distância.</t>
  </si>
  <si>
    <t>Sat, 13 Dec 2025 16:19:51 GMT</t>
  </si>
  <si>
    <t>Considere o trecho: “Diolino bolou então o sistema de atendimento direto aos veículos”. Caso fosse necessário reescrevê-lo empregando alguma vírgula e mantendo o sentido original, o resultado, de acordo com as normas pontuação, seria:</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</si>
  <si>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</si>
  <si>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</si>
  <si>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</si>
  <si>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</si>
  <si>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Diolino bolou, então o sistema de atendimento direto aos veículos.</t>
  </si>
  <si>
    <t>Sat, 13 Dec 2025 16:37:40 GMT</t>
  </si>
  <si>
    <t>A frase em que a vírgula está empregada adequadamente é:</t>
  </si>
  <si>
    <t>A tela do computador, é a janela que descortina o mundo.</t>
  </si>
  <si>
    <t>O investimento deve ser feito na área que, pode salvar vidas.</t>
  </si>
  <si>
    <t>A vaga é para programador, que tem salário acima da média.</t>
  </si>
  <si>
    <t>Concluíram, que não há mais como parar o avanço tecnológico.</t>
  </si>
  <si>
    <t>É muito importante, que os investimentos na área tecnológica continuem.</t>
  </si>
  <si>
    <t>Sat, 13 Dec 2025 16:55:30 GMT</t>
  </si>
  <si>
    <t>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
A reescritura que mantém os aspectos informacionais do trecho e respeita as normas de emprego dos sinais de pontuação é a seguinte:</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</si>
  <si>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</si>
  <si>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</si>
  <si>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</si>
  <si>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Os planejadores urbanos que idealizaram, dentro do amplo território portuário, o Plano Porto do Rio haviam concentrado investimentos simbólicos e materiais nos arredores da praça Mauá, situada na convergência do bairro da Saúde com a avenida Rio Branco.</t>
  </si>
  <si>
    <t>Dentro do amplo, território portuário, os planejadores urbanos que idealizaram o Plano Porto do Rio haviam concentrado investimentos simbólicos e materiais nos arredores da praça Mauá situada na convergência do bairro da Saúde com a avenida Rio Branco.</t>
  </si>
  <si>
    <t>Sat, 13 Dec 2025 17:13:19 GMT</t>
  </si>
  <si>
    <t>Considere-se o emprego da primeira vírgula no trecho transcrito abaixo. “Naquele momento, quem o visse de perto perceberia o suor escorrendo frio por seu rosto”. A vírgula é empregada pelo mesmo motivo em:</t>
  </si>
  <si>
    <t>A falta não foi dentro da área, mas o juiz deu pênalti.</t>
  </si>
  <si>
    <t>O atacante passou pelo zagueiro, passou pelo goleiro e fez o gol.</t>
  </si>
  <si>
    <t>Lúcio, atrase a bola para o goleiro!</t>
  </si>
  <si>
    <t>O juiz verificou as balizas, a bola, as marcações do campo e deu início à partida.</t>
  </si>
  <si>
    <t>No campo de jogo, Lúcio se sentia livre.</t>
  </si>
  <si>
    <t>Sat, 13 Dec 2025 17:31:08 GMT</t>
  </si>
  <si>
    <t>A vírgula está empregada corretamente em:</t>
  </si>
  <si>
    <t>A divulgação de histórias falsas pode ter consequências reais desastrosas: prejuízos, financeiros e constrangimentos às empresas.</t>
  </si>
  <si>
    <t>As novas tecnologias, criaram um abismo ao separar quem está conectado de quem não faz parte do mundo digital.</t>
  </si>
  <si>
    <t>As pessoas tendem a aceitar apenas as declarações que confirmam aquilo que corresponde, às suas crenças.</t>
  </si>
  <si>
    <t>Os jornalistas devem verificar as fontes citadas, cruzar dados e checar se as informações refletem a realidade.</t>
  </si>
  <si>
    <t>Os consumidores de notícias não agem como cientistas porque não estão preocupados em conferir, pontos de vista alternativos.</t>
  </si>
  <si>
    <t>Sat, 13 Dec 2025 17:48:57 GMT</t>
  </si>
  <si>
    <t>A vírgula está empregada de acordo com a norma-padrão da língua portuguesa em:</t>
  </si>
  <si>
    <t>A acessibilidade é a possibilidade que as pessoas, têm de atingir o destino desejado.</t>
  </si>
  <si>
    <t>A mobilidade urbana tem, forte impacto, sobre o espaço e os recursos naturais.</t>
  </si>
  <si>
    <t>As políticas públicas, devem priorizar os meios de transporte coletivo, nas cidades.</t>
  </si>
  <si>
    <t>Como alertam os pesquisadores, é preciso discutir estratégias de mobilidade urbana.</t>
  </si>
  <si>
    <t>Nos últimos anos aumentou, a insatisfação das pessoas com os engarrafamentos.</t>
  </si>
  <si>
    <t>Sat, 13 Dec 2025 18:06:46 GMT</t>
  </si>
  <si>
    <t>Considere o trecho “Num mundo em que as notícias são plantadas pela internet, em que muitos sites servem a qualquer mentira.”.
A única reescritura que, além de conservar o conteúdo informacional, emprega os sinais de pontuação de acordo com a norma-padrão é:</t>
  </si>
  <si>
    <t>Num mundo em que as notícias, são plantadas pela internet, em que muitos sites servem a qualquer mentira.</t>
  </si>
  <si>
    <t>Num mundo em que muitos sites servem a qualquer mentira, em que as notícias são plantadas pela internet.</t>
  </si>
  <si>
    <t>Num mundo em que, pela internet, as notícias são plantadas em que muitos sites, servem a qualquer mentira.</t>
  </si>
  <si>
    <t>Num mundo, em que as notícias são plantadas pela internet em muitos sites que servem a qualquer mentira.</t>
  </si>
  <si>
    <t>Num mundo em que, as notícias são plantadas pela internet e em que, muitos sites servem a qualquer mentira.</t>
  </si>
  <si>
    <t>Sat, 13 Dec 2025 18:24:36 GMT</t>
  </si>
  <si>
    <t>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t>
  </si>
  <si>
    <t>Há, entre os mais afortunados de igual forma, aqueles ligados à indústria voltados para a construção civil, o mobiliário, a ourivesaria, e o fabrico de bebidas.</t>
  </si>
  <si>
    <t>De igual forma, há, entre os mais afortunados, aqueles ligados à indústria, voltados para a construção civil, o mobiliário, a ourivesaria e o fabrico de bebidas.</t>
  </si>
  <si>
    <t>Entre os mais afortunados, há de igual forma, aqueles ligados à indústria, voltados para a construção civil, o mobiliário, a ourivesaria, e o fabrico de bebidas.</t>
  </si>
  <si>
    <t>Há entre os mais afortunados de igual forma, aqueles ligados à indústria, voltados para a construção civil, o mobiliário, a ourivesaria e o fabrico de bebidas.</t>
  </si>
  <si>
    <t>De igual forma, entre os mais afortunados, há, aqueles, ligados à indústria, voltados para a construção civil, o mobiliário, a ourivesaria e o fabrico de bebidas.</t>
  </si>
  <si>
    <t>Sat, 13 Dec 2025 18:42:25 GMT</t>
  </si>
  <si>
    <t>As grandes metrópoles que se destacaram no apoio à sustentabilidade, foram premiadas pelo mundo inteiro.</t>
  </si>
  <si>
    <t>É preciso que futuramente, as cidades tenham melhores condições de vida: habitação, alimentação, saúde, emprego, transporte, educação.</t>
  </si>
  <si>
    <t>Não é só o território que acelera o seu processo de urbanização, mas é a própria sociedade brasileira que se transforma cada vez mais em urbana.</t>
  </si>
  <si>
    <t>Os estados que possuem os menores percentuais de população vivendo em áreas urbanas, estão concentrados nas regiões Norte e Nordeste.</t>
  </si>
  <si>
    <t>Os passageiros, que dependem do transporte coletivo esperam que o futuro lhes ofereça mais comodidade do que o presente.</t>
  </si>
  <si>
    <t>Sat, 13 Dec 2025 19:00:14 GMT</t>
  </si>
  <si>
    <t>A vírgula foi plenamente empregada de acordo com as exigências da norma-padrão da língua portuguesa em:</t>
  </si>
  <si>
    <t>A conexão é feita por meio de uma plataforma específica, e os conteúdos, podem ser acessados pelos dispositivos móveis dos passageiros.</t>
  </si>
  <si>
    <t>O mercado brasileiro de automóveis, ainda é muito grande, porém não é capaz de absorver uma presença maior de produtos vindos do exterior.</t>
  </si>
  <si>
    <t>Depois de chegarem às telas dos computadores e celulares, as notícias estarão disponíveis em voos internacionais.</t>
  </si>
  <si>
    <t>Os últimos dados mostram que, muitas economias apresentam crescimento e inflação baixa, fazendo com que os juros cresçam pouco.</t>
  </si>
  <si>
    <t>Pode ser que haja uma grande procura de carros importados, mas as montadoras vão fazer os cálculos e ver, se a importação vale a pena.</t>
  </si>
  <si>
    <t>Sat, 13 Dec 2025 19:18:03 GMT</t>
  </si>
  <si>
    <t>175</t>
  </si>
  <si>
    <t>O período em que o sinal de dois pontos é empregado para introduzir uma enumeração, como no trecho que segue “demanda garantida” (parágrafo 2), é:</t>
  </si>
  <si>
    <t>A remuneração faz parte do conjunto de ganhos de um prestador de serviço; ou seja: todos os ganhos auferidos pela pessoa compõem sua remuneração.</t>
  </si>
  <si>
    <t>As horas extras, o vale-transporte e o plano de saúde podem fazer parte da remuneração: muitos trabalhadores escolhem seus empregos com base nessas vantagens.</t>
  </si>
  <si>
    <t>O gerente informou aos candidatos como seria a remuneração pelos serviços: “O valor mensal vai depender de diversos itens, a serem combinados.”</t>
  </si>
  <si>
    <t>Muitos itens já fizeram papel de dinheiro: o sal, usado até hoje por tribos da Etiópia, a cachaça, utilizada no Brasil colonial, e o bacalhau, antes usado na Escandinávia.</t>
  </si>
  <si>
    <t>O tabaco também já foi usado como moeda de troca: no século XVIII, o estado americano de Virginia adotou esse método.</t>
  </si>
  <si>
    <t>6833f320-6441-4318-89ab-c90bb9f149e6.png</t>
  </si>
  <si>
    <t>e3ac7d25-5f65-4c13-8d22-bb519bbc61d7</t>
  </si>
  <si>
    <t>Sat, 13 Dec 2025 19:35:52 GMT</t>
  </si>
  <si>
    <t>Em “Posso intensamente desejar que o problema mais urgente se resolva: o da fome.", os dois-pontos cumprem o papel de introduzir uma</t>
  </si>
  <si>
    <t>enumeração</t>
  </si>
  <si>
    <t>explanação</t>
  </si>
  <si>
    <t>especificação</t>
  </si>
  <si>
    <t>contradição.</t>
  </si>
  <si>
    <t>Outra questão que aborda as funções do sinal de dois pontos.
a) Mesmo a enumeração sendo uma das funções principais, o trecho em questão não expõe as
ideias dessa forma. Incorreta
b) O sinal de dois pontos pode sim introduzir uma explicação do que foi dito antes, mas aqui,
nesse contexto específico, veremos que havia uma resposta melhor. Incorreta.
c) Lembrando o significado de retificação (corrigir algo que estava incorreto), fica claro que essa
alternativa tem problemas, ou seja, o sinal de dois pontos não exerce um papel de correção na
frase. Incorreta
d) Essa função do sinal de dois pontos talvez não seja muito comum nas provas. Analisando o
trecho, mais precisamente o valor semântico subjacente, fica clara a busca do autor pela ênfase
no problema que ele busca solucionar (a fome). Então, “fome” é especificação de “problema”.
Alternativa correta.
e) Os dois pontos nunca buscam introduzir uma contradição. Todavia, basta analisar o trecho para
ver que esse não é o objetivo do autor. Incorreta
Gabarito letra D.</t>
  </si>
  <si>
    <t>Sat, 13 Dec 2025 19:53:42 GMT</t>
  </si>
  <si>
    <t>Os sinais de pontuação contribuem para a construção dos sentidos dos textos. No fragmento “Escriturei-me; deram-me um papel que... mas para que o estou a fatigar com isso? Deixe-me ficar com as minhas amofinações”, as reticências são usadas para demarcar a</t>
  </si>
  <si>
    <t>interrupção de uma ideia.</t>
  </si>
  <si>
    <t>insinuação de uma ameaça.</t>
  </si>
  <si>
    <t>hesitação comum na oralidade.</t>
  </si>
  <si>
    <t>continuidade de uma ação ou fato.</t>
  </si>
  <si>
    <t>omissão proposital de algo que se devia dizer.</t>
  </si>
  <si>
    <t>Sat, 13 Dec 2025 20:11:31 GMT</t>
  </si>
  <si>
    <t>As reticências utilizadas pelo autor no trecho “desabotoava a blusa até o estômago, enfiava a mão dentro dela e puxava para fora um seio lindo, liso, branco, aquele mamilo atrevido... E nós, meninos, de boca aberta...” assinalam uma determinada sensação.
O trecho em que semelhante sensação se verifica é:</t>
  </si>
  <si>
    <t>“Se estou com fome e gosto de queijo, eu como queijo...”</t>
  </si>
  <si>
    <t>“Procuro outra coisa de que goste: banana, pão com manteiga, chocolate...”</t>
  </si>
  <si>
    <t>“Enquanto varria e limpava, sofria ouvindo o pianista tocando uma música horrível: Bach, Brahms, Debussy...”</t>
  </si>
  <si>
    <t>“Mas eu comprava um mata-fome e ia para casa comendo o mata-fome bem devagarzinho...”</t>
  </si>
  <si>
    <t>“Ridendo dicere severum: rindo, dizer as coisas sérias...”</t>
  </si>
  <si>
    <t>Essa questão é bastante interessante porque trabalha tanto o aspecto semântico do trecho
quanto o modo como o autor consegue produzir, no leitor, sensações variadas. Logo, não basta
saber as principais funções das reticências, afinal a interpretação de texto é decisiva nessa
questão.
Como o trecho tem um caráter erótico, a ideia do autor é potencializar o prazer dos garotos e
fortalecer a ideia do que não é dito nas linhas, cabendo ao leitor completar o significado do
período.
OBS: A função das reticências é basicamente indicar uma interrupção no texto e sinalizar uma
ideia não concluída.
a) Neste contexto, as reticências acabam promovendo uma interrupção no texto e, não menos
importante, potencializam uma ideia implícita de enumeração. Incorreta
b) Aqui, além da interrupção, projetam claramente um sentido de enumeração. Incorreta
c) Novamente, outro trecho no qual a proposta é interromper o texto para criar uma clara ideia
de enumeração. Incorreta
d) Neste trecho, entende-se que o personagem comprou algum alimento muito saboroso e,
posteriormente, afirma que foi comendo bens aos poucos. Logo, analisando tanto o papel das
reticências quanto do sentido presente na cena, nota-se os mesmos traços de prazer ao saborear
a comida. Alternativa correta.
e) Por fim, neste trecho, as reticências sinalizam uma ideia não concluída, deixando para o leitor.
Incorreta. Gabarito letra D.</t>
  </si>
  <si>
    <t>Sat, 13 Dec 2025 20:29:20 GMT</t>
  </si>
  <si>
    <t>179</t>
  </si>
  <si>
    <t>O uso de sinais (aspas e travessão) está adequado à norma-padrão, que deve ser observada em uma correspondência oficial, na seguinte frase:</t>
  </si>
  <si>
    <t>O artigo sobre o “processo de desregulamentação" foi publicado na Folha de São Paulo.</t>
  </si>
  <si>
    <t>As chuvas de verão — fenômenos que se repetem desde há muito tempo podem ser previstas.</t>
  </si>
  <si>
    <t>“Mutatis mutandis", as novas diretrizes da direção em nada alteram as antigas.</t>
  </si>
  <si>
    <t>O cuidado com a saúde — meta prioritária do governo, será ainda maior.</t>
  </si>
  <si>
    <t>— O diretor disse: Demita-se o funcionário.</t>
  </si>
  <si>
    <t>As aspas servem para citações e para indicar o uso “especial” de uma palavra. Quando digo
“especial”, quero dizer um uso daquela palavra com uma intenção diferente do esperado, fora
do contexto habitual.
O travessão serve para indicar a mudança de interlocutor e muitas vezes funciona como a vírgula,
nos casos em que ela é usada para isolar ou destacar palavras ou orações. Diversas questões
pedem para trocar um par de vírgulas isolando um termo por um travessão duplo.
a) Neste caso, como se fala sobre o assunto do artigo, o uso das aspas não é necessário.
Poderíamos usar aspas para o título do artigo ou da obra. Incorreta.
b) Observe que o objetivo nessa alternativa era isolar uma expressão explicativa, um aposto, ou
seja, grosso modo, a função do travessão seria a mesma da vírgula. Todavia, faltou colocar um
travessão após a palavra tempo. Incorreta.
Observe o exemplo:
As chuvas de verão — fenômenos que se repetem desde há muito tempo — podem ser
previstas.
As chuvas de verão (,) fenômenos que se repetem desde há muito tempo (,) podem ser previstas.
c) Mutatis mutandis é uma expressão em latim e, portanto, o uso das aspas é necessário, pois
uma de suas funções é indicar o estrangeirismo. Alternativa correta.
d) Novamente, o objetivo foi separar um termo explicativo, porém houve uma mistura de
pontuação (travessão e aspas). O correto seria pontuação igual (dois travessões ou duas aspas).
Incorreta.
O cuidado com a saúde — meta prioritária do governo — será ainda maior. O cuidado com a
saúde (,) meta prioritária do governo (,) será ainda maior.
e) Por fim, o travessão deveria estar antes do verbo “demita-se”, indicando o começo do
discurso direto, ou seja, a fala do personagem. Incorreta.
Gabarito letra C.</t>
  </si>
  <si>
    <t>Sat, 13 Dec 2025 20:47:09 GMT</t>
  </si>
  <si>
    <t>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
Os sinais de pontuação são elementos importantes para a organização dos textos. No primeiro parágrafo, o emprego dos travessões indica a (o)</t>
  </si>
  <si>
    <t>mudança de locutor no texto</t>
  </si>
  <si>
    <t>apresentação de um exemplo</t>
  </si>
  <si>
    <t>introdução de uma explicação</t>
  </si>
  <si>
    <t>início de fala de personagem</t>
  </si>
  <si>
    <t>acréscimo de um</t>
  </si>
  <si>
    <t>Sat, 13 Dec 2025 21:04:58 GMT</t>
  </si>
  <si>
    <t>O travessão em “O engraxate era gordo e estava com calor — o que me pareceu óbvio.” enfatiza um trecho de caráter</t>
  </si>
  <si>
    <t>reflexivo</t>
  </si>
  <si>
    <t>irônico</t>
  </si>
  <si>
    <t>dúbio</t>
  </si>
  <si>
    <t>piedoso</t>
  </si>
  <si>
    <t>imparcial.</t>
  </si>
  <si>
    <t>Sat, 13 Dec 2025 21:22:48 GMT</t>
  </si>
  <si>
    <t>Nas linhas 6 e 7 do Texto, o par de travessões pode ser substituído, mantendo o sentido original ali contido, por um par de</t>
  </si>
  <si>
    <t>pontos</t>
  </si>
  <si>
    <t>vírgulas</t>
  </si>
  <si>
    <t>dois-pontos</t>
  </si>
  <si>
    <t>parênteses</t>
  </si>
  <si>
    <t>reticências</t>
  </si>
  <si>
    <t>Essencialmente, os parênteses servem para isolar esclarecimentos acessórios. Em vários casos, o
uso dos parênteses vai ser justificado pelas mesmas regras do travessão duplo e das vírgulas que
isolam termos ou orações acessórios.
A) O uso de pontos no trecho não irá manter o sentido original, pois a sua função básica é mar o
fim de um período, ou seja, uma pausa absoluta. Incorreta.
B) Esta alternativa pode gerar uma dúvida muito grande no candidato, no entanto, pode-se
pensar no uso das vírgulas, substituindo o par de travessões, em termos acessórios que não
apresentem relação com a opinião do autor. Rigorosamente, não seria errado usar as vírgulas,
mas também não seria a opção mais adequada, já´que os parênteses deixa mais claro que temos
um comentário interferente, fora da estrutura sintática. Incorreta
C) Os dois pontos não podem ser inseridos dessa forma, ou seja, não há como isolar o termo
acessório por meio desse recurso. Incorreta.
“Existem turmas tradicionais que surgiram na década de 90 e perduram até hoje: ou porque um
de seus membros nunca parou de pichar : sim, existem pichadores com mais de 40 anos :, ou
porque ele selecionou algum sucessor para carregar o nome para a frente”.
D) Como o termo acessório entre os travessões é um comentário/esclarecimento do autor, o mais
aconselhável é usar os parênteses. Alternativa correta.
E) A função das reticências é basicamente indicar uma interrupção no texto. As reticências ainda
sinalizam uma ideia não concluída. Incorreta.
Gabarito letra D.
OBS: Esta é uma questão complexa e confusa, pois o uso dos parênteses vai ser justificado pelas
mesmas regras do travessão duplo. Nesse sentido, tente eliminar as alternativas mais fáceis e,
posteriormente, analise o teor do período que está isolado.</t>
  </si>
  <si>
    <t>57434a27-567e-4901-872a-a4ef8af7d3e7</t>
  </si>
  <si>
    <t>Sat, 13 Dec 2025 21:40:37 GMT</t>
  </si>
  <si>
    <t>No trecho “vetores de doenças, como o barbeiro (doença de Chagas), o mosquito-palha (leishmaniose) e o mosquito-prego (malária)”, os parênteses foram utilizados com o objetivo de</t>
  </si>
  <si>
    <t>acrescentar uma informação relacionada ao termo anterior.</t>
  </si>
  <si>
    <t>expressar a opinião do autor sobre a temática do texto.</t>
  </si>
  <si>
    <t>inserir um sinônimo para explicar o sentido de um termo.</t>
  </si>
  <si>
    <t>introduzir uma crítica ao que foi mencionado antes.</t>
  </si>
  <si>
    <t>provocar a reflexão do leitor sobre um termo científico.</t>
  </si>
  <si>
    <t>A) De fato, uma pessoa pode não saber exatamente o sentido de "barbeiro" no contexto e,
portanto, os parênteses foram utilizados para esclarecer/acrescentar uma informação (A "doença
de Chagas" pode receber o nome de "barbeiro"). Alternativa correta.
B) Basicamente, apenas citar o nome de uma doença não representa a opinião do autor.
Incorreta.
C) Cuidado aqui, pois "barbeiro" é apenas um "nome popular" no que se refere à doença, mas
não representa um sinônimo exato, ou seja, temos a "doença de Chagas" e "barbeiro" é o teor
informal que as pessoas utilizam. Apenas isso. Incorreta.
D) Essa afirmação é errada e podemos comprovar pelos itens B e C, ou seja, apenas citar o nome
real da doença entre parênteses não cria um cenário de crítica ao termo "barbeiro". É apenas
uma explicação do termo. Incorreta.
E) O intuito de provocar uma reflexão no leitor se dá pelo texto e pelas ferramentas linguísticas
utilizadas pelo autor. Sendo assim, o simples nome da doença não gera esse "possível teor de
reflexão". Incorreta.
Gabarito letra A.</t>
  </si>
  <si>
    <t>Sat, 13 Dec 2025 21:58:26 GMT</t>
  </si>
  <si>
    <t>Do ponto de vista da concordância, a frase em que o verbo está empregado de acordo com as regras da norma-padrão é:</t>
  </si>
  <si>
    <t>Concordância Verbal e Nominal</t>
  </si>
  <si>
    <t>Necessitam-se de terapias alternativas.</t>
  </si>
  <si>
    <t>Fazem meses que iniciamos o tratamento.</t>
  </si>
  <si>
    <t>Concluiu-se os vários trabalhos solicitados.</t>
  </si>
  <si>
    <t>Houve inquietações consideradas corriqueiras.</t>
  </si>
  <si>
    <t>Os Estados Unidos avança nos estudos freudianos.</t>
  </si>
  <si>
    <t>Sat, 13 Dec 2025 22:34:04 GMT</t>
  </si>
  <si>
    <t>Caso se indeterminasse o sujeito em “Mas se não sei prever, posso pelo menos desejar.", constituiria adequada reescritura o seguinte período:</t>
  </si>
  <si>
    <t>Mas se não sabemos prever, podemos pelo menos desejar.</t>
  </si>
  <si>
    <t>Mas se não sabeis prever, podeis pelo menos desejar.</t>
  </si>
  <si>
    <t>Mas se não sabe prever, pode pelo menos desejar.</t>
  </si>
  <si>
    <t>Mas se não sabem prever, podem pelo menos desejar.</t>
  </si>
  <si>
    <t>Mas se não sabes prever, podes pelo menos desejar.</t>
  </si>
  <si>
    <t>Sat, 13 Dec 2025 22:51:54 GMT</t>
  </si>
  <si>
    <t>187</t>
  </si>
  <si>
    <t>A palavra destacada atende às exigências da norma-padrão da língua portuguesa em:</t>
  </si>
  <si>
    <t>A maioria das regras de convivência entre funcionários e gerentes &lt;b&gt;deve &lt;/b&gt;seguir princípios éticos relacionados à missão da empresa.</t>
  </si>
  <si>
    <t>A multidão presente nas manifestações populares precisa seguir alguns princípios de segurança para que não &lt;b&gt;hajam &lt;/b&gt;acidentes graves.</t>
  </si>
  <si>
    <t>Fui eu que &lt;b&gt;levou &lt;/b&gt;a maior punição do gerente de pessoal devido à descoberta de ocorrência de desfalque na instituição.</t>
  </si>
  <si>
    <t>Mais de uma empresa de tecnologia &lt;b&gt;têm &lt;/b&gt;procurado implementar pesquisas sobre formas de evitar a disseminação defakenewsnas redes sociais.</t>
  </si>
  <si>
    <t>O gerente, o diretor de pessoal e eu, por ordem dos proprietários da empresa, &lt;b&gt;foram &lt;/b&gt;encarregados de fazer a seleção dos novos funcionários.</t>
  </si>
  <si>
    <t>Sat, 13 Dec 2025 23:09:43 GMT</t>
  </si>
  <si>
    <t>188</t>
  </si>
  <si>
    <t>De acordo com as regras de concordância verbal da norma-padrão da língua portuguesa, a palavra destacada está empregada corretamente em:</t>
  </si>
  <si>
    <t>No mundo dominado pela tecnologia, &lt;u&gt;conferem&lt;/u&gt;-se aos &lt;i&gt;softwares &lt;/i&gt;de manipulação de dados importante papel no processo de controle da informação.</t>
  </si>
  <si>
    <t>Em todos os estudos comportamentais, &lt;u&gt;atribuem&lt;/u&gt;-se aos jovens uma dependência crescente das redes sociais, tendo em vista a sua necessidade permanente de relacionamento.</t>
  </si>
  <si>
    <t>Ao receber algum vídeo suspeito de &lt;i&gt;deep fake&lt;/i&gt;, &lt;u&gt;recomendam&lt;/u&gt;-se alguns cuidados especiais, como a análise do rosto e dos lábios, para identificar se eles se movem em conjunto com o que é falado.</t>
  </si>
  <si>
    <t>Para identificar se os vídeos falsos apresentam cortes entre uma palavra e outra, ou outros defeitos de edição, &lt;u&gt;necessitam&lt;/u&gt;-se de instrumentos sofisticados de diagnóstico tecnológico.</t>
  </si>
  <si>
    <t>Uma das formas de identificar a manipulação de vídeos é considerar o contexto, para &lt;u&gt;avaliarem&lt;/u&gt;-se, com muito cuidado e precisão, se as falas dos personagens mantêm coerência com a realidade.</t>
  </si>
  <si>
    <t>Sat, 13 Dec 2025 23:27:32 GMT</t>
  </si>
  <si>
    <t>A palavra destacada está empregada de acordo com as exigências da norma-padrão da língua portuguesa em:</t>
  </si>
  <si>
    <t>Com a evolução permanente dos recursos tecnológicos, &lt;u&gt;identificou&lt;/u&gt;-se, na faixa mais jovem da população, problemas psicológicos causados pelo vício da tecnologia.</t>
  </si>
  <si>
    <t>É necessário que se &lt;u&gt;envie &lt;/u&gt;a todo o sistema bancário do país vídeos informativos que esclareçam os usuários sobre os recentes golpes que envolvem contas de Pix.</t>
  </si>
  <si>
    <t>É preciso reconhecer que o sistema financeiro e o setor produtivo não &lt;u&gt;tem &lt;/u&gt;interesse de garantir um projeto bem sucedido de promoção social de comunidades carentes.</t>
  </si>
  <si>
    <t>Informações qualificadas aos usuários do sistema bancário são essenciais para que se &lt;u&gt;reduzam &lt;/u&gt;as tentativas de fraude relacionadas ao uso do cartão de crédito e demais serviços bancários.</t>
  </si>
  <si>
    <t>Um conjunto de bancos de investimento, entre os principais do país, &lt;u&gt;decidiram &lt;/u&gt;que as regras de concessão de empréstimo para pessoas carentes deveriam ser relativizadas.</t>
  </si>
  <si>
    <t>Sat, 13 Dec 2025 23:45:21 GMT</t>
  </si>
  <si>
    <t>A concordância verbal está de acordo com a norma-padrão da Língua Portuguesa em:</t>
  </si>
  <si>
    <t>Devido à baixa qualidade dos aparelhos, precisam-se de leis que obriguem os fabricantes a ressarcir os consumidores insatisfeitos com suas compras na internet.</t>
  </si>
  <si>
    <t>De acordo com os estudiosos da área de tecnologia e consumo, dividem-se os tipos de obsolescência em perspectiva e programada.</t>
  </si>
  <si>
    <t>Em função do tipo de lixo eletroeletrônico, constataram-se, nos últimos anos, pelos tipos de aparelhos descartados, o hábito dos consumidores de substituir aparelhos celulares todo ano.</t>
  </si>
  <si>
    <t>Nas lojas virtuais de grandes empresas de varejo, atendem-se a consumidores de todas as regiões do país, tendo em vista a facilidade de acesso e de entrega.</t>
  </si>
  <si>
    <t>Com base nas estatísticas de reclamações nas instituições de proteção aos consumidores, avaliam-se que as empresas de telefonia estejam à frente nas listas de insatisfação.</t>
  </si>
  <si>
    <t>Vejamos a forma correta e sua justificativa gramatical.
A Devido à baixa qualidade dos aparelhos, PRECISA-SE de leis que obriguem os fabricantes a
ressarcir os consumidores insatisfeitos com suas compras na internet.
Temos VTI+SE, estrutura de sujeito indeterminado. Logo, não há flexão no plural.
B) De acordo com os estudiosos da área de tecnologia e consumo, DIVIDEM-SE os tipos de
obsolescência em perspectiva e programada.
Correto. Os tipos SÃO DIVIDIDOS. Temos voz passiva.
C) Em função do tipo de lixo eletroeletrônico, CONSTATOU-SE, nos últimos anos, pelos tipos de
aparelhos descartados, O HÁBITO dos consumidores de substituir aparelhos celulares todo ano.
D) Nas lojas virtuais de grandes empresas de varejo, ATENDE-SE a consumidores de todas as
regiões do país, tendo em vista a facilidade de acesso e de entrega.
Temos VTI+SE, estrutura de sujeito indeterminado. Logo, não há flexão no plural.
E) Com base nas estatísticas de reclamações nas instituições de proteção aos consumidores,
AVALIA-SE [que as empresas de telefonia estejam à frente nas listas de insatisfação].
Temos sujeito oracional:
AVALIA-SE [que as empresas de telefonia estejam à frente nas listas de insatisfação]
AVALIA-SE [ISSO]
Gabarito: letra B.</t>
  </si>
  <si>
    <t>Sun, 14 Dec 2025 00:03:10 GMT</t>
  </si>
  <si>
    <t>De acordo com as exigências da norma-padrão da Língua Portuguesa, o verbo destacado está corretamente empregado em:</t>
  </si>
  <si>
    <t>A maior parte dos canais de &lt;i&gt;streaming &lt;/i&gt;&lt;u&gt;identificam &lt;/u&gt;as preferências dos internautas por filmes de romance, terror ou comédia.</t>
  </si>
  <si>
    <t>Para evitar as &lt;i&gt;fake news&lt;/i&gt;, &lt;u&gt;atribuem&lt;/u&gt;-se aos diferentes tipos de usuários a decisão de só acreditar nas notícias que têm fonte segura e identificável.</t>
  </si>
  <si>
    <t>De acordo com pesquisas de comportamento, menos de 1% da juventude &lt;u&gt;apresentam &lt;/u&gt;baixos índices de rejeição às redes sociais.</t>
  </si>
  <si>
    <t>Para incrementar o comércio eletrônico, &lt;u&gt;anuncia&lt;/u&gt;-se permanentemente produtos que interessam ao consumidor, com base na análise das preferências.</t>
  </si>
  <si>
    <t>Inúmeros dados pessoais para a elaboração de um mapeamento das características e dos gostos dos usuários &lt;u&gt;tem &lt;/u&gt;sido solicitados por sites suspeitos.</t>
  </si>
  <si>
    <t>Outra questão de concordância, clássica da Cesgranrio. Vejamos:
A) A maior parte dos canais de streaming identificam as preferências dos internautas por filmes
de romance, terror ou comédia.
Correta. Quando temos expressão partitiva seguida de determinante, o verbo pode concordar
com a própria expressão partitiva ou com o termo preposicionado (o determinantE).
A concordância foi feita com "dos canais". Poderia ser também feita com "parte", veja: "A maior
parte dos canais de streaming identifica as preferências dos internautas por filmes de romance,
terror ou comédia. "
B) Para evitar as fake news, atribui-se aos diferentes tipos de usuários a decisão de só acreditar
nas notícias que têm fonte segura e identificável.
A decisão é atribuída... Temos voz passiva.
C) De acordo com pesquisas de comportamento, menos de 1% da juventude apresenta baixos
índices de rejeição às redes sociais.
Com expressões como "mais de 1, menos de 2", a concordância deve ser feita com o numeral.
D) Para incrementar o comércio eletrônico, anunciaM-se permanentemente produtos que
interessam ao consumidor, com base na análise das preferências.
Produtos são anunciados... Temos voz passiva.
E) Inúmeros dados pessoais para a elaboração de um mapeamento das características e dos
gostos dos usuários têm sido solicitados por sites suspeitos.
O verbo fica no plural, com acento diferencial de número, para concordar com "dados", núcleo do sujeito.
Gabarito: letra A.</t>
  </si>
  <si>
    <t>Sun, 14 Dec 2025 00:21:00 GMT</t>
  </si>
  <si>
    <t>A concordância verbal está de acordo com as exigências da norma-padrão da língua portuguesa, na forma verbal destacada em:</t>
  </si>
  <si>
    <t>Todas as pessoas do gabinete do diretor &lt;u&gt;foi &lt;/u&gt;à reunião.</t>
  </si>
  <si>
    <t>Os 10% dos funcionários da agência do sul &lt;u&gt;gosta &lt;/u&gt;de chocolate.</t>
  </si>
  <si>
    <t>Já &lt;u&gt;deu &lt;/u&gt;sete horas no meu relógio.</t>
  </si>
  <si>
    <t>&lt;u&gt;Surge&lt;/u&gt;, quando menos se espera, novos trabalhos para fazer.</t>
  </si>
  <si>
    <t>&lt;u&gt;Pesquisam&lt;/u&gt;-se novas fórmulas de vacinas mais duráveis.</t>
  </si>
  <si>
    <t>A) Todas as pessoas do gabinete do diretor foram à reunião.
Concordância com o núcleo do sujeito.
B) Os 10% dos funcionários da agência do sul gostam de chocolate.
A concordância é obrigatória no plural, ou com "10%" ou com "funcionários"; de qualquer
forma, o verbo ficaria no plural.
C) Já deram sete horas no meu relógio.
A concordância é feita com o número de horas.
D) SurgeM, quando menos se espera, novos trabalhos para fazer.
Concordância com o núcleo do sujeito.
E) Pesquisam-se novas fórmulas de vacinas mais duráveis.
Correta. Temos voz passiva: fórmulas são pesquisadas.
Gabarito: Letra E.</t>
  </si>
  <si>
    <t>Sun, 14 Dec 2025 00:38:49 GMT</t>
  </si>
  <si>
    <t>A frase em que a concordância verbal atende ao que prevê a norma-padrão da língua portuguesa é:</t>
  </si>
  <si>
    <t>Restava cerca de quinze candidatos para a entrevista.</t>
  </si>
  <si>
    <t>Não sou eu que elabora as perguntas para as entrevistas.</t>
  </si>
  <si>
    <t>No futuro, a maioria das tarefas poderão ser realizadas por algoritmos.</t>
  </si>
  <si>
    <t>Nenhum de nós estamos preparados para a responsabilidade daquele cargo.</t>
  </si>
  <si>
    <t>Mais de um indicador são usados para a seleção dos profissionais durante as entrevistas.</t>
  </si>
  <si>
    <t>Vejamos a concordância correta:
A) RestavaM cerca de quinze CANDIDATOS para a entrevista.
A concordância é feita com o núcleo.
B) Não sou EU que elaborO as perguntas para as entrevistas.
Caberia também "eu quem elabora".
C) No futuro, a maioria das TAREFAS PODERÃO ser realizadas por algoritmos.
Caberia também "poderá", concordando com a "maioria".
D) Nenhum de nós ESTÁ preparado para a responsabilidade daquele cargo.
Expressões como "cada um de... Nenhum de" são singulares, e o verbo fica no singular.
E) Mais de um indicador é usado para a seleção dos profissionais durante as entrevistas.
Em expressões como "mais de um, menos de dois...", a concordância é feita com o numeral.
Gabarito: Letra C.</t>
  </si>
  <si>
    <t>Sun, 14 Dec 2025 00:56:38 GMT</t>
  </si>
  <si>
    <t>A concordância do verbo destacado está de acordo com a norma-padrão em:</t>
  </si>
  <si>
    <t>A reclamação dos clientes de Diolino &lt;u&gt;chegaram &lt;/u&gt;aos seus ouvidos.</t>
  </si>
  <si>
    <t>&lt;u&gt;Surgiu &lt;/u&gt;vários motivos para que as pessoas confraternizassem com Diolino.</t>
  </si>
  <si>
    <t>&lt;u&gt;Eram &lt;/u&gt;os fregueses de Diolino privilegiados porque usufruíam de uma bebida especial.</t>
  </si>
  <si>
    <t>&lt;u&gt;Consumia-se&lt;/u&gt; bebidas dentro dos automóveis, sobretudo quando se queria o anonimato.</t>
  </si>
  <si>
    <t>Diolino foi, em 1968, um pioneiro na arte de &lt;u&gt;produzirem &lt;/u&gt;batidas de coco e de limão.</t>
  </si>
  <si>
    <t>Sun, 14 Dec 2025 01:14:27 GMT</t>
  </si>
  <si>
    <t>Segundo a norma culta da Língua Portuguesa, o verbo destacado foi usado de acordo com as regras de concordância verbal em:</t>
  </si>
  <si>
    <t>&lt;u&gt;Houve &lt;/u&gt;intensos debates durante a campanha.</t>
  </si>
  <si>
    <t>Sempre &lt;u&gt;houveram &lt;/u&gt;eleitores descontentes com a situação do país.</t>
  </si>
  <si>
    <t>&lt;u&gt;Fazem &lt;/u&gt;duas semanas que a campanha eleitoral começou.</t>
  </si>
  <si>
    <t>&lt;u&gt;Deve existir&lt;/u&gt; muitos eleitores em dúvida.</t>
  </si>
  <si>
    <t>Daqui &lt;u&gt;há &lt;/u&gt;dez anos, o país estará em melhor situação.</t>
  </si>
  <si>
    <t>De acordo com as exigências da norma-padrão da língua portuguesa, a forma verbal destacada está adequadamente empregada em:</t>
  </si>
  <si>
    <t>O Brasil tem frutas para todos os gostos, mas outros produtos também são importantes nesses tempos em que se &lt;u&gt;valorizam &lt;/u&gt;as propriedades funcionais dos alimentos.</t>
  </si>
  <si>
    <t>As pesquisas indicam que a economia melhorou um pouco, mas os jovens que se formam ainda &lt;u&gt;tem &lt;/u&gt;dificuldade para conseguir emprego.</t>
  </si>
  <si>
    <t>A produção de material didático e a possibilidade de comparar imagens de órgãos ou tecidos sadios &lt;u&gt;promete &lt;/u&gt;melhorar a formação de profissionais de medicina</t>
  </si>
  <si>
    <t>Os Estados Unidos e alguns países europeus &lt;u&gt;vem &lt;/u&gt;investindo nas últimas décadas em programas de observação de asteroides potencialmente perigosos.</t>
  </si>
  <si>
    <t>O crescimento pode melhorar os diversos dilemas do mercado de trabalho no Brasil, mas não &lt;u&gt;vão &lt;/u&gt;resolver a situação econômica a médio prazo.</t>
  </si>
  <si>
    <t>A) Temos um caso de voz passiva sintética (verbo transitivo direto "valorizar" + "SE") e o sujeito
paciente no plural "as propriedades funcionais dos alimentos", ou seja, o verbo está
corretamente flexionado no plural (Ex. SE VALORIZAM as propriedades = as propriedades SÃO
VALORIZADAS). Alternativa correta.
B) O sujeito está no plural "os jovens" e devemos usar o acento diferencial no "tÊm". Incorreta.
C) Temos um caso de sujeito composto e os núcleos estão unidos pela conjunção "e" (Ex. A
produção de material didático E a possibilidade de comparar imagens de órgãos ou tecidos
sadios), ou seja, o verbo deve concordar com o sujeito composto no plural "PROMETEM".
Incorreta.
D) Exatamente a mesma ideia do item B, mas agora temos o verbo "vÊm", ou seja, usamos o
acento diferencial para representar o plural e concordar com o sujeito composto " Os Estados
Unidos e alguns países europeus". Incorreta.
E) O sujeito é simples "o crescimento" e, portanto, o verbo deve ficar no singular "vai" (Ex. O
crescimento VAI). Incorreta. Gabarito letra A.</t>
  </si>
  <si>
    <t>Sun, 14 Dec 2025 01:50:06 GMT</t>
  </si>
  <si>
    <t>De acordo com as exigências da norma-padrão da língua portuguesa, o verbo destacado está corretamente empregado em:</t>
  </si>
  <si>
    <t>No mundo moderno, &lt;u&gt;conferem-se&lt;/u&gt; às grandes metrópoles importante papel no desenvolvimento da economia e da geopolítica mundiais, por estarem no topo da hierarquia urbana.</t>
  </si>
  <si>
    <t>Conforme o grau de influência e importância internacional, &lt;u&gt;classificou-se&lt;/u&gt; as 50 maiores cidades em três diferentes classes, a maior parte delas na Europa.</t>
  </si>
  <si>
    <t>Há quase duzentos anos, &lt;u&gt;atribuem-se&lt;/u&gt; às cidades a responsabilidade de motor propulsor do desenvolvimento e a condição de lugar privilegiado para os negócios e a cultura.</t>
  </si>
  <si>
    <t>Em centros com grandes aglomerações populacionais, &lt;u&gt;realiza-se&lt;/u&gt; negócios nacionais e internacionais, além de um atendimento bastante diversificado, como jornais, teatros, cinemas, entre outros.</t>
  </si>
  <si>
    <t>Em todos os estudos geopolíticos, &lt;u&gt;considera-se&lt;/u&gt; as cidades globais como verdadeiros polos de influência internacional, devido à presença de sedes de grandes empresas transnacionais e importantes centros de pesquisas.</t>
  </si>
  <si>
    <t>A concordância da forma verbal destacada foi realizada de acordo com as exigências da norma-padrão da língua portuguesa em:</t>
  </si>
  <si>
    <t>Com o crescimento da espionagem virtual, é necessário que se &lt;u&gt;promova &lt;/u&gt;novos estudos sobre mecanismos de proteção mais eficazes.</t>
  </si>
  <si>
    <t>O rastreamento permanente das invasões cibernéticas de grande porte permite que se &lt;u&gt;suspeitem &lt;/u&gt;dos hackers responsáveis.</t>
  </si>
  <si>
    <t>Para atender às demandas dos usuários de celulares, é preciso que se &lt;u&gt;destinem &lt;/u&gt;à pesquisa tecnológica muitos milhões de dólares.</t>
  </si>
  <si>
    <t>Para detectar as consequências mais prejudiciais da guerra virtual pela informação, &lt;u&gt;necessitam&lt;/u&gt;-se de estudos mais aprofundados.</t>
  </si>
  <si>
    <t>Se o crescimento das redes sociais assumir uma proporção incontrolável, é aconselhável que se &lt;u&gt;estabeleça &lt;/u&gt;novas restrições de utilização pelos jovens.</t>
  </si>
  <si>
    <t>Mais um caso de voz passiva sintética e concordância verbal. Vamos analisar as opções.
A) A forma correta seria no plural, pois o sujeito paciente é "novos estudos " (Ex. que se
PROMOVAM novos estudos = novos estudos SEJAM PROMOVIDOS). Incorreta.
B) Aqui temos um caso de sujeito indeterminado (não sabemos quem SUSPEITA de algo)
juntamente com a estrutura [verbo transitivo indireto "suspeitar de" + partícula de
indeterminação do sujeito "se"], ou seja, a regra geral fala que o verbo deve ficar no singular (Ex.
se SUSPEITE dos hackers responsáveis). Incorreta.
C) A concordância no plural está perfeita, pois o sujeito paciente também está no plural (Ex. é
preciso que se destinem muito milhões de dólares = muitos milhões de dólares sejam
destinados). Alternativa correta.
D) Novamente um caso de sujeito indeterminado como o verbo "necessitar" (não sabemos quem
necessita de algo) juntamente com a estrutura [verbo transitivo indireto "necessitar de" +
partícula de indeterminação do sujeito "se"], ou seja, a regra geral fala que o verbo deve ficar no
singular (Ex. NECESSITA-se de estudos mais aprofundados). Incorreta.
E) A forma correta seria no plural, pois o sujeito paciente é " novas restrições" (Ex. que se
ESTABELEÇA novas restrições = novas restrições SEJAM ESTABELECIDAS). Incorreta. Gabarito
letra C.</t>
  </si>
  <si>
    <t>Sun, 14 Dec 2025 02:25:44 GMT</t>
  </si>
  <si>
    <t>199</t>
  </si>
  <si>
    <t>Usamos o verbo “haver” na 3ª pessoa do singular quando é impessoal.
Esse papel gramatical está repetido corretamente em:</t>
  </si>
  <si>
    <t>Ninguém disse que os portugueses &lt;b&gt;havia &lt;/b&gt;de saírem da cidade.</t>
  </si>
  <si>
    <t>Se &lt;b&gt;houvessem &lt;/b&gt;mais oportunidades, os imigrantes ficariam ricos.</t>
  </si>
  <si>
    <t>&lt;b&gt;Haveriam &lt;/b&gt;de haver imigrantes de outras procedências na cidade.</t>
  </si>
  <si>
    <t>Os imigrantes vieram de Lisboa porque lá não &lt;b&gt;haviam &lt;/b&gt;empregos.</t>
  </si>
  <si>
    <t>Os portugueses gostariam de que &lt;b&gt;houvesse &lt;/b&gt;mais ofertas de trabalho.</t>
  </si>
  <si>
    <t>A) O verbo "haver", quando usado como auxiliar, pode flexionar normalmente, ou seja, a forma
adequada seria "os portugueses HAVIAM de saírem". Incorreta.
B) O verbo "haver", no sentido de "existir" ou de "tempo decorrido", é impessoal e deve ficar
no singular. Logo, a forma correta é "se HOUVESSE mais oportunidade". Incorreta.
C) Quando o verbo "haver" existencial for o principal da locução (é o caso desse item), toda ela
fica no singular. Sendo assim, a forma adequada seria "HAVERIA de haver ---&gt; HAVERIA de
existir". Incorreta.
D) O verbo "haver", no sentido de "existir" ou de "tempo decorrido", é impessoal e deve ficar
no singular. Logo, a forma correta é "lá não HAVIA empregos". Incorreta.
E) Como foi falado no item anterior, o verbo "haver", no sentido de "existir", é impessoal e deve
ficar no singular. Sendo assim, a concordância está perfeita aqui "HOUVESSE mais ofertas de
trabalho". Alternativa correta. Gabarito letra E.</t>
  </si>
  <si>
    <t>Sun, 14 Dec 2025 02:43:33 GMT</t>
  </si>
  <si>
    <t>A forma verbal destacada está empregada de acordo com as exigências da norma-padrão da língua portuguesa em:</t>
  </si>
  <si>
    <t>A discussão sobre os direitos humanos &lt;u&gt;têm &lt;/u&gt;evidenciado a necessidade de garantir o acesso de todas as pessoas a uma vida sem discriminação.</t>
  </si>
  <si>
    <t>A proposta dos cientistas que participam dos congressos internacionais sobre as cidades sustentáveis &lt;u&gt;têm &lt;/u&gt;sido rejeitadas pelos economistas.</t>
  </si>
  <si>
    <t>O acordo internacional sobre mudanças climáticas aprovado pelos países desenvolvidos &lt;u&gt;podem &lt;/u&gt;subsidiar novos hábitos e compromissos das nações em relação ao desenvolvimento.</t>
  </si>
  <si>
    <t>O enfrentamento dos principais problemas ambientais, sociais e econômicos decorrentes do manejo inadequado dos resíduos sólidos &lt;u&gt;devem &lt;/u&gt;ser iniciados imediatamente.</t>
  </si>
  <si>
    <t>Os avanços obtidos pelo mundo na construção de uma agenda global para enfrentar a explosão urbana planetária em 2050 &lt;u&gt;devem &lt;/u&gt;ser valorizados.</t>
  </si>
  <si>
    <t>Sun, 14 Dec 2025 03:01:22 GMT</t>
  </si>
  <si>
    <t>201</t>
  </si>
  <si>
    <t>No trecho “Assim, &lt;b&gt;citam-se&lt;/b&gt; as seguintes desvantagens”, a forma verbal destacada está no plural em atendimento à norma-padrão da língua portuguesa.
Seguindo essa exigência, o verbo destacado está corretamente empregado em:</t>
  </si>
  <si>
    <t>Atualmente, &lt;b&gt;atribuem-se&lt;/b&gt; a modernos aerogeradores a tarefa de converter a força cinética contida no vento em energia elétrica para consumo das populações.</t>
  </si>
  <si>
    <t>Com o avanço da tecnologia relativa à produção de energia, &lt;b&gt;assistem-se&lt;/b&gt; a intensas transformações dos hábitos e aperfeiçoamento dos sistemas de comunicação.</t>
  </si>
  <si>
    <t>De acordo com especialistas, &lt;b&gt;aplicam-se&lt;/b&gt; a empresas que agridem o meio ambiente uma legislação moderna que tem o objetivo de tipificar esse tipo de crime.</t>
  </si>
  <si>
    <t>Segundo a Lei de Crimes Ambientais brasileira, &lt;b&gt;destinam-se&lt;/b&gt; às infrações uma penalização rígida, embora o país ainda seja pouco operante na fiscalização e na apuração dos crimes.</t>
  </si>
  <si>
    <t>Para atender ao regulamento ambiental relativo às usinas eólicas, &lt;b&gt;exigem-se&lt;/b&gt; a ausência de radiação eletromagnética e o baixo impacto sonoro das turbinas na vizinhança.</t>
  </si>
  <si>
    <t>Vejamos, vamos marcar o termo que determina a concordância: a) Atualmente, ATRIBUI-SE a modernos aerogeradores a tarefa de converter a força cinética contida no vento em energia elétrica para consumo das populações. b) Com o avanço da tecnologia relativa à produção de energia, ASSISTE-SE a intensas transformações dos hábitos e aperfeiçoamento dos sistemas de comunicação. (“assistir” foi usado como transitivo indireto, logo temos um caso de VTI+SE, estrutura de sujeito indeterminado. Portanto, não há flexão, o verbo fica na 3ªp.s) c) De acordo com especialistas, APLICA-SE a empresas que agridem o meio ambiente uma legislação moderna que tem o objetivo de tipificar esse tipo de crime. (Temos concordância com o sujeito passivo: uma legislação é aplicada) d) Segundo a Lei de Crimes Ambientais brasileira, DESTINA-SE às infrações uma penalização rígida, embora o país ainda seja pouco operante na fiscalização e na apuração dos crimes. (Temos concordância com o sujeito passivo: uma penalização é destinada às infrações) e) Para atender ao regulamento ambiental relativo às usinas eólicas, EXIGE-SE a ausência de radiação eletromagnética e o baixo impacto sonoro das turbinas na vizinhança. (Temos concordância com o sujeito passivo: a ausência é exigida) &lt;b&gt;Gabarito letra E.&lt;/b&gt;</t>
  </si>
  <si>
    <t>Sun, 14 Dec 2025 03:19:12 GMT</t>
  </si>
  <si>
    <t>A regra de concordância verbal está devidamente respeitada, conforme a norma-padrão, em:</t>
  </si>
  <si>
    <t>Deviam haver muitas lembranças na cabeça do velho.</t>
  </si>
  <si>
    <t>O mar tem respostas para nossas indagações.</t>
  </si>
  <si>
    <t>Fazem pelo menos três anos daquela cena na praia.</t>
  </si>
  <si>
    <t>É demais as lembranças que nos corroem ao envelhecermos.</t>
  </si>
  <si>
    <t>Apreendeu-se, nas ondas do mar, as lembranças do velho.</t>
  </si>
  <si>
    <t>Sun, 14 Dec 2025 03:37:01 GMT</t>
  </si>
  <si>
    <t>A frase em que se estabeleceu a concordância verbal de acordo com a norma-padrão é:</t>
  </si>
  <si>
    <t>Existe, ainda, no mundo, pessoas muito pobres.</t>
  </si>
  <si>
    <t>É natural que se jogue coisas inúteis fora.</t>
  </si>
  <si>
    <t>Deve haver muitas pessoas que trabalham nos lixões.</t>
  </si>
  <si>
    <t>Constitui uma forma de violência as desigualdades sociais.</t>
  </si>
  <si>
    <t>É de coisas sem utilidade os dejetos dos lixões.</t>
  </si>
  <si>
    <t>Sun, 14 Dec 2025 03:54:50 GMT</t>
  </si>
  <si>
    <t>A concordância verbal está plenamente adequada à norma-padrão no seguinte período:</t>
  </si>
  <si>
    <t>Fazem 15 anos que o escritor encontrou o engraxate.</t>
  </si>
  <si>
    <t>Deve haver muitos engraxates pelos aeroportos do Rio.</t>
  </si>
  <si>
    <t>Deseja melhores oportunidades de trabalho os brasileiros.</t>
  </si>
  <si>
    <t>Muitos de nós quer viver sob condições melhores.</t>
  </si>
  <si>
    <t>Cada um de nós devem ter consciência do seu valor.</t>
  </si>
  <si>
    <t>Sun, 14 Dec 2025 04:12:39 GMT</t>
  </si>
  <si>
    <t>205</t>
  </si>
  <si>
    <t>A palavra destacada está empregada de acordo com as exigências sintáticas da norma-padrão em:</t>
  </si>
  <si>
    <t>A ampliação das pesquisas e a disponibilidade dos funcionários do setor de financiamento são &lt;b&gt;considerados &lt;/b&gt;como elementos importantes para o crescimento das empresas.</t>
  </si>
  <si>
    <t>A gestão satisfatória dos empreendimentos e a participação dos associados da empresa são &lt;b&gt;reconhecidos&lt;/b&gt; como aspectos imprescindíveis para a instituição alcançar os objetivos propostos.</t>
  </si>
  <si>
    <t>As conquistas registradas no primeiro semestre de 2022 e o aumento do poder de compra da população carente são &lt;b&gt;apresentadas &lt;/b&gt;como sinal de avanço social para nosso país.</t>
  </si>
  <si>
    <t>A política de crédito daquela instituição de financiamento e a relação entre os colegas encarregados de estabelecer os limites de gastos devem ser &lt;b&gt;avaliadas &lt;/b&gt;como promissoras para a empresa.</t>
  </si>
  <si>
    <t>O investimento realizado em mercadorias e o lucro que alcançou a produção esperada pela empresa foram &lt;b&gt;divulgadas &lt;/b&gt;em todas as lojas daquela organização.</t>
  </si>
  <si>
    <t>Sun, 14 Dec 2025 04:30:28 GMT</t>
  </si>
  <si>
    <t>A frase em que a palavra destacada respeita as regras da concordância nominal de acordo com a norma-padrão da língua portuguesa é:</t>
  </si>
  <si>
    <t>Hoje, Braille e seu método são muitos conhecidos.</t>
  </si>
  <si>
    <t>Depois do acidente, Braille e sua família não ficaram só.</t>
  </si>
  <si>
    <t>Há bastante razões para se considerar Braille um herói nacional.</t>
  </si>
  <si>
    <t>Os alunos ficavam meio desorientados com o método de Barbier.</t>
  </si>
  <si>
    <t>O sistema de códigos de Braille tinha menas limitações que o de Barbier.</t>
  </si>
  <si>
    <t>207</t>
  </si>
  <si>
    <t>De acordo com as regras de concordância nominal da norma-padrão da língua portuguesa, a palavra destacada está empregada corretamente em:</t>
  </si>
  <si>
    <t>A necessidade que as famílias têm de economizar recursos e o desejo de conseguir emprego são &lt;u&gt;causadoras &lt;/u&gt;de muita ansiedade nos tempos atuais.</t>
  </si>
  <si>
    <t>A correta instalação da rede elétrica e a qualidade do material utilizado na construção dos prédios são &lt;u&gt;básicas &lt;/u&gt;para evitar problemas no futuro.</t>
  </si>
  <si>
    <t>A fraude na veiculação da informação e o prejuízo que &lt;i&gt;fake news&lt;/i&gt; causam no debate das grandes questões nacionais são &lt;u&gt;impeditivas &lt;/u&gt;para o avanço da reflexão sobre o país.</t>
  </si>
  <si>
    <t>As empresas fabricantes de produtos que empregam alta tecnologia e os profissionais dessas empresas estão sempre &lt;u&gt;atentas &lt;/u&gt;quanto à qualidade dos materiais que veiculam.</t>
  </si>
  <si>
    <t>Os estudiosos nas áreas de tecnologia e de comunicação e as empresas dee-commerceestão &lt;u&gt;interessadas &lt;/u&gt;na ampliação do uso da internet em nossa sociedade.</t>
  </si>
  <si>
    <t>Sun, 14 Dec 2025 05:06:07 GMT</t>
  </si>
  <si>
    <t>208</t>
  </si>
  <si>
    <t>A palavra destacada atende às exigências de concordância de acordo com a norma-padrão da língua portuguesa em:</t>
  </si>
  <si>
    <t>A administração de empresas de tecnologia e o &lt;i&gt;marketing &lt;/i&gt;profissional estão &lt;b&gt;envolvidos &lt;/b&gt;na promoção de novos negócios na área econômica.</t>
  </si>
  <si>
    <t>A assistência social às pessoas carentes e os cuidados com o aparecimento de novas doenças são &lt;b&gt;necessárias &lt;/b&gt;para manter a saúde da população.</t>
  </si>
  <si>
    <t>A iniciativa de implementar mudanças nas empresas e o sucesso ao alcançar êxito são &lt;b&gt;comemoradas &lt;/b&gt;pelos funcionários.</t>
  </si>
  <si>
    <t>O financiamento de projetos e a assistência aos necessitados, &lt;b&gt;desejadas &lt;/b&gt;pelos empreendedores sociais, precisam da atenção redobrada dos responsáveis.</t>
  </si>
  <si>
    <t>A vacinação de toda a população e a intensificação dos estudos sobre a pandemia devem ser &lt;b&gt;implementados &lt;/b&gt;pelas autoridades.</t>
  </si>
  <si>
    <t>A regra essencial cobrada aqui é a seguinte: se os núcleos são ambos femininos, a concordância só pode ficar no feminino; se houver dois termos de gêneros diferentes, a concordância nominal vai para o masculino plural.
Ex: A moto e a bicicleta são bonitas.
Ex: O carro e a moto são bonitos.
Temos "administração" e "marketing", duas palavras de gêneros diferentes; portanto, a concordância vai para o masculino plural: a) A administração de empresas de tecnologia e o marketing profissional estão envolvidos na promoção de novos negócios na área econômica.
Vejamos as demais: b) A assistência social às pessoas carentes e os cuidados com o aparecimento de novas doenças são necessários para manter a saúde da população. c) A iniciativa de implementar mudanças nas empresas e o sucesso ao alcançar êxito são comemorados pelos funcionários. d) O financiamento de projetos e a assistência aos necessitados, desejados pelos empreendedores sociais, precisam da atenção redobrada dos responsáveis. e) A vacinação de toda a população e a intensificação dos estudos sobre a pandemia devem ser implementadas pelas autoridades.
Gabarito: A</t>
  </si>
  <si>
    <t>Sun, 14 Dec 2025 05:23:56 GMT</t>
  </si>
  <si>
    <t>Quanto à concordância nominal, a frase que atende plenamente à variedade formal da norma-padrão da língua portuguesa é:</t>
  </si>
  <si>
    <t>Eles estão bastantes felizes com a vida que levam.</t>
  </si>
  <si>
    <t>Estava proibido a encomenda de novas peças de tecido.</t>
  </si>
  <si>
    <t>Proporcionalmente, temos hoje menas reservas de insumos.</t>
  </si>
  <si>
    <t>O homem carregava quinhentos gramas de explosivos na mochila.</t>
  </si>
  <si>
    <t>As pessoas mesmo é que devem investir em uma vida mais saudável.</t>
  </si>
  <si>
    <t>Sun, 14 Dec 2025 05:41:45 GMT</t>
  </si>
  <si>
    <t>210</t>
  </si>
  <si>
    <t>De acordo com as exigências da norma-padrão da Língua Portuguesa, a palavra destacada está corretamente empregada em:</t>
  </si>
  <si>
    <t>Os estudiosos na área de tecnologia e as empresas de desenvolvimento de &lt;i&gt;softwares &lt;/i&gt;estão &lt;u&gt;interessadas &lt;/u&gt;na ampliação do uso da internet em nossa sociedade.</t>
  </si>
  <si>
    <t>As instituições escolares encontram &lt;u&gt;bastantes &lt;/u&gt;motivos para inserir computadores e celulares nas escolas públicas e privadas para a melhoria do ensino.</t>
  </si>
  <si>
    <t>O acesso a empregos formais e a redução das taxas de pobreza precisam ser &lt;u&gt;abordadas &lt;/u&gt;com urgência nos planejamentos governamentais.</t>
  </si>
  <si>
    <t>A preocupação com o aparecimento de novas pandemias tem se tornado extremamente &lt;u&gt;imperativas &lt;/u&gt;para manter a saúde da população.</t>
  </si>
  <si>
    <t>Os empresários compraram uniformes &lt;u&gt;azuis-marinhos&lt;/u&gt; para os trabalhadores responsáveis pela manutenção da limpeza dos escritórios.</t>
  </si>
  <si>
    <t>Marquemos a concordância adequada:
A) Os estudiosos na área de tecnologia e as empresas de desenvolvimento de softwares estão interessadOs na ampliação do uso da internet em nossa sociedade.
B) As instituições escolares encontram bastantes motivos para inserir computadores e celulares nas escolas públicas e privadas para a melhoria do ensino. "bastantes" é pronome indefinido, igual a "muitos"; então, vai ao plural normalmente.
C) O acesso a empregos formais e a redução das taxas de pobreza precisam ser abordadOs com urgência nos planejamentos governamentais.
D) A preocupação com o aparecimento de novas pandemias tem se tornado extremamente imperativa para manter a saúde da população.
E) Os empresários compraram uniformes azul-marinho para os trabalhadores responsáveis pela manutenção da limpeza dos escritórios.
Como regra, na flexão dos adjetivos compostos, flexiona-se apenas a segunda parte:
Camisas verde-claras, roupas amarelo-escuras...
Se houver um substantivo na composição, não há flexão, tudo fica no singular:
Ternos marrom-café, blusas amarelo-ouro, regatas cinza-escuro, bonés verde-musgo...
A banca foi na exceção da exceção: Azul-marinho é sempre invariável.
Gabarito: letra B.</t>
  </si>
  <si>
    <t>Sun, 14 Dec 2025 05:59:34 GMT</t>
  </si>
  <si>
    <t>De acordo com a norma-padrão da língua portuguesa, a concordância nominal está correta na palavra estacada em:</t>
  </si>
  <si>
    <t>A agricultura sustentável e os cuidados com o meio ambiente são extremamente &lt;u&gt;proveitosas &lt;/u&gt;para a preservação do planeta.</t>
  </si>
  <si>
    <t>O desmatamento generalizado e a monocultura são &lt;u&gt;inadequadas &lt;/u&gt;do ponto de vista ambiental.</t>
  </si>
  <si>
    <t>O uso predatório do solo pode acarretar consequências como a desertificação e a arenização, que são &lt;u&gt;considerados &lt;/u&gt;prejudiciais à natureza.</t>
  </si>
  <si>
    <t>A região amazônica e o pantanal mato-grossense são &lt;u&gt;conhecidas &lt;/u&gt;internacionalmente como patrimônios ambientais.</t>
  </si>
  <si>
    <t>Os cuidados com o solo e as pesquisas em técnicas de plantio são &lt;u&gt;necessários &lt;/u&gt;para que a produção de alimentos seja sustentável.</t>
  </si>
  <si>
    <t>Considerando-se as regras da norma-padrão da língua portuguesa, a concordância nominal da palavra destacada está adequadamente construída em:</t>
  </si>
  <si>
    <t>Naquela palestra, foram &lt;u&gt;abordadas &lt;/u&gt;ensinamentos e orientações sobre o bom uso do dinheiro.</t>
  </si>
  <si>
    <t>Sempre há &lt;u&gt;bastante &lt;/u&gt;investidores interessados em discussões que abordam o mercado de ações.</t>
  </si>
  <si>
    <t>Perderemos &lt;u&gt;menas &lt;/u&gt;oportunidades se nos mantivermos sempre atentos ao mercado financeiro.</t>
  </si>
  <si>
    <t>O mercado está vendo crescer uma tendência de conglomerados &lt;u&gt;francos-brasileiros&lt;/u&gt; no país.</t>
  </si>
  <si>
    <t>É &lt;u&gt;proibida &lt;/u&gt;a movimentação financeira efetuada por menores no âmbito do direito financeiro.</t>
  </si>
  <si>
    <t>Sun, 14 Dec 2025 06:35:13 GMT</t>
  </si>
  <si>
    <t>A frase em que a concordância nominal do elemento em destaque se dá de acordo com as regras da norma-padrão é:</t>
  </si>
  <si>
    <t>As lembranças e o saudosismo são &lt;u&gt;dolorosas&lt;/u&gt;.</t>
  </si>
  <si>
    <t>As pessoas não deveriam ficar &lt;u&gt;sós &lt;/u&gt;no final da vida.</t>
  </si>
  <si>
    <t>Caixas de notebook não têm nada de &lt;u&gt;encantadora&lt;/u&gt;.</t>
  </si>
  <si>
    <t>É &lt;u&gt;desnecessário &lt;/u&gt;a tristeza causada por boas lembranças.</t>
  </si>
  <si>
    <t>Temos de ficar em &lt;u&gt;alertas &lt;/u&gt;para não sofrermos com o saudosismo.</t>
  </si>
  <si>
    <t>Sun, 14 Dec 2025 06:53:02 GMT</t>
  </si>
  <si>
    <t>No que diz respeito à concordância nominal, a palavra em destaque que está empregada de acordo com a norma-padrão é:</t>
  </si>
  <si>
    <t>As meninas curtem livros de capas &lt;u&gt;rosas&lt;/u&gt;.</t>
  </si>
  <si>
    <t>Sempre li &lt;u&gt;bastante &lt;/u&gt;livros ao longo de minha vida.</t>
  </si>
  <si>
    <t>É &lt;u&gt;proibido &lt;/u&gt;leitura de histórias violentas por crianças.</t>
  </si>
  <si>
    <t>Narrativas de fluxo de consciência sempre a deixam &lt;u&gt;meia &lt;/u&gt;confusa.</t>
  </si>
  <si>
    <t>Deveria haver mais revistas e jornais &lt;u&gt;dedicadas &lt;/u&gt;à literatura.</t>
  </si>
  <si>
    <t>A) Muito cuidado aqui, pois temos um caso específico, porém sempre aparece nas provas:
qualquer substantivo usado como adjetivo permanece invariável (Ex. blusas cinza, calças laranja,
livros ROSA), ou seja, a forma "rosas", como foi colocada, está incorreta e, portanto, temos um
erro de concordância. Incorreta.
B) O termo “bastante”, modificando adjetivo, é advérbio e não varia. "Bastante" pode variar
quando modifica substantivo "livros" como adjetivo (Ex. Livros bastantes) ou pronome indefinido
(Ex. Bastantes livros). Logo, a partir desses exemplos, observa-se que temos um pronome
indefinido e o "bastante" deve variar no plural. Incorreta.
C) Expressões como "é bom, é necessário, é proibido (e expressões similares)" são invariáveis,
mas, se vierem com artigo, o adjetivo concordará com ele. Isso não ocorre aqui, pois não há
artigo e a concordância está perfeita. Alternativa correta.
Observe a diferença:
Ex. É proibidO leitura de histórias. Ex. É proibidA [a] leitura de histórias.
D) Aqui, a forma adequada é "MEIO", pois esse termo funciona como advérbio (classe invariável)
e modifica o adjetivo "confusa". Incorreta.
E) Um adjetivo, se referindo a dois ou mais substantivos "revistas e jornais", concorda com o mais
próximo "jornais" (masculino), ou seja, a forma correta é "revistas e jornais DEDICADOS".
Incorreta. Gabarito letra C.</t>
  </si>
  <si>
    <t>Sun, 14 Dec 2025 07:10:51 GMT</t>
  </si>
  <si>
    <t>Quanto à concordância verbal, a frase que atende plenamente à variedade formal da norma-padrão da língua portuguesa é:</t>
  </si>
  <si>
    <t>Necessitam-se de novos estímulos para prosseguir.</t>
  </si>
  <si>
    <t>Algumas pessoas costuma queixarem-se da vida.</t>
  </si>
  <si>
    <t>O homem acostuma-se às adversidades.</t>
  </si>
  <si>
    <t>Destruiu-se os sonhos de viver uma vida melhor.</t>
  </si>
  <si>
    <t>Em outros tempos, confiavam-se mais nas pessoas.</t>
  </si>
  <si>
    <t>De acordo com a norma-padrão da língua portuguesa, a concordância nominal está correta na palavra destacada em:</t>
  </si>
  <si>
    <t>Sun, 14 Dec 2025 07:46:30 GMT</t>
  </si>
  <si>
    <t>O verbo implicar assume diferentes sentidos, dependendo de sua regência. No trecho “Essa característica, por si só, já é capaz de mudar a forma como lidamos com o dinheiro, pois implica envio ou recebimento imediato”, o seu sentido é</t>
  </si>
  <si>
    <t>Regência Verbal e Nominal; e Crase</t>
  </si>
  <si>
    <t>acarretar</t>
  </si>
  <si>
    <t>comprometer</t>
  </si>
  <si>
    <t>hostilizar</t>
  </si>
  <si>
    <t>importunar</t>
  </si>
  <si>
    <t>requerer</t>
  </si>
  <si>
    <t>Sun, 14 Dec 2025 08:04:19 GMT</t>
  </si>
  <si>
    <t>Considere a seguinte passagem: “A uma dezena de metros, olhos curiosos viam o intruso montar o caniço”
A reescritura na qual a regência do verbo destacada &lt;u&gt;NÃO &lt;/u&gt;está de acordo com a norma-padrão é:</t>
  </si>
  <si>
    <t>A uma dezena de metros, olhos curiosos espiavam o intruso, que montava seu caniço.</t>
  </si>
  <si>
    <t>A uma dezena de metros, olhos curiosos observavam o intruso a montar o caniço.</t>
  </si>
  <si>
    <t>A uma dezena de metros, olhos curiosos assistiam o intruso montar o caniço.</t>
  </si>
  <si>
    <t>A uma dezena de metros, olhos curiosos espreitavam o intruso montando o caniço.</t>
  </si>
  <si>
    <t>A uma dezena de metros, olhos curiosos deleitavam-se com o intruso a montar seu caniço.</t>
  </si>
  <si>
    <t>Cuidado, pois a questão pede o item incorreto.
Nas letras A, B e D, temos verbos transitivos diretos (Ex. ESPIAR algo; OBSERVAR algo,
ESPREITAR algo), ao passo que na letra E temos um verbo transitivo indireto que exige a
preposição "com" (Ex. DELEITAR-SE [com] algo).
O erro de regência está na letra C, pois o verbo "assistir" no sentido de "ver/presenciar" é
transitivo indireto e exige a preposição "a". Logo, a forma correta é "assistiam AO intruso".
Gabarito letra C.</t>
  </si>
  <si>
    <t>Sun, 14 Dec 2025 08:22:08 GMT</t>
  </si>
  <si>
    <t>No trecho “concentrou diferentes projetos”, o verbo &lt;u&gt;concentrar &lt;/u&gt;apresenta a mesma regência do verbo destacado em:</t>
  </si>
  <si>
    <t>O cenário atual &lt;u&gt;mostra &lt;/u&gt;um cenário bem diferente.</t>
  </si>
  <si>
    <t>Hoje, os bairros portuários do Rio &lt;u&gt;parecem &lt;/u&gt;um cartão postal.</t>
  </si>
  <si>
    <t>Agora os comerciantes &lt;u&gt;confiam &lt;/u&gt;nesse bairro.</t>
  </si>
  <si>
    <t>Nas lojas para turistas, &lt;u&gt;sobressaem &lt;/u&gt;anéis e pulseiras.</t>
  </si>
  <si>
    <t>A Zona Portuária &lt;u&gt;necessitava &lt;/u&gt;de muitas benfeitorias.</t>
  </si>
  <si>
    <t>O verbo "concentrar", no sentido de "acumular" (Ex. ACUMULOU diferentes projetos), é
transitivo direto e, portanto, não há necessidade de preposição introduzindo seu complemento.
Sendo assim, devemos buscar uma alternativa com essas características.
A) Nesse caso, a regência é igual, pois "mostrar" é um verbo transitivo direto (Ex. MOSTRAR
alguma coisa). Alternativa correta.
B) Aqui, o verbo "parecer" funciona como "verbo de ligação", pois está conectando o sujeito
"os bairros portuários do Rio" ao seu predicativo (característica desses bairros). A regência é
diferente. Incorreta.
C) O verbo "confiar" exige a preposição "em" (fato comprovado pela presença do "NESSE = EM
+ ESSE"), ou seja, temos um verbo transitivo indireto. A regência é diferente. Incorreta.
D) Cuidado, pois "sobressair" é intransitivo (o sentido é completo e não há necessidade de
complemento), mas a frase não está na ordem direta (Ex. Nas lojas para turistas, anéis e pulseiras
SOBRESSAEM). A regência é diferente. Incorreta.
E) O verbo "necessitar" é transitivo indireto e exige a preposição "de" (Ex. necessitar DE algo). A
regência é diferente. Incorreta. Gabarito letra A.</t>
  </si>
  <si>
    <t>Sun, 14 Dec 2025 08:39:57 GMT</t>
  </si>
  <si>
    <t>A frase em que o verbo destacado apresenta a regência de acordo com a norma-padrão da língua portuguesa é:</t>
  </si>
  <si>
    <t>A população daquela região não &lt;u&gt;aprovou &lt;/u&gt;às restrições impostas pelos órgãos governamentais para a preservação do meio ambiente.</t>
  </si>
  <si>
    <t>As instituições financeiras &lt;u&gt;costumam &lt;/u&gt;a diminuir as taxas de juros para favorecer as possibilidades de empréstimos dos clientes.</t>
  </si>
  <si>
    <t>O esportista &lt;u&gt;lembrou&lt;/u&gt;-se que estava atrasado para o compromisso assumido, no dia anterior, durante o treinamento da equipe.</t>
  </si>
  <si>
    <t>O ato de pesquisar &lt;u&gt;envolve &lt;/u&gt;ao trabalho de coleta de dados pelos estudiosos, resultando em benefícios para a ciência.</t>
  </si>
  <si>
    <t>O escritor &lt;u&gt;afeiçoou&lt;/u&gt;-se ao estudo da palavra, ao escutar, ainda nos primeiros anos de sua vida, as histórias lidas pela mãe.</t>
  </si>
  <si>
    <t>Sun, 14 Dec 2025 08:57:46 GMT</t>
  </si>
  <si>
    <t>Um dos aspectos fundamentais da regência verbal é o uso adequado da preposição. A preposição destacada está empregada de acordo com a norma-padrão em:</t>
  </si>
  <si>
    <t>Não é bom descuidar-se &lt;u&gt;com &lt;/u&gt;a leitura.</t>
  </si>
  <si>
    <t>Informei-lhe &lt;u&gt;de &lt;/u&gt;que a biblioteca fecharia à tarde.</t>
  </si>
  <si>
    <t>Ler textos literários implica &lt;u&gt;em &lt;/u&gt;formar cidadãos democráticos.</t>
  </si>
  <si>
    <t>Perdoo &lt;u&gt;a &lt;/u&gt;todos os vilões dos romances: sem vilões, sem histórias.</t>
  </si>
  <si>
    <t>Com um livro na cabeceira, quero chegar &lt;u&gt;em &lt;/u&gt;casa o quanto antes.</t>
  </si>
  <si>
    <t>A) O verbo "descuidar" exige a preposição "DE" e não "COM" (Ex. descuidar-se DE algo).
Incorreta.
B) Muito cuidado aqui, pois o verbo "informar" é transitivo direto e indireto e exige, de fato, a
preposição "de", porém, o erro da alternativa é o uso do "lhe" (pronome átono que também
funciona como "objeto indireto"). Você informa algo a alguém, ou informa alguém de algo. Dois
objetos, um de cada tipo.
Informei-lhe que a biblioteca fecharia à tarde.
Informei-o de que a biblioteca fecharia à tarde.
Logo, tanto o "lhe" quanto o "de" indicam dois objetos indiretos no mesmo verbo (ISSO É UM
ERRO!). Incorreta.
C) O verbo "implicar", no sentido de gerar/resultar/acarretar/ter como efeito, é transitivo direto
e, portanto, não exige preposição "em" (Ex. implica formar cidadãos). Incorreta.
D) O verbo "perdoar", quando seu complemento é uma pessoa, funciona como transitivo
indireto e exige a preposição "a" (Ex. perdoar A alguém). Logo, a construção aqui é adequada
no que se refere à regência verbal. Alternativa correta.
E) O verbo "chegar", assim como o verbo "ir", é intransitivo. Contudo, por seu sentido de
deslocamento, vem acompanhado com uma circunstância de lugar (adjunto adverbial de lugar), o
qual é introduzido pela preposição "A", mas NUNCA pela preposição "EM". Incorreta. Gabarito
letra D.</t>
  </si>
  <si>
    <t>Sun, 14 Dec 2025 09:15:36 GMT</t>
  </si>
  <si>
    <t>222</t>
  </si>
  <si>
    <t>Considere a seguinte frase: “Os lançamentos tecnológicos a que o autor se refere podem resultar em comportamentos impulsivos nos consumidores desses produtos”.
A utilização da preposição destacada a é obrigatória para atender às exigências da regência do verbo “referir-se”, de acordo com a norma-padrão da língua portuguesa. É também obrigatório o uso de uma preposição antecedendo o pronome &lt;b&gt;que &lt;/b&gt;destacado em:</t>
  </si>
  <si>
    <t>Os consumidores, ao adquirirem um produto &lt;b&gt;que &lt;/b&gt;quase ninguém possui, recém-lançado no mercado, passam a ter uma sensação de superioridade.</t>
  </si>
  <si>
    <t>Muitos aparelhos difundidos no mercado nem sempre trazem novidades &lt;b&gt;que &lt;/b&gt;justifiquem seu preço elevado em relação ao modelo anterior.</t>
  </si>
  <si>
    <t>O estudo de mapeamento cerebral &lt;b&gt;que &lt;/b&gt;o pesquisador realizou foi importante para mostrar que o vício em novidades tecnológicas cresce cada vez mais.</t>
  </si>
  <si>
    <t>O hormônio chamado dopamina é responsável por causar sensações de prazer &lt;b&gt;que &lt;/b&gt;levam as pessoas a se sentirem recompensadas.</t>
  </si>
  <si>
    <t>As pessoas, na maioria das vezes, gastam muito mais do que o seu orçamento permite em aparelhos &lt;b&gt;que &lt;/b&gt;elas não necessitam.</t>
  </si>
  <si>
    <t>Essa questão trabalha os aspectos de regência verbal, mais precisamente quais são as
preposições exigidas pelos verbos. Sendo assim, torna-se de grande valia observar o caráter
semântico do verbo naquele contexto e, não menos importante, classificá-lo como transitivo
direto (VTD), transitivo indireto (VTI), verbo transitivo direto e indireto (VTDI) e intransitivo (VI).
a) “Os consumidores, ao adquirirem um produto que quase ninguém possui, recém-lançado no
mercado, passam a ter uma sensação de superioridade”. (“possuir” é VTD e não exige
preposição).
b) “Muitos aparelhos difundidos no mercado nem sempre trazem novidades que justifiquem seu
preço elevado em relação ao modelo anterior”. (“justificar” é VTD e não exige preposição).
c) “O estudo de mapeamento cerebral que o pesquisador realizou foi importante para mostrar
que o vício em novidades tecnológicas cresce cada vez mais”. (“realizar” é VTD e não exige
preposição).
d) “O hormônio chamado dopamina é responsável por causar sensações de prazer que levam as
pessoas a se sentirem recompensadas”. (“levar” é VTDI e, desse modo, a preposição não precisa
ser colocada antes do “que”).
OBS: o verbo “levar” pode ser tanto VTD (ideia de levar algo, transportar alguma coisa) quanto
VTDI (levar algo a alguém ou levar alguém a fazer alguma coisa); neste contexto, as pessoas são
levadas a “fazer” alguma coisa, o complemento veio na forma de infinitivo.
e) “As pessoas, na maioria das vezes, gastam muito mais do que o seu orçamento permite em
aparelhos que elas não necessitam”. (“necessitar” é VTI e exige a preposição antes do “que”).
Alternativa correta. Gabarito letra E.</t>
  </si>
  <si>
    <t>Sun, 14 Dec 2025 09:33:25 GMT</t>
  </si>
  <si>
    <t>O seguinte período atende plenamente às exigências de regência verbal da norma-padrão da língua portuguesa:</t>
  </si>
  <si>
    <t>Um amigo que gosto muito chegará de Lisboa hoje.</t>
  </si>
  <si>
    <t>O meio mais seguro que dispomos para viajar é o avião.</t>
  </si>
  <si>
    <t>A passagem cuja confirmação está pendente terá de ser trocada.</t>
  </si>
  <si>
    <t>O guia que simpatizamos estará conosco no próximo passeio.</t>
  </si>
  <si>
    <t>O funcionário cujo nome não me lembro recuperou minha bagagem. -</t>
  </si>
  <si>
    <t>Sun, 14 Dec 2025 09:51:14 GMT</t>
  </si>
  <si>
    <t>Observa-se obediência à norma-padrão, no que se refere à regência verbal, em:</t>
  </si>
  <si>
    <t>A pobreza implica em muito sofrimento.</t>
  </si>
  <si>
    <t>Os governantes devem assistir aos pobres, diminuindo seu sofrimento.</t>
  </si>
  <si>
    <t>Todos aspiram a uma vida mais justa.</t>
  </si>
  <si>
    <t>A população não raro esquece dos menos favorecidos.</t>
  </si>
  <si>
    <t>É importante desejarmos ao fim da pobreza.</t>
  </si>
  <si>
    <t>a) “A pobreza implica muito sofrimento”. (“implicar”, no sentido de “acarretar”, é VTD e não
exige preposição). Incorreta.
b) “Os governantes devem assistir os pobres, diminuindo seu sofrimento”. (“assistir”, no sentido
de “prestar assistência”, é VTD e não exige preposição). Trata-se de uma alternativa complexa,
pois o verbo “assistir” quase não é utilizado dessa forma, ou seja, com esse valor semântico.
Incorreta.
c) “Todos aspiram A uma vida mais justa”. (“aspirar”, no sentido de “almejar algo”, é VTI e exige
a preposição “a”). Alternativa correta.
d) “A população não raro esquece os menos favorecidos”. (o verbo “esquecer”, sem o
acompanhamento de um pronome oblíquo, não exigirá a preposição “de”). Outro caso mais
específico, pois a preposição “de” só é exigida caso o verbo venha acompanhado de um
pronome. Incorreta.
e) “É importante desejarmos o fim da pobreza”. (“desejar”, no sentido de “ambicionar”, é VTD e
não exige preposição). Incorreta. Gabarito letra C.</t>
  </si>
  <si>
    <t>Sun, 14 Dec 2025 10:09:03 GMT</t>
  </si>
  <si>
    <t>O período em que a regência do verbo em destaque está adequada à norma-padrão é:</t>
  </si>
  <si>
    <t>O homem aspirava o mar como quem deseja o impossível.</t>
  </si>
  <si>
    <t>O menino se lembrou que a mãe também amava o mar.</t>
  </si>
  <si>
    <t>O menino preferia o mar do que o rio.</t>
  </si>
  <si>
    <t>Não duvidava que o pai conhecesse bem o mar.</t>
  </si>
  <si>
    <t>Santiago Kovadloff queria muito bem ao filho.</t>
  </si>
  <si>
    <t>a) “O homem aspirava Ao mar como quem deseja o impossível”. (O verbo “aspirar”, no sentido
de “almejar algo”, é VTI e exige a preposição “a”). Incorreta.
b) “O menino se lembrou DE que a mãe também amava o mar”. (O verbo “lembrar” é VTI,
porém exige a preposição “de”). Incorreta.
c) “O menino preferia o mar AO rio”. (O verbo “preferir” é VTDI, porém exige a preposição “a”).
Incorreta.
d) “Não duvidava DE que o pai conhecesse bem o mar”. (O verbo “duvidar” é VTI, porém exige
a preposição “de”). Incorreta.
e) “Santiago Kovadloff queria muito bem Ao filho”. (O verbo “querer”, no sentido de
“estimar”/“querer bem a”, é VTI e exige a preposição “a”). Alternativa correta. Gabarito letra E.</t>
  </si>
  <si>
    <t>Sun, 14 Dec 2025 10:26:52 GMT</t>
  </si>
  <si>
    <t>O período em que a palavra em destaque respeita a regência verbal conforme a norma-padrão é:</t>
  </si>
  <si>
    <t>Os jogadores não abraçaram à causa dos torcedores: vencer a competição.</t>
  </si>
  <si>
    <t>O goleiro ajudou ao time quando defendeu o pênalti.</t>
  </si>
  <si>
    <t>A população custou com se habituar aos turistas.</t>
  </si>
  <si>
    <t>Esquecemos das lições que aprendemos antes.</t>
  </si>
  <si>
    <t>Lembrar os erros só pode interessar aos adversários.</t>
  </si>
  <si>
    <t>a) “Os jogadores não abraçaram A causa dos torcedores: vencer a competição”. (Neste caso, o
verbo “abraçar” é VTD e não exige a preposição “a”, Logo, não pode ocorrer crase.). Incorreta.
b) “O goleiro ajudou O time quando defendeu o pênalti”. (O verbo “ajudar” é VTD e não exige a
preposição “a”). Incorreta.
c) “A população custou A se habituar aos turistas”. (O verbo “custar”, no sentido de “custoso/difícil”, é VTI e pede a preposição “a”). É importante olhar com atenção para regência
do verbo “custar”, afinal ele sempre aparece em algumas provas. Incorreta.
d) “Esquecemos AS lições que aprendemos antes” (O verbo “esquecer” só exige preposição
quando for pronominal, ou seja, nesse caso ele é VTD e não exige preposição). Incorreta.
e) “Lembrar os erros só pode interessar AOS adversários”. (O verbo “interessar” é VTI e exige a
preposição “a”). Alternativa correta. Gabarito letra E.</t>
  </si>
  <si>
    <t>Sun, 14 Dec 2025 10:44:42 GMT</t>
  </si>
  <si>
    <t>Muitas vezes, o emprego de um verbo determina a presença de uma preposição ou uma expressão equivalente, como é o caso de “não alguma coisa através da qual as pessoas se entendam”.
Se fosse empregada a forma verbal confiem em vez de se entendam, o resultado, de acordo com a norma-padrão, seria o seguinte:</t>
  </si>
  <si>
    <t>não alguma coisa com a qual as pessoas confiem.</t>
  </si>
  <si>
    <t>não alguma coisa na qual as pessoas confiem.</t>
  </si>
  <si>
    <t>não alguma coisa em virtude da qual as pessoas confiem.</t>
  </si>
  <si>
    <t>não alguma coisa sem a qual as pessoas confiem.</t>
  </si>
  <si>
    <t>não alguma coisa pela qual as pessoas confiem.</t>
  </si>
  <si>
    <t>Sun, 14 Dec 2025 11:02:31 GMT</t>
  </si>
  <si>
    <t>228</t>
  </si>
  <si>
    <t>No trecho, o verbo &lt;b&gt;atender &lt;/b&gt;exige a presença de uma preposição para introduzir o termo regido.
Por outro lado, como a vida muda e a mudança é inerente à existência, impedir a mudança é impossível. Daí resulta que a sociedade termina por aceitar as mudanças, mas apenas aquelas que de algum modo &lt;u&gt;atendem &lt;/u&gt;a suas necessidades e a fazem avançar.
Essa mesma exigência ocorre na forma verbal destacada em:</t>
  </si>
  <si>
    <t>“Certamente porque não é fácil compreender certas questões, as pessoas &lt;b&gt;tendem &lt;/b&gt;a aceitar algumas afirmações como verdades indiscutíveis”.</t>
  </si>
  <si>
    <t>“&lt;b&gt;Introduziram&lt;/b&gt;-se as ideias não só de evolução como de revolução”.</t>
  </si>
  <si>
    <t>“Inúmeras descobertas &lt;b&gt;reafirmam &lt;/b&gt;a indiscutível tese de que a mudança é inerente à realidade tanto material quanto espiritual,”.</t>
  </si>
  <si>
    <t>“Por outro lado, como a vida muda e a mudança é inerente à existência, &lt;b&gt;impedir &lt;/b&gt;a mudança é impossível”.</t>
  </si>
  <si>
    <t>“Daí resulta que a sociedade termina por &lt;b&gt;aceitar &lt;/b&gt;as mudanças,”.</t>
  </si>
  <si>
    <t>Gabarito: A
Questão clássica de predicação verbal, não tem segredo, saber a trasitividade dos verbos é fundamental neste questão, vejamos as alternativas:
A) A regência do verbo "tender" é igual a do verbo "atender" descrita no enunciado, ou seja, exige a preposição a e introduz um Objeto Indireto, o objeto indireto do verbo tender é "a aceitar algumas afirmações".
B) A regência do verbo "Introduzir" diz que ele é Verbo Transitivo Direto, ou seja, que pede Objeto direto, o objeto direto do verbo "Introduziram" é "as ideias não só de evolução como de revolução", ENTRETANDO, para fins de aprofundamento, visto que o verbo está seguido da particula "SE", a qual quando está junta a um verbo transitivo direto, denomina-se partícula apasivadora, transformando assim o objeto direto em dujeito paciente da oração, porém como a questão remetia-se a predicação verbal, nada interfere.
C) A regência do verbo "reafimar" diz que ele é Verbo transitivo direto, ou seja, que pede Objeto direto, o objeto direto do verbo "Reafirmam" é "a indiscutível tese".
D) A regência do verbo" Impedir" diz que ele é Verbo transitivo direto, ou seja, que pede Objeto direto, o objeto direto do verbo "Impedir" é "a mudança é impossível".
E) A regência do verbo "aceitar" diz que ele é Verbo transitivo direto, ou seja, que pede Objeto direto, o objeto direto do verbo "aceita"r é "as mudanças"</t>
  </si>
  <si>
    <t>Sun, 14 Dec 2025 11:20:20 GMT</t>
  </si>
  <si>
    <t>De acordo com a norma-padrão, a frase que contém desvio em termos de regência é:</t>
  </si>
  <si>
    <t>Assistiram ao jogo milhares de pessoas.</t>
  </si>
  <si>
    <t>O funcionário visou o passaporte do professor.</t>
  </si>
  <si>
    <t>A aeromoça procedeu à chamada dos passageiros.</t>
  </si>
  <si>
    <t>O patrão deixou de pagar o empregado na sexta-feira.</t>
  </si>
  <si>
    <t>O estudante de Direito aspirava à carreira diplomática.</t>
  </si>
  <si>
    <t>a) O verbo “assistir”, no sentido de “ver”, é VTI e exige a preposição. Correta.
b) O verbo “visar”, no sentido de “olhar”, é VTD e não exige preposição. Correta.
c) O verbo “proceder”, no sentido de “dar sequência”, é VTI e exige a preposição “a”. Correta.
d) “O patrão deixou de pagar Ao empregado na sexta-feira”. Neste contexto, o verbo “pagar” é
VTI e exige a preposição “a”. (Quem paga, paga algo A alguém). Alternativa incorreta.
e) O verbo “aspirar”, no sentido de “almejar”, é VTI e exige a preposição “a”. Correta. Gabarito
letra D.</t>
  </si>
  <si>
    <t>Sun, 14 Dec 2025 11:38:09 GMT</t>
  </si>
  <si>
    <t>A regência nominal está adequada à norma-padrão em:</t>
  </si>
  <si>
    <t>Os pobres são ávidos por melhores condições de vida.</t>
  </si>
  <si>
    <t>Os catadores sentem desejo com uma vida melhor.</t>
  </si>
  <si>
    <t>Muitos catadores têm orgulho em seu ofício.</t>
  </si>
  <si>
    <t>Parte da população é sensível para a pobreza.</t>
  </si>
  <si>
    <t>Vários dejetos são inúteis para com a reutilização.</t>
  </si>
  <si>
    <t>Sun, 14 Dec 2025 11:55:58 GMT</t>
  </si>
  <si>
    <t>Considerem-se os períodos abaixo.
I - Antigamente era usado esse conceito.
II - As ciências sociais hoje discordam desse conceito.
Unindo-se esses períodos em um só, suprimindo-se as repetições e respeitando-se a norma-padrão, tem-se o seguinte período:</t>
  </si>
  <si>
    <t>Antigamente era usado esse conceito, ao qual as ciências sociais hoje discordam.</t>
  </si>
  <si>
    <t>Antigamente era usado esse conceito, com o qual as ciências sociais hoje discordam.</t>
  </si>
  <si>
    <t>Antigamente era usado esse conceito, pelo qual as ciências sociais hoje discordam.</t>
  </si>
  <si>
    <t>Antigamente era usado esse conceito, do qual as ciências sociais hoje discordam.</t>
  </si>
  <si>
    <t>Antigamente era usado esse conceito, para o qual as ciências sociais hoje discordam.</t>
  </si>
  <si>
    <t>Sun, 14 Dec 2025 12:13:48 GMT</t>
  </si>
  <si>
    <t>A frase em que a presença ou ausência da preposição está de acordo com a norma-padrão é:</t>
  </si>
  <si>
    <t>A certeza que a sorte chegará para mim é grande.</t>
  </si>
  <si>
    <t>Preciso de que me arranjem um emprego.</t>
  </si>
  <si>
    <t>Convidei à Maria para vir ao escritório.</t>
  </si>
  <si>
    <t>A necessidade que ele viesse me ajudar me fez chamá-lo.</t>
  </si>
  <si>
    <t>Às dez horas em ponto, estarei à sua casa.</t>
  </si>
  <si>
    <t>Sun, 14 Dec 2025 12:31:37 GMT</t>
  </si>
  <si>
    <t>O emprego do acento grave em “soneto à língua portuguesa” (parágrafo 2) explica-se a partir do entendimento de que Olavo Bilac escreveu um soneto</t>
  </si>
  <si>
    <t>em língua portuguesa</t>
  </si>
  <si>
    <t>com a língua portuguesa</t>
  </si>
  <si>
    <t>para a língua portuguesa</t>
  </si>
  <si>
    <t>sobre a língua portuguesa</t>
  </si>
  <si>
    <t>por causa da língua portuguesa</t>
  </si>
  <si>
    <t>Sun, 14 Dec 2025 12:49:26 GMT</t>
  </si>
  <si>
    <t>O acento grave indicativo de crase está empregado de acordo com a norma-padrão da língua portuguesa em:</t>
  </si>
  <si>
    <t>A conclusão dos projetos da empresa, durante o ano de 2020, foi realizada à custa de muito empenho por parte dos empreendedores e dos funcionários especializados.</t>
  </si>
  <si>
    <t>A preocupação da empresa com os funcionários destinados à catalogar os arquivos de maior importância justifica os altos valores a eles atribuídos.</t>
  </si>
  <si>
    <t>A valorização da ética em uma instituição é uma oportunidade de integrar todos os funcionários nos mesmos objetivos e se aplica à diversas situações por que passa toda a organização.</t>
  </si>
  <si>
    <t>O conjunto de valores, individuais ou coletivos, que orienta as relações sociais deve garantir o cumprimento daquilo que é esperado por toda à comunidade.</t>
  </si>
  <si>
    <t>Os indivíduos estabelecem a principal meta de suas vidas, a fim de alcançar à realização de seus sonhos ao final de seu percurso.</t>
  </si>
  <si>
    <t>Basicamente, temos crase na fusão de A+A:
Crase na contração da preposição “a” com artigos femininos ou com o “a” em alguns pronomes
demonstrativos e relativos:
Ex: Assisti à novela (assistir “a”+ “a” novela= à)
Ex: Isso está relacionado àquelas leis. (relacionado “a” + “aquelas” - leis = àquelas)
Ex: Essa é a apostila à qual me referi. (se referir “a” + “a” qual - apostila = à)
Crase na contração da preposição “a” com o “a” em alguns pronomes DEMONSTRATIVOS e
relativos:
Ex: Entre as apostilas, refiro-me à de Português. (se referir “a” + “a” = aquela apostila)
Ex: Entre as apostilas, refiro-me à que fala de leis (se referir “a” + “a” = aquela apostila)
OBS: O Cespe considera esse “a” como “artigo definido” diante de uma palavra implícita
(apostila)
Também é obrigatório o acento grave nas locuções de base feminina:
à medida que, à proporção que, à toa, à noite, à tarde, às vezes, às pressas, à vista, à primeira
vista, àquela hora, à direita, à vontade, às avessas, às escuras, às escondidas, à míngua, à venda,
à mão armada, à beça, à tinta, à máquina, à caneta, à foice, à chave, à revelia, à deriva, à uma
hora, à luz de, à altura de, à custa de, à espera de, à beira de, à espreita de, à base de, à moda
de, à procura de, à roda de, à mercê de, à semelhança de...
(obs: “a máquina” já foi dado como certo, alguns gramáticos entendem ser facultativo o acento
grave em locuções de instrumento/meio)
Voltando à questão.
O uso está correto na letra A:
"à custa de" é locução de base feminina; portanto, o acento grave é obrigatório.
Vejamos:
b) A preocupação da empresa com os funcionários destinados a catalogar os arquivos de maior
importância justifica os altos valores a eles atribuídos.
Não há crase antes de verbo, pois não há possibilidade de artigo.
c) A valorização da ética em uma instituição é uma oportunidade de integrar todos os
funcionários nos mesmos objetivos e se aplica a/às diversas situações por que passa toda a
organização.
Não ocorre crase, pois não havia artigo. Se houvesse, a forma correta seria "às", no plural.
d) O conjunto de valores, individuais ou coletivos, que orienta as relações sociais deve garantir o
cumprimento daquilo que é esperado por toda a comunidade.
Não há crase, pois não há preposição, apenas artigo.
e) Os indivíduos estabelecem a principal meta de suas vidas, a fim de alcançar a realização de
seus sonhos ao final de seu percurso.
Não há crase, pois não há preposição, apenas artigo.
Gabarito: A</t>
  </si>
  <si>
    <t>Sun, 14 Dec 2025 13:07:15 GMT</t>
  </si>
  <si>
    <t>De acordo com a norma-padrão da língua portuguesa, o sinal indicativo de crase está corretamente empregado em:</t>
  </si>
  <si>
    <t>Braille foi forçado à superar sua cegueira.</t>
  </si>
  <si>
    <t>O professor referiu-se à um aluno brilhante: Braille.</t>
  </si>
  <si>
    <t>Braille não foi reconhecido até que se consolidasse à oficialização de seu método.</t>
  </si>
  <si>
    <t>Ele queria ensinar à todos os alunos o seu sistema de escrita.</t>
  </si>
  <si>
    <t>Todos estavam à espera de que o valor de Braille fosse reconhecido.</t>
  </si>
  <si>
    <t>O uso do acento grave indicativo da crase atende às exigências da norma-padrão da língua portuguesa em:</t>
  </si>
  <si>
    <t>A possibilidade de pagar, transferir e receber dinheiro por meio do Pix renovou o sistema bancário brasileiro porque facilitou o acesso à diversas funcionalidades.</t>
  </si>
  <si>
    <t>A implantação de uma nova modalidade de transferência bancária está relacionada à dupla preocupação do governo com a agilidade das movimentações e o progressivo processo de redução da desbancarização da população.</t>
  </si>
  <si>
    <t>Com o crescimento da implantação da tecnologia nos serviços bancários, as empresas começaram à valorizar mais efetivamente os funcionários que possuem maior domínio desses meios.</t>
  </si>
  <si>
    <t>Os gerentes responsáveis por comandar o sistema bancário correspondem à uma categoria muito qualificada de funcionários, porque precisam ter uma formação atualizada na área tecnológica.</t>
  </si>
  <si>
    <t>Os limites de valores a serem estabelecidos para à abertura de contas bancárias foram ampliados, garantindo maior facilidade para as pessoas que têm menos recursos disponíveis.</t>
  </si>
  <si>
    <t>Sun, 14 Dec 2025 13:42:54 GMT</t>
  </si>
  <si>
    <t>De acordo com a norma-padrão da língua portuguesa, o uso do acento grave indicativo da crase é obrigatório na palavra destacada em:</t>
  </si>
  <si>
    <t>A descrição detalhada de um empreendimento a ser realizado é uma necessidade para a aprovação de sua realização.</t>
  </si>
  <si>
    <t>A divulgação do concurso levou muitas pessoas a se candidatarem a vaga mais concorrida na empresa.</t>
  </si>
  <si>
    <t>A tentativa de obter a isenção fiscal é buscada a todo custo pelos responsáveis da instituição.</t>
  </si>
  <si>
    <t>O sucesso de uma empresa deve ser atribuído a gestores competentes.</t>
  </si>
  <si>
    <t>O uso de recursos digitais levou os jovens estudiosos a uma nova forma de aprendizagem em diferentes áreas.</t>
  </si>
  <si>
    <t>Sun, 14 Dec 2025 14:00:43 GMT</t>
  </si>
  <si>
    <t>A crase é o fenômeno da contração de duas vogais iguais, e essa contração é marcada pelo acento grave.
O acento grave indicativo da crase está corretamente empregado em:</t>
  </si>
  <si>
    <t>É preciso estar atento &lt;u&gt;às &lt;/u&gt;coisas boas da vida.</t>
  </si>
  <si>
    <t>Gostaria de poder viver melhor o meu dia &lt;u&gt;à &lt;/u&gt;dia.</t>
  </si>
  <si>
    <t>As decisões &lt;u&gt;às &lt;/u&gt;quais citei vão transformar a minha vida.</t>
  </si>
  <si>
    <t>O parque ecológico localiza-se &lt;u&gt;à &lt;/u&gt;três quilômetros daqui.</t>
  </si>
  <si>
    <t>&lt;u&gt;À&lt;/u&gt; partir de hoje, não acumularei mais produtos supérfluos.</t>
  </si>
  <si>
    <t>Sun, 14 Dec 2025 14:18:32 GMT</t>
  </si>
  <si>
    <t>O acento grave indicativo de crase está empregado de acordo com a norma-padrão da Língua Portuguesa na palavra destacada em:</t>
  </si>
  <si>
    <t>A falta de incentivo direto a setores destinados &lt;u&gt;à &lt;/u&gt;reciclar o lixo é um entrave para solucionar o problema urbano.</t>
  </si>
  <si>
    <t>A indústria brasileira de informática cresce &lt;u&gt;à &lt;/u&gt;uma taxa de 20% a 25% ao ano, superior ao que acontece em média no mundo todo.</t>
  </si>
  <si>
    <t>As empresas fabricantes de eletrodomésticos precisam se adequar &lt;u&gt;à &lt;/u&gt;regras mais justas em relação ao mercado consumidor.</t>
  </si>
  <si>
    <t>O efeito dos fatores climáticos sobre o lixo eletrônico leva &lt;u&gt;à &lt;/u&gt;liberação de componentes tóxicos nas águas, na atmosfera e no solo.</t>
  </si>
  <si>
    <t>Os países desenvolvidos multam os fabricantes por produtos que têm vida útil reduzida, o que os torna temerosos &lt;u&gt;à &lt;/u&gt;leis mais severas.</t>
  </si>
  <si>
    <t>Sun, 14 Dec 2025 14:36:21 GMT</t>
  </si>
  <si>
    <t>Em qual das alterações feitas no trecho “ainda fiel à boa técnica” o emprego do acento de crase &lt;u&gt;NÃO &lt;/u&gt;está de acordo com a norma-padrão?</t>
  </si>
  <si>
    <t>ainda fiel àquela técnica</t>
  </si>
  <si>
    <t>ainda fiel à toda técnica</t>
  </si>
  <si>
    <t>ainda fiel à sua técnica</t>
  </si>
  <si>
    <t>ainda fiel à velha técnica</t>
  </si>
  <si>
    <t>ainda fiel à técnica de sempre.</t>
  </si>
  <si>
    <t>Sun, 14 Dec 2025 14:54:10 GMT</t>
  </si>
  <si>
    <t>De acordo com a norma-padrão da língua portuguesa, o emprego do acento grave indicativo da crase é obrigatório na palavra destacada em:</t>
  </si>
  <si>
    <t>A exigência de entrar em contato com instituições financeiras obrigou o cliente &lt;u&gt;a &lt;/u&gt;criar senhas para ter acesso aos serviços bancários.</t>
  </si>
  <si>
    <t>A falta de leis sobre privacidade digital exige que os indivíduos se preparem para enfrentar a invasão do acesso &lt;u&gt;a &lt;/u&gt;suas vidas privadas.</t>
  </si>
  <si>
    <t>A revolução da tecnologia da informação modificou &lt;u&gt;a &lt;/u&gt;realidade social, penetrando em todas as esferas da atividade humana.</t>
  </si>
  <si>
    <t>As pesquisas tecnológicas são indispensáveis devido &lt;u&gt;a &lt;/u&gt;importância de solucionar problemas causados pela invasão de dados.</t>
  </si>
  <si>
    <t>O surgimento das redes sociais e dos sites de compartilhamento conduziu as pessoas &lt;u&gt;a &lt;/u&gt;novas situações de risco na sociedade atual.</t>
  </si>
  <si>
    <t>Sun, 14 Dec 2025 15:12:00 GMT</t>
  </si>
  <si>
    <t>O sinal indicativo de crase está usado de acordo com a norma-padrão em:</t>
  </si>
  <si>
    <t>Tenho preocupações referentes à questões ambientais.</t>
  </si>
  <si>
    <t>Medidas de proteção à infância precisam ser tomadas por governos.</t>
  </si>
  <si>
    <t>Devem-se fazer campanhas para aumentar às preocupações sanitárias.</t>
  </si>
  <si>
    <t>À partir do início da faculdade é necessário estudar muito.</t>
  </si>
  <si>
    <t>Você confere, à seguir, os documentos dos clientes.</t>
  </si>
  <si>
    <t>Sun, 14 Dec 2025 15:29:49 GMT</t>
  </si>
  <si>
    <t>243</t>
  </si>
  <si>
    <t>A prática de ensino remoto levou as famílias &lt;u&gt;a &lt;/u&gt;situações difíceis de comunicação com as instituições de ensino.</t>
  </si>
  <si>
    <t>As aulas remotas surgem como uma alternativa para &lt;u&gt;a&lt;/u&gt; redução dos impactos negativos no processo de aprendizagem.</t>
  </si>
  <si>
    <t>As escolas e os professores foram levados &lt;u&gt;a &lt;/u&gt;essa prática de ensino remoto, em função da chegada inesperada do vírus.</t>
  </si>
  <si>
    <t>O interesse pelo ensino on-line não tem diminuído porque começou &lt;u&gt;a &lt;/u&gt;ser considerado a única opção de escolarização durante a pandemia.</t>
  </si>
  <si>
    <t>Os bons resultados de desempenho dos alunos são obtidos graças &lt;u&gt;a &lt;/u&gt;dedicação dos professores no ensino on-line.</t>
  </si>
  <si>
    <t>Sun, 14 Dec 2025 15:47:38 GMT</t>
  </si>
  <si>
    <t>O acento grave indicativo de crase é necessário e está empregado de acordo com a norma-padrão em:</t>
  </si>
  <si>
    <t>É bom manter-nos à distância de dez passos.</t>
  </si>
  <si>
    <t>O sol estava à pino e precisamos nos proteger do calor.</t>
  </si>
  <si>
    <t>A volta à Portugal, seu país natal, fez meu pai muito feliz.</t>
  </si>
  <si>
    <t>Com muito esforço, os idosos acompanham às novas tecnologias.</t>
  </si>
  <si>
    <t>Sempre reconhecemos àqueles que são nossos verdadeiros amigos.</t>
  </si>
  <si>
    <t>A) Caso muito importante: a expressão “A DISTÂNCIA” não tem crase, SALVO se vier
especificada essa distância "DEZ passos", ou seja, ocorre crase normalmente aqui, pois a
"distância foi especificada". Alternativa correta.
B) Não há crase antes de palavra masculina "pino". Incorreta.
C) Aqui devemos lembrar do LENDÁRIO MACETE (quem vai “A” e volta “DA”, crase haverá.
Mas quem vai “A” e volta “DE”, crase para quê?). Logo, não há crase antes de "Portugal", pois a
ideia é "Vou A Portugal ---&gt; Volto DE Portugal". Incorreta.
D) O verbo "acompanhar" (Ex. acompanhar alguém/alguma coisa) não exige preposição "a", ou
seja, a forma correta é sem o acento indicativo de crase (acompanham " " + "AS" =
acompanham AS novas tecnologias). Incorreta.
E) O verbo "reconhecer" não exige preposição "a" (Ex. reconhecer algo), ou seja, a forma correta
é sem o acento indicativo de crase (reconhecemos " " + "Aqueles" = reconhecemos Aqueles).
Incorreta.
Gabarito letra A.</t>
  </si>
  <si>
    <t>Sun, 14 Dec 2025 16:05:27 GMT</t>
  </si>
  <si>
    <t>O acento grave marca, na escrita, o fenômeno da crase, isto é, representa a fusão de dois "a".
Dessa forma, o acento indicativo da crase está corretamente empregado em:</t>
  </si>
  <si>
    <t>Meu sonho é conhecer à Paris dos romances.</t>
  </si>
  <si>
    <t>Todos deveriam sempre lembrar à quem agradecer.</t>
  </si>
  <si>
    <t>Restrinjo-me àquilo que ficou combinado na reunião.</t>
  </si>
  <si>
    <t>Ensinaram à ela muito sobre a história da psicanálise.</t>
  </si>
  <si>
    <t>Referimo-nos à toda raiva acumulada em nossos corações.</t>
  </si>
  <si>
    <t>Sun, 14 Dec 2025 16:23:16 GMT</t>
  </si>
  <si>
    <t>246</t>
  </si>
  <si>
    <t>De acordo com a norma-padrão da língua portuguesa, o sinal grave indicativo da crase deve ser empregado na palavra destacada em:</t>
  </si>
  <si>
    <t>A intenção da entrevista com o diretor estava relacionada &lt;b&gt;a &lt;/b&gt;programação que a empresa pretende desenvolver.</t>
  </si>
  <si>
    <t>As ações destinadas &lt;b&gt;a &lt;/b&gt;atrair um número maior de clientes são importantes para garantir a saúde financeira das instituições.</t>
  </si>
  <si>
    <t>As instituições financeiras deveriam oferecer condições mais favoráveis de empréstimo &lt;b&gt;a &lt;/b&gt;quem está fora do mercado formal de trabalho.</t>
  </si>
  <si>
    <t>As pessoas interessadas em ampliar suas reservas financeiras consideram que vale &lt;b&gt;a&lt;/b&gt; pena investir na nova moeda virtual.</t>
  </si>
  <si>
    <t>Os participantes do seminário sobre mercado financeiro foram convidados &lt;b&gt;a &lt;/b&gt;comparar as importações e as exportações em 2017.</t>
  </si>
  <si>
    <t>Sun, 14 Dec 2025 16:41:06 GMT</t>
  </si>
  <si>
    <t>O acento indicativo de crase está corretamente empregado em:</t>
  </si>
  <si>
    <t>O médico atendia à domicílio.</t>
  </si>
  <si>
    <t>A perna de Virgínia piorava hora à hora.</t>
  </si>
  <si>
    <t>Anunciata fazia rezas à partir do meio-dia.</t>
  </si>
  <si>
    <t>Minha mãe levou à milagreira um bolo de fubá.</t>
  </si>
  <si>
    <t>O sobrinho da benzedeira assistiu à todas as sessões.</t>
  </si>
  <si>
    <t>A) Não há crase, pois "domicílio" é uma palavra masculina "[O] domicílio. Incorreta.
B) Não há crase entre palavras repetidas "hora [A] hora". Incorreta.
C) Não há crase antes de verbo "partir". Incorreta.
D) Aqui temos um verbo transitivo direto e indireto (Ex. levar algo A alguém), ou seja, o verbo
"levar" exige a preposição "a" e o substantivo feminino "milagreira" está precedido do artigo
definido "a" (levou um bolo "A" + "A" milagreira = levou um bolo À milagreira). Alternativa
correta.
E) Não há crase diante de pronomes indefinidos "todas" exceto "poucas, muitas, outras e
várias". Não é o caso aqui, pois temos o pronome indefinido "todas". Incorreta. Gabarito letra D.</t>
  </si>
  <si>
    <t>Sun, 14 Dec 2025 16:58:55 GMT</t>
  </si>
  <si>
    <t>O acento grave está utilizado de acordo com a norma-padrão na seguinte frase:</t>
  </si>
  <si>
    <t>O sol estava à pino no calçadão.</t>
  </si>
  <si>
    <t>O homem estava à passeio na praia.</t>
  </si>
  <si>
    <t>A cena à qual o motorista assistiu o impressionou.</t>
  </si>
  <si>
    <t>À imagem do mar era como ele havia pensado</t>
  </si>
  <si>
    <t>O velho via à praia com um olhar perdido.</t>
  </si>
  <si>
    <t>a) A palavra “pino” é um substantivo masculino e não admite crase. Incorreta.
b) A palavra “passeio” também é um substantivo masculino e, portanto, não admite crase.
Incorreta.
c) Nessa alternativa, nota-se que o verbo “assistir” exige a preposição “a” e, consequentemente,
a crase acontece pela junção desta com o termo “a qual”. (“a” + “a” qual = “à” qual). Alternativa
correta.
d) Neste caso, a crase é desnecessária, pois o “a”, que acompanha o substantivo feminino
“imagem”, não se relaciona com nenhuma preposição “a”. Incorreta.
e) Neste contexto, o verbo “ver” é VTD e, portanto, não exige nenhuma preposição. Incorreta.
Gabarito letra C.</t>
  </si>
  <si>
    <t>Sun, 14 Dec 2025 17:16:44 GMT</t>
  </si>
  <si>
    <t>O acento grave está empregado de acordo com a norma-padrão em:</t>
  </si>
  <si>
    <t>Ensinar implica à necessidade de também aprender.</t>
  </si>
  <si>
    <t>Os professores sempre visam à evolução dos alunos.</t>
  </si>
  <si>
    <t>A educação se constrói à duras penas.</t>
  </si>
  <si>
    <t>Recorrer à métodos pedagógicos alternativos é fundamental.</t>
  </si>
  <si>
    <t>É importante criar discussões àcerca do ensino.</t>
  </si>
  <si>
    <t>a) O verbo “implicar”, quando empregado com o sentido de “acarretar”, é VTD e não exige a
preposição “a”. Logo, não há crase. Incorreta.
b) O verbo “visar”, quando empregado com o sentido de “almejar”, é VTI e exige a preposição
“a”. Logo, tal preposição se une ao artigo definido “a”, ocorrendo a crase (visam “a” + “a”
evolução = visam à evolução). Alternativa correta.
c) Neste caso, mais do que a regência do verbo “construir”, deve-se analisar que o termo “duras
penas” está no plural e, portanto, o artigo definido que o acompanha é “as”. Sendo assim, não
haverá crase. (constrói “a” + “as” duras penas = constrói à duras penas). Incorreta.
d) Neste caso, aplica-se o mesmo conceito do item C, entretanto, pode-se pensar na questão da
palavra “métodos” como substantivo masculino, ou seja, esse simples fato impossibilita a crase.
Incorreta.
e) Nesta alternativa, basta observar que a palavra àcerca não existe. Gabarito letra B.</t>
  </si>
  <si>
    <t>Sun, 14 Dec 2025 17:34:33 GMT</t>
  </si>
  <si>
    <t>250</t>
  </si>
  <si>
    <t>No trecho “parecem alheios &lt;b&gt;ao &lt;/b&gt;cotidiano das grandes cidades”, o elemento em destaque deverá ser substituído por &lt;b&gt;à&lt;/b&gt;, se a palavra &lt;b&gt;cotidiano &lt;/b&gt;for substituída pela seguinte expressão:</t>
  </si>
  <si>
    <t>uma rotina</t>
  </si>
  <si>
    <t>hábito algum</t>
  </si>
  <si>
    <t>intensa rapidez</t>
  </si>
  <si>
    <t>qualquer prática</t>
  </si>
  <si>
    <t>políticas esperadas.</t>
  </si>
  <si>
    <t>Sun, 14 Dec 2025 17:52:22 GMT</t>
  </si>
  <si>
    <t>251</t>
  </si>
  <si>
    <t>O emprego do acento grave que indica a crase é obrigatório, de acordo com a norma-padrão, no a que está destacado em:</t>
  </si>
  <si>
    <t>Antes de construir uma hidrelétrica, é importante avaliar &lt;b&gt;a &lt;/b&gt;ocorrência de fenômenos climáticos prejudiciais à região.</t>
  </si>
  <si>
    <t>Aplicar &lt;b&gt;a &lt;/b&gt;ciência já adquirida e evoluir para uma nova realidade com respeito à natureza é responsabilidade de todos.</t>
  </si>
  <si>
    <t>As secas prolongadas dificultam &lt;b&gt;a &lt;/b&gt;sobrevivência da população ribeirinha e repercutem no potencial energético da região.</t>
  </si>
  <si>
    <t>Empreendeu-se &lt;b&gt;a &lt;/b&gt;inovadora pesquisa de adaptação de novas tecnologias para a geração de energia.</t>
  </si>
  <si>
    <t>Eventos climáticos atípicos na Amazônia não causam estragos permanentes, e a vida retorna &lt;b&gt;a &lt;/b&gt;situação normal.</t>
  </si>
  <si>
    <t>a) O verbo “avaliar” é VTD e não exige preposição. Logo, não há crase. O “a” destacado é o
artigo definido do substantivo “ocorrência”. Incorreta.
b) O verbo “aplicar” é VTD e não exige preposição. Logo, não há crase. Novamente, o “a”
destacado é o artigo definido do substantivo “ciência”. Incorreta.
c) O verbo “dificultar” é VTD e não exige preposição, ou seja, não há crase. Mais uma vez o “a”
destacado é o artigo definido do substantivo “sobrevivência”. Incorreta
d) O verbo “empreender” também é VTD e não exige preposição. Sendo assim, não há crase.
Incorreta.
e) O verbo “retornar” é VTI e, consequentemente, exige a preposição “a”. Logo, há crase nesse
contexto. (retorna “a” + “a” situação normal = retorna à situação normal). Alternativa correta.
Gabarito letra E.</t>
  </si>
  <si>
    <t>Sun, 14 Dec 2025 18:10:12 GMT</t>
  </si>
  <si>
    <t>O acento indicativo de crase está usado de acordo com a norma-padrão em:</t>
  </si>
  <si>
    <t>O pai não gostava de que à ceia fosse feita antes das dez horas da noite.</t>
  </si>
  <si>
    <t>À bem dizer, o pai era um sujeito bastante esquisito.</t>
  </si>
  <si>
    <t>Às famílias desprovidas de recursos na vizinhança, o pai sempre dava um presente.</t>
  </si>
  <si>
    <t>Daqui à duas horas, tentarei começar o ritual de abrir o pacote para desvendar o segredo.</t>
  </si>
  <si>
    <t>O nome da estrada era Arca porque à região, entre Itaipava e Teresópolis, era assim conhecida.</t>
  </si>
  <si>
    <t>Sun, 14 Dec 2025 18:28:01 GMT</t>
  </si>
  <si>
    <t>EPE</t>
  </si>
  <si>
    <t>O acento indicativo de crase está empregado de acordo com a norma-padrão em:</t>
  </si>
  <si>
    <t>Chego na sua casa daqui à poucos minutos.</t>
  </si>
  <si>
    <t>Fico à esperar uma visita sua aqui em Lisboa.</t>
  </si>
  <si>
    <t>Desejo à seu grupo uma boa viagem pela Europa.</t>
  </si>
  <si>
    <t>Do fado à canção regional, são expressivas as músicas lusitana.</t>
  </si>
  <si>
    <t>Estimo à todos os viajantes que tenham boas lem- branças de seu turismo.</t>
  </si>
  <si>
    <t>Sun, 14 Dec 2025 18:45:50 GMT</t>
  </si>
  <si>
    <t>O emprego do acento grave indicando crase NÃO está de acordo com a norma-padrão em:</t>
  </si>
  <si>
    <t>O funcionário estava habituado a chegar sempre às nove.</t>
  </si>
  <si>
    <t>Os trabalhadores realizam sua atividade à custa de muito esforço.</t>
  </si>
  <si>
    <t>Ela preferia uma discussão às claras, em suas reuniões de trabalho</t>
  </si>
  <si>
    <t>A prefeitura ainda será chamada à cumprir suas obrigações constitucionais.</t>
  </si>
  <si>
    <t>Enquanto assistiam às remoções, os moradores iam ficando mais indignados.</t>
  </si>
  <si>
    <t>Sun, 14 Dec 2025 19:03:39 GMT</t>
  </si>
  <si>
    <t>A frase em que o sinal indicativo de crase está usado de acordo com a norma-padrão é:</t>
  </si>
  <si>
    <t>As determinações do comitê destinam-se àqueles atletas indicados.</t>
  </si>
  <si>
    <t>Ele se apoderou à bola e saiu correndo.</t>
  </si>
  <si>
    <t>Ele ajuntou-se à um conjunto de mulheres inteligentes.</t>
  </si>
  <si>
    <t>Este fato é comum à todo campeonato mundial.</t>
  </si>
  <si>
    <t>Tenho todas essas contas à pagar.</t>
  </si>
  <si>
    <t>Sun, 14 Dec 2025 19:21:28 GMT</t>
  </si>
  <si>
    <t>256</t>
  </si>
  <si>
    <t>Segundo a norma-padrão, o sinal indicativo da crase não deve ser utilizado no seguinte trecho: “Certamente porque não é fácil compreender certas questões, as pessoas &lt;b&gt;tendem a aceitar&lt;/b&gt; algumas afirmações”.
A mesma justificativa para essa proibição pode ser identificada em:</t>
  </si>
  <si>
    <t>“É natural que isso aconteça, quando mais não seja porque as certezas nos dão segurança e tranquilidade. Pô-las em questão &lt;b&gt;equivale a tirar&lt;/b&gt; o chão de sob nossos pés”.</t>
  </si>
  <si>
    <t>“Com o desenvolvimento do pensamento objetivo e da ciência, aquelas certezas inquestionáveis &lt;b&gt;passaram a segundo plano&lt;/b&gt;, dando lugar a um novo modo de lidar com as certezas e os valores”.</t>
  </si>
  <si>
    <t>“a visão inovadora veio ganhando terreno e, mais do que isso, conquistando posições estratégicas, o que tornou possível influir na formação de novas gerações, &lt;b&gt;menos resistentes a visões questionadoras&lt;/b&gt;”.</t>
  </si>
  <si>
    <t>“Ocorre, porém, que essa certeza &lt;b&gt;pode induzir a outros erros&lt;/b&gt;: o de achar que quem defende determinados valores estabelecidos está indiscutivelmente errado”.</t>
  </si>
  <si>
    <t>“Uma comunidade cujos princípios e normas &lt;b&gt;mudassem a cada dia&lt;/b&gt; seria caótica e, por isso mesmo, inviável”.</t>
  </si>
  <si>
    <t>No trecho, a justificativa para não ocorrência da crase é a presença do verbo “aceitar”, ou seja, a questão cobra um aspecto clássico em que a crase não acontece antes de verbos. O objetivo é encontrar uma alternativa que também apresente essa característica.
a) Neste trecho, observa-se que a preposição “a” está antes do verbo “tirar”, ou seja, não há crase. Alternativa correta.
b) “Segundo plano” é uma expressão masculina e, dessa forma, não há crase. O correto é “O segundo plano” e não “A segundo plano”.
c) Se a palavra após a preposição “a” for feminina, mas plural, o acento grave indicativo da crase é dispensado.
d) Não há crase antes de pronome indefinido “outros”, que é masculino. Se houvesse uma palavra feminina, por exemplo, “outras falhas”, seria possível haver crase.
e) Não há crase antes de pronome indefinido “cada”. Gabarito letra A.</t>
  </si>
  <si>
    <t>Sun, 14 Dec 2025 19:39:18 GMT</t>
  </si>
  <si>
    <t>Algumas das palavras destacadas na frase abaixo deveriam ser corrigidas, empregando-se o acento indicador de crase.
O artista fica &lt;u&gt;a &lt;/u&gt;trabalhar na sua obra, &lt;u&gt;a &lt;/u&gt;noite, indiferente &lt;u&gt;aquilo&lt;/u&gt; que o cerca. Dias e dias &lt;u&gt;a &lt;/u&gt;fio repete &lt;u&gt;a &lt;/u&gt;rotina, &lt;u&gt;a &lt;/u&gt;qual se dedica sem se cansar.
De acordo com a norma-padrão, a correção resultaria, respectivamente, nesta sequência de palavras:</t>
  </si>
  <si>
    <t>à - à - aquilo - a - a - a</t>
  </si>
  <si>
    <t>à - a - àquilo - à - a - a</t>
  </si>
  <si>
    <t>a - à - aquilo - a - à - a</t>
  </si>
  <si>
    <t>a - a - àquilo - à - à - à</t>
  </si>
  <si>
    <t>a - à - àquilo - a - a - à</t>
  </si>
  <si>
    <t>Sun, 14 Dec 2025 19:57:07 GMT</t>
  </si>
  <si>
    <t>A palavra &lt;b&gt;que &lt;/b&gt;funciona como um mecanismo de coesão textual, retomando um antecedente, em:</t>
  </si>
  <si>
    <t>Mecanismos de Coesão Textual</t>
  </si>
  <si>
    <t>“parei quase num susto depois que li os primeiros ver- sos”. (parágrafo 2)</t>
  </si>
  <si>
    <t>“Não esquecer que a minha avó, Pedrina Perucchi, era italiana”. (parágrafo 5)</t>
  </si>
  <si>
    <t>“ficou olhando a borboleta que entrou na varanda” (parágrafo 7)</t>
  </si>
  <si>
    <t>“Sempre que meu pai queria mudar de assunto ele mudava de lugar”. (parágrafo 8)</t>
  </si>
  <si>
    <t>“quando me avisaram lá do pequeno hotel em Jacareí que ele tinha morrido”. (parágrafo 9)</t>
  </si>
  <si>
    <t>Ao dizer "retomando um antecedente", a banca está sinalizando que o candidato deve procurar
um "pronome", já que a função básica geral dos pronomes é retomar um antecedente.
Temos "que" pronome relativo em:
(C) “ficou olhando a borboleta que entrou na varanda” (parágrafo 7)
O pronome retoma o antecedente "borboleta", já que é a borboleta que entrou na varanda.
Nas demais alternativas, o "que" é conjunção, então não pode retomar nenhum antecedente.
Em A e D, é conjunção temporal. Em D e E, é conjunção integrante.
Gabarito: Letra C.</t>
  </si>
  <si>
    <t>Mon, 15 Dec 2025 02:29:09 GMT</t>
  </si>
  <si>
    <t>280</t>
  </si>
  <si>
    <t>No texto, o referente do termo ou expressão em destaque está corretamente explicitado, entre colchetes, no trecho do</t>
  </si>
  <si>
    <t>parágrafo 1 — “Ao nascer, o homem já se defronta com um conjunto de regras, normas e valores aceitos em &lt;b&gt;seu &lt;/b&gt;grupo social.” [conjunto de regras]</t>
  </si>
  <si>
    <t>parágrafo 2 — “&lt;b&gt;Ela &lt;/b&gt;pode e deve ser incorporada pelos indivíduos, sob a forma de uma atitude diante da vida cotidiana.” [sociedade]</t>
  </si>
  <si>
    <t>parágrafo 2 — “Para entendermos como &lt;b&gt;isso &lt;/b&gt;acontece na história da humanidade” [conjunto de verdades fixas]</t>
  </si>
  <si>
    <t>parágrafo 5 — “Algumas empresas já implantaram, inclusive, um comitê de ética, &lt;b&gt;o qual&lt;/b&gt; se destina à proteção da imagem da companhia.” [comitê de ética]</t>
  </si>
  <si>
    <t>parágrafo 6 — “Serve para orientar as ações de seus colaboradores e explicitar a postura social da empresa em face dos diferentes públicos com &lt;b&gt;os quais&lt;/b&gt; interage.” [colaboradores]</t>
  </si>
  <si>
    <t>A) parágrafo 1 — “Ao nascer, o homem já se defronta com um conjunto de regras, normas e valores aceitos em seu grupo social.” [conjunto de regras] Errado, pois o pronome possessivo refere-se ao homem. "... em seu grupo social." Ou seja, refere-se ao grupo social pertencente ao homem.
B) parágrafo 2 — “Ela pode e deve ser incorporada pelos indivíduos, sob a forma de uma atitude diante da vida cotidiana.” [sociedade] Errado, pois a palavra ela refere-se à ética.
C) parágrafo 2 — “Para entendermos como isso acontece na história da humanidade” [conjunto de verdades fixas] Errado, pois o isso retoma a frase anterior ("A ética se move historicamente, se amplia e se adensa" e tudo ISSO acontece na história da humanidade para entendermos).
D) parágrafo 5 — “Algumas empresas já implantaram, inclusive, um comitê de ética, o qual se destina à proteção da imagem da companhia.” [comitê de ética] Correto, pois o pronome relativo o qual retoma comitê de ética por referência.
E) parágrafo 6 — “Serve para orientar as ações de seus colaboradores e explicitar a postura social da empresa em face dos diferentes públicos com os quais interage.” [colaboradores] Errado, pois o pronome relativo os quais retoma diferentes públicos (Explicitar a postura social da empresa que interage com os diferentes públicos).</t>
  </si>
  <si>
    <t>Mon, 15 Dec 2025 02:46:58 GMT</t>
  </si>
  <si>
    <t>281</t>
  </si>
  <si>
    <t>No texto, o referente da palavra em destaque está corretamente explicitado, entre colchetes, no trecho do</t>
  </si>
  <si>
    <t>– “65% dos brasileiros ignoram a &lt;b&gt;sua &lt;/b&gt;existência e 71% não reconhecem quando um vídeo foi editado” [empresa de segurança]</t>
  </si>
  <si>
    <t>– “tornando cada vez mais difícil a &lt;b&gt;sua &lt;/b&gt;identificação.” [palavras]</t>
  </si>
  <si>
    <t>– “têm facilitado o acesso a &lt;b&gt;essa &lt;/b&gt;tecnologia” [computação em nuvem]</t>
  </si>
  <si>
    <t>– “&lt;b&gt;Isso &lt;/b&gt;ocorre porque as novas redes neurais” [esse processo]</t>
  </si>
  <si>
    <t>– “não precisam de tanto conhecimento e tecnologia para aplicar &lt;b&gt;seus &lt;/b&gt;golpes.” [criminosos].</t>
  </si>
  <si>
    <t>Indiquemos aqui a referência textual correta:
e) – “não precisam de tanto conhecimento e tecnologia para aplicar seus golpes.” [criminosos].
São os criminosos que aplicam os golpes mencionados no texto.
a) – “65% dos brasileiros ignoram a sua existência e 71% não reconhecem quando um vídeo foi
editado” [deep fake]
b) – “tornando cada vez mais difícil a sua identificação.” [fraude com deep fake]
c) – “têm facilitado o acesso a essa tecnologia” [deep fake]
d) – “Isso ocorre porque as novas redes neurais” [a evolução dos processos de fraude usando IA]
Gabarito: E.</t>
  </si>
  <si>
    <t>Mon, 15 Dec 2025 03:04:48 GMT</t>
  </si>
  <si>
    <t>No parágrafo, o trecho “Essa é uma pergunta sem resposta fácil” refere-se ao seguinte questionamento:</t>
  </si>
  <si>
    <t>“É o fim do DOC e da TED?”</t>
  </si>
  <si>
    <t>“O boleto bancário está ainda mais ameaçado de extinção?”</t>
  </si>
  <si>
    <t>“E o velho cheque vai resistir a esses novos tempos?”</t>
  </si>
  <si>
    <t>“o Pix pode reduzir ou acabar com a circulação das notas de real?”</t>
  </si>
  <si>
    <t>“E por que o dinheiro em espécie resiste?”</t>
  </si>
  <si>
    <t>Mon, 15 Dec 2025 03:22:37 GMT</t>
  </si>
  <si>
    <t>No texto, o referente da palavra ou expressão em destaque está corretamente explicitado, entre colchetes, no trecho do</t>
  </si>
  <si>
    <t>– “É provável que você conheça alguém que, mesmo tendo boa renda, prefere pagar boletos ou receber pagamentos com cédulas simplesmente por estar acostumado a &lt;u&gt;elas&lt;/u&gt;.” [cédulas]</t>
  </si>
  <si>
    <t>– “&lt;u&gt;Essa &lt;/u&gt;característica, por si só, já é capaz de mudar a forma como lidamos com o dinheiro” [modalidade]</t>
  </si>
  <si>
    <t>– “Apesar disso, não é exagero esperar que, à medida que a população incorpore o sistema à &lt;u&gt;sua &lt;/u&gt;rotina” [papel-moeda]</t>
  </si>
  <si>
    <t>– “Eventualmente, algum &lt;u&gt;desses &lt;/u&gt;meios poderá ser descontinuado, mas isso não acontecerá tão cedo” [cheque]</t>
  </si>
  <si>
    <t>– “Para que &lt;u&gt;esse &lt;/u&gt;cenário se torne realidade, é necessário, sobretudo, atacar a desbancarização.” [diminuição de circulação]</t>
  </si>
  <si>
    <t>Mon, 15 Dec 2025 03:40:26 GMT</t>
  </si>
  <si>
    <t>No trecho “os empreendimentos sociais analisam &lt;u&gt;seu &lt;/u&gt;desempenho”, a palavra destacada se refere a</t>
  </si>
  <si>
    <t>problema</t>
  </si>
  <si>
    <t>comunidade</t>
  </si>
  <si>
    <t>daquele grupo</t>
  </si>
  <si>
    <t>retorno financeiro</t>
  </si>
  <si>
    <t>empreendimentos sociais</t>
  </si>
  <si>
    <t>Mon, 15 Dec 2025 03:58:15 GMT</t>
  </si>
  <si>
    <t>285</t>
  </si>
  <si>
    <t>No texto, a palavra ou expressão a que se refere o termo destacado está explicitada entre colchetes em:</t>
  </si>
  <si>
    <t>“O resultado &lt;b&gt;desse processo ecológico&lt;/b&gt; é que grandes fragmentos de florestas se transformam em savanas ou cerrados” (parágrafo [fogo]</t>
  </si>
  <si>
    <t>“Segundo um dos autores, quando se consideram outros fatores, como os incêndios florestais e o aquecimento global, &lt;b&gt;essa margem&lt;/b&gt; diminui consideravelmente.” (parágrafo 5) [40% de florestas derrubadas]</t>
  </si>
  <si>
    <t>“a hipótese de savanização precisa ser encarada com seriedade, porque a floresta amazônica tem resiliência, &lt;b&gt;ela &lt;/b&gt;consegue resistir a algum desmatamento.” (parágrafo [a floresta]</t>
  </si>
  <si>
    <t>“Mas &lt;b&gt;essa possibilidade&lt;/b&gt; não é infinita, chega a um ponto que não tem retorno.” (parágrafo [resistir a algum desmatamento]</t>
  </si>
  <si>
    <t>“Com &lt;b&gt;esse objetivo&lt;/b&gt;, o Brasil se comprometeu, na Conferência da ONU sobre Clima em Paris, em 2015, a reflorestar 12 milhões de hectares até 2030.” (parágrafo [reflorestamento]</t>
  </si>
  <si>
    <t>Mon, 15 Dec 2025 04:16:04 GMT</t>
  </si>
  <si>
    <t>Considere a expressão em destaque da seguinte passagem do parágrafo 3: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
No trecho, por meio do processo de coesão textual, a expressão destacada retoma</t>
  </si>
  <si>
    <t>“um código de pontos e traços em relevo impressos também em papelão”</t>
  </si>
  <si>
    <t>“ordens cifradas”</t>
  </si>
  <si>
    <t>“a mensagem”</t>
  </si>
  <si>
    <t>“a ideia”</t>
  </si>
  <si>
    <t>“grafia sonora”</t>
  </si>
  <si>
    <t>No texto, o referente do termo ou expressão em destaque está corretamente explicitado, entre colchetes, no trecho:</t>
  </si>
  <si>
    <t>“&lt;u&gt;Nesse caso&lt;/u&gt;, são lançadas novas gerações com aparência inovadora e pequenas mudanças funcionais.” [obsolescência programada] - parágrafo 2</t>
  </si>
  <si>
    <t>“O consumidor raramente reflete sobre as consequências do consumo crescente &lt;u&gt;desses &lt;/u&gt;produtos”. [lixo eletroeletrônico] - parágrafo 3</t>
  </si>
  <si>
    <t>“preocupando-se em satisfazer &lt;u&gt;suas &lt;/u&gt;necessidades.” [consumidor] - parágrafo 3</t>
  </si>
  <si>
    <t>“e &lt;u&gt;sua &lt;/u&gt;interação com novas tecnologias traz maiores oportunidades e benefícios”. [constante busca] - parágrafo 3</t>
  </si>
  <si>
    <t>“e &lt;u&gt;esse &lt;/u&gt;tipo de resíduo cresce a uma velocidade” [substâncias tóxicas] - parágrafo 4</t>
  </si>
  <si>
    <t>Vejamos aqui a referência correta.
A) “Nesse caso, são lançadas novas gerações com aparência inovadora e pequenas mudanças
funcionais.” [obsolescência perspectiva] - parágrafo 2
B) “O consumidor raramente reflete sobre as consequências do consumo crescente desses
produtos”. [produtos eletroeletrônico] - parágrafo 3
O lixo é o resíduo desses produtos!
C) “preocupando-se em satisfazer suas necessidades.” [consumidor] - parágrafo 3
O lixo eletroeletrônico é mais um desafio que se soma aos problemas ambientais da atualidade.
O consumidor raramente reflete sobre as consequências do consumo crescente desses produtos, preocupando- se em satisfazer suas (deles, dos consumidores) necessidades.
D) “e sua interação com novas tecnologias traz maiores oportunidades e benefícios”. [mundo
globalizado] - parágrafo 3
E) “e esse tipo de resíduo cresce a uma velocidade” [lixo eletroeletrônico] - parágrafo 4
Gabarito: C.</t>
  </si>
  <si>
    <t>Mon, 15 Dec 2025 04:51:43 GMT</t>
  </si>
  <si>
    <t>288</t>
  </si>
  <si>
    <t>Considere a seguinte passagem do Texto II: “O líquido resultante é coado com uma peneira de palha e recolocado no aparelho, onde é batido com açúcar e leite condensado”(l. 2-4).
Analisando-se valores contextuais do pronome relativo onde e do substantivo aparelho, conclui-se que ambos têm, entre si, o mesmo valor semântico, já que</t>
  </si>
  <si>
    <t>retomam a informação do substantivo líquido.</t>
  </si>
  <si>
    <t>confirmam o sentido do adjetivo coado.</t>
  </si>
  <si>
    <t>retomam o significado do substantivo liquidificador.</t>
  </si>
  <si>
    <t>preveem o emprego do substantivo açúcar.</t>
  </si>
  <si>
    <t>reiteram o valor do particípio batido.</t>
  </si>
  <si>
    <t>7fdb86d7-fd66-40d3-b9c8-a839ba4cdb1c</t>
  </si>
  <si>
    <t>Mon, 15 Dec 2025 05:09:32 GMT</t>
  </si>
  <si>
    <t>289</t>
  </si>
  <si>
    <t>Nos seguintes trechos, o adjetivo destacado apresenta valor discursivo de avaliação subjetiva, em relação ao substantivo a que se liga, em:</t>
  </si>
  <si>
    <t>“um produto tem vida &lt;u&gt;útil&lt;/u&gt;”.</t>
  </si>
  <si>
    <t>“exemplos &lt;u&gt;evidentes &lt;/u&gt;dessa prática.”</t>
  </si>
  <si>
    <t>“uso de reconhecimento &lt;u&gt;facial&lt;/u&gt;”</t>
  </si>
  <si>
    <t>“geração do lixo &lt;u&gt;eletrônico&lt;/u&gt;”</t>
  </si>
  <si>
    <t>“moram em países &lt;u&gt;diferentes&lt;/u&gt;”</t>
  </si>
  <si>
    <t>e7daaabb-6f5f-4bd1-b3c0-d7bad46542ba.png</t>
  </si>
  <si>
    <t>Mon, 15 Dec 2025 05:27:21 GMT</t>
  </si>
  <si>
    <t>O trecho do texto “perda de espécies, colapso da estrutura florestal e redução de serviços ambientais importantes para o bem-estar humano” (l. 20-21) é retomado pela expressão</t>
  </si>
  <si>
    <t>“Um desses estudos” (l. 19)</t>
  </si>
  <si>
    <t>“nessa parcela da mata” (l. 4)</t>
  </si>
  <si>
    <t>“outras perturbações” (l. 17)</t>
  </si>
  <si>
    <t>“nesse cenário” (l. 12)</t>
  </si>
  <si>
    <t>“Esses são os efeitos” (l. 16)</t>
  </si>
  <si>
    <t>e8a34c44-5b43-4c37-8047-fd58f717a26e</t>
  </si>
  <si>
    <t>Mon, 15 Dec 2025 05:45:10 GMT</t>
  </si>
  <si>
    <t>No trecho “Pegou aquele paninho que dá brilho final nos sapatos e com ele enxugou o próprio suor, &lt;u&gt;que &lt;/u&gt;era abundante”, o pronome destacado faz referência ao termo</t>
  </si>
  <si>
    <t>paninho</t>
  </si>
  <si>
    <t>brilho</t>
  </si>
  <si>
    <t>sapatos</t>
  </si>
  <si>
    <t>ele</t>
  </si>
  <si>
    <t>suor</t>
  </si>
  <si>
    <t>No trecho “como fatores que os prejudicaram." (l .4), o pronome destacado apresenta como referente que termo?</t>
  </si>
  <si>
    <t>“atletas</t>
  </si>
  <si>
    <t>“fatores</t>
  </si>
  <si>
    <t>“adversários</t>
  </si>
  <si>
    <t>“cruzeirenses</t>
  </si>
  <si>
    <t>“macacos</t>
  </si>
  <si>
    <t>8f1065d1-198e-4320-88cc-a4819cacb23c</t>
  </si>
  <si>
    <t>2025</t>
  </si>
  <si>
    <t>No trecho “Aqui, em um país tão próximo, tão cheio de mistura, acontece (isso)” (l. 11), o pronome destacado faz referência</t>
  </si>
  <si>
    <t>às atitudes racistas da torcida peruana</t>
  </si>
  <si>
    <t>à tristeza do jogador frente ao racismo</t>
  </si>
  <si>
    <t>à inexistência de atos racistas na Alemanha</t>
  </si>
  <si>
    <t>ao espanto acerca da origem do racismo</t>
  </si>
  <si>
    <t>ao descaso da torcida do Cruzeiro</t>
  </si>
  <si>
    <t>294</t>
  </si>
  <si>
    <t>Em “só poderia usá-&lt;b&gt;lo &lt;/b&gt;no próximo inverno” (l. 19), no texto, o pronome em destaque refere-se à (ao)</t>
  </si>
  <si>
    <t>blusa</t>
  </si>
  <si>
    <t>paletó</t>
  </si>
  <si>
    <t>calça</t>
  </si>
  <si>
    <t>febre</t>
  </si>
  <si>
    <t>loja</t>
  </si>
  <si>
    <t>O autor, ao utilizar a forma pronominal “-lo”, deixa explicito que o referente é uma palavra
masculina, ou seja, a única alternativa possível é a letra B. Todavia, vamos analisar todas as
opções.
a) O substantivo feminino “blusa” aparece após a forma pronominal “-lo”. Tal palavra não pode
ser o referente. Incorreta.
b) Essa narrativa tem como base a febre por liquidação e o diálogo entre vendedor e narrador
sobre o paletó. Sendo assim, fica bem claro que a forma pronominal “-lo” retoma um substantivo
masculino que foi citado nas linhas anteriores, ou seja, o paletó, objeto principal do texto.
Alternativa correta.
c) O substantivo feminino “calça” aparece logo no início do texto e, posteriormente, não é
retomado por nenhum termo. Incorreta.
d) Essa alternativa apresenta uma incoerência semântica, pois uma pessoa não consegue “usar” a
“febre” no inverno. Incorreta.
e) Novamente, trata-se de um substantivo feminino, o qual não pode ser “usado” pela pessoa,
ou seja, a pessoa não pode vestir a “loja” no inverno. Há um erro semântico nessa alternativa.
Incorreta.
Gabarito letra B.</t>
  </si>
  <si>
    <t>9744fe1a-a30a-4d68-90c3-632105237629</t>
  </si>
  <si>
    <t>Mon, 15 Dec 2025 06:56:27 GMT</t>
  </si>
  <si>
    <t>O artigo definido em destaque tem papel de estabelecer retomada de expressão já citada anteriormente no texto em:</t>
  </si>
  <si>
    <t>“‘Num país em que &lt;u&gt;a &lt;/u&gt;Justiça é caolha, não dá para liberar geral’” (l. 1-2)</t>
  </si>
  <si>
    <t>“‘O desprezo e &lt;u&gt;o &lt;/u&gt;desrespeito pelos direitos humanos resultaram em atos bárbaros’” (l. 8-9)</t>
  </si>
  <si>
    <t>“Naquela ocasião, percebi claramente que &lt;u&gt;os &lt;/u&gt;fantasmas dos traumas” (l. 13-14)</t>
  </si>
  <si>
    <t>“Segundo &lt;u&gt;a &lt;/u&gt;declaração, são consideradas intoleráveis as interferências” (l. 16)</t>
  </si>
  <si>
    <t>“&lt;u&gt;O &lt;/u&gt;presidente do Supremo Tribunal Federal, Joaquim Barbosa, sugeriu” (l. 22-23)</t>
  </si>
  <si>
    <t>202d1407-b1b7-41fa-8ca8-4d5b268d322a</t>
  </si>
  <si>
    <t>Mon, 15 Dec 2025 07:14:16 GMT</t>
  </si>
  <si>
    <t>As orações abaixo, separadas por vírgula, podem ter a relação entre elas explicitada por meio de uma expressão. “Algumas precisam beber mais água, outras precisam de isotônico.” A expressão que mantém o sentido original está empregada em:</t>
  </si>
  <si>
    <t>Algumas precisam beber mais água, a fim de que outras precisem de isotônico.</t>
  </si>
  <si>
    <t>Algumas precisam beber mais água, ao passo que outras precisam de isotônico.</t>
  </si>
  <si>
    <t>Já que algumas precisam beber mais água, outras precisam de isotônico.</t>
  </si>
  <si>
    <t>Por mais que algumas precisem beber mais água, outras precisam de isotônico.</t>
  </si>
  <si>
    <t>Contanto que algumas precisem beber mais água, outras precisam de isotônico.</t>
  </si>
  <si>
    <t>Mon, 15 Dec 2025 07:32:06 GMT</t>
  </si>
  <si>
    <t>297</t>
  </si>
  <si>
    <t>De acordo com o texto, a palavra destacada tem sua referência explicitada em:</t>
  </si>
  <si>
    <t>“&lt;u&gt;Até então&lt;/u&gt;, esta seria uma construção que resultava de interesses específicos, de setores ou estratos sociais.” (l. 3-4) – Nesse trecho, a palavra destacada refere-se ao período inicial da industrialização europeia.</t>
  </si>
  <si>
    <t>“&lt;u&gt;Tal &lt;/u&gt;ambiguidade estabelece um patamar para o debate sobre os rumos da cidade.” (l. 6-7) – Nesse trecho, a palavra destacada refere-se ao conflito entre as duas concepções de cidade, a pública e a privada.</t>
  </si>
  <si>
    <t>“A opção pelo transporte urbano no modo rodoviário, em detrimento do transporte sobre trilhos, então estruturador das principais cidades, é uma &lt;u&gt;delas&lt;/u&gt;”. (l. 11-12) – Nesse trecho, a palavra destacada refere-se às cidades brasileiras.</t>
  </si>
  <si>
    <t>“A multiplicidade e a variedade, valores do urbano, &lt;u&gt;ali &lt;/u&gt;não são consideradas.” (l. 15-16) – Nesse trecho, a palavra destacada refere-se às regiões não urbanizadas.</t>
  </si>
  <si>
    <t>“Além &lt;u&gt;disso&lt;/u&gt;, com o crescimento demográfico e a expansão do sistema urbano, as áreas informais adquirem relevo” (l. 18-19) – Nesse trecho, a palavra destacada refere-se à valorização do automóvel no transporte urbano.</t>
  </si>
  <si>
    <t>341afb6b-47b5-4db0-bf2e-608a42417a5d</t>
  </si>
  <si>
    <t>Mon, 15 Dec 2025 07:49:55 GMT</t>
  </si>
  <si>
    <t>CMB</t>
  </si>
  <si>
    <t>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t>
  </si>
  <si>
    <t>onde</t>
  </si>
  <si>
    <t>contudo</t>
  </si>
  <si>
    <t>conforme.</t>
  </si>
  <si>
    <t>Mon, 15 Dec 2025 08:07:44 GMT</t>
  </si>
  <si>
    <t>[...]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
Ou, ainda, quando o registro é extremamente específico de uma área, como os famosos jargões técnicos: vocabulários jurídico, médico etc. [...]
O elemento coesivo Isso (l. 5) tem como referente a ideia de que</t>
  </si>
  <si>
    <t>a coerência independe da compreensão de certos aspectos linguísticos.</t>
  </si>
  <si>
    <t>o conhecimento sobre o assunto é fundamental à construção da coerência.</t>
  </si>
  <si>
    <t>o puro conhecimento sociocognitivo constitui os sentidos do texto.</t>
  </si>
  <si>
    <t>os sentidos de um texto são construídos por um processo de troca.</t>
  </si>
  <si>
    <t>os sentidos não se constroem caso não se compreenda o código linguístico.</t>
  </si>
  <si>
    <t>Mon, 15 Dec 2025 08:25:33 GMT</t>
  </si>
  <si>
    <t>300</t>
  </si>
  <si>
    <t>Considere o trecho abaixo.
“[...] colocaram lenha na polêmica sobre a construção de uma estação de metrô na região, &lt;b&gt;onde &lt;/b&gt;se concentra parte da elite paulistana.”
O emprego do pronome relativo &lt;b&gt;onde &lt;/b&gt;está correto.
PORQUE
Retoma o termo &lt;b&gt;na região&lt;/b&gt;, que tem valor de lugar físico na oração antecedente.
Analisando-se as afirmações acima, conclui-se que</t>
  </si>
  <si>
    <t>as duas afirmações são verdadeiras, e a segunda justifica a primeira.</t>
  </si>
  <si>
    <t>as duas afirmações são verdadeiras, e a segunda não justifica a primeira.</t>
  </si>
  <si>
    <t>a primeira afirmação é verdadeira, e a segunda é falsa.</t>
  </si>
  <si>
    <t>a primeira afirmação é falsa, e a segunda é verdadeira.</t>
  </si>
  <si>
    <t>as duas afirmações são falsas.</t>
  </si>
  <si>
    <t>Mon, 15 Dec 2025 08:43:22 GMT</t>
  </si>
  <si>
    <t>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t>
  </si>
  <si>
    <t>As habilidades necessárias para prosperarno mercado de trabalho também estão mudando, embora ter QI, mas nenhum QA, possa ser um bloqueio para as habilidades existentes diante de novas maneiras de trabalhar.</t>
  </si>
  <si>
    <t>Como as habilidades necessárias para prosperar no mercado de trabalho também estão mudando, ter QI, mas nenhum QA, pode ser um bloqueio para as habilidades existentes diante de novas maneiras de trabalhar.</t>
  </si>
  <si>
    <t>Mesmo que as habilidades necessárias para prosperar no mercado de trabalho também estejam mudando, ter QI, mas nenhum QA, pode ser um bloqueio para as habilidades existentes diante de novas maneiras de trabalhar.</t>
  </si>
  <si>
    <t>As habilidades necessárias para prosperar no mercado de trabalho também estão mudando, desde que ter QI, mas nenhum QA, possa ser um bloqueio para as habilidades existentes diante de novas maneiras de trabalhar.</t>
  </si>
  <si>
    <t>As habilidades necessárias para prosperar no mercado de trabalho também estão mudando, no entanto, ter QI, mas nenhum QA, pode ser um bloqueio para as habilidades existentes diante de novas maneiras de trabalhar.</t>
  </si>
  <si>
    <t>5d31654c-e544-4f35-adaa-2449290029a2</t>
  </si>
  <si>
    <t>Mon, 15 Dec 2025 09:01:12 GMT</t>
  </si>
  <si>
    <t>O período que corresponde, sem alteração de sentido, à reescritura de “Mesmo com o advento do papel-moeda, o escambo, ou troca de mercadorias, persistiu em diversas comunidades” é:</t>
  </si>
  <si>
    <t>O escambo, ou troca de mercadorias, persistiu em diversas comunidades, apesar do advento do papel--moeda.</t>
  </si>
  <si>
    <t>O escambo, ou troca de mercadorias, persistiu em diversas comunidades, haja vista o advento do papel--moeda.</t>
  </si>
  <si>
    <t>Quando do advento do papel-moeda, o escambo, ou troca de mercadorias, persistiu em diversas comunidades.</t>
  </si>
  <si>
    <t>Com o advento do papel-moeda, no entanto, o escambo, ou troca de mercadorias, persistiu em diversas comunidades.</t>
  </si>
  <si>
    <t>Tanto quanto o advento do papel-moeda, o escambo, ou troca de mercadorias, persistiu em diversas comunidades.</t>
  </si>
  <si>
    <t>Mon, 15 Dec 2025 09:19:01 GMT</t>
  </si>
  <si>
    <t>303</t>
  </si>
  <si>
    <t>A frase que, ao ser reescrita, guarda o mesmo sentido do trecho do parágrafo 3 “Enfim, embora todos lidem diariamente com dinheiro, poucos se dedicam a gerir melhor seus recursos.” é:</t>
  </si>
  <si>
    <t>Enfim, quando todos lidam diariamente com dinheiro, poucos se dedicam a gerir melhor seus recursos.</t>
  </si>
  <si>
    <t>Enfim, por todos lidarem diariamente com dinheiro, poucos se dedicam a gerir melhor seus recursos.</t>
  </si>
  <si>
    <t>Enfim, como todos lidam diariamente com dinheiro, poucos se dedicam a gerir melhor seus recursos.</t>
  </si>
  <si>
    <t>Enfim, apesar de todos lidarem diariamente com dinheiro, poucos se dedicam a gerir melhor seus recursos.</t>
  </si>
  <si>
    <t>Enfim, desde que todos lidem diariamente com dinheiro, poucos se dedicam a gerir melhor seus recursos.</t>
  </si>
  <si>
    <t>3037766a-2fec-4e87-8471-7ee23377ebfc</t>
  </si>
  <si>
    <t>Mon, 15 Dec 2025 09:36:50 GMT</t>
  </si>
  <si>
    <t>Uma reescritura possível do período “A resposta do empregador foi a de contratar Baker para trabalhar na sua fábrica, surgindo, assim, em 1830, o primeiro serviço de medicina do trabalho.”, preservando-se as relações semânticas e a coesão textual, é:</t>
  </si>
  <si>
    <t>A resposta do empregador foi a de contratar Baker para trabalhar na sua fábrica, porque surgiu, em 1830, o primeiro serviço de medicina do trabalho.</t>
  </si>
  <si>
    <t>A resposta do empregador foi a de contratar Baker para trabalhar na sua fábrica; desse modo, surgiu, em 1830, o primeiro serviço de medicina do trabalho.</t>
  </si>
  <si>
    <t>A resposta do empregador foi a de contratar Baker para trabalhar na sua fábrica, o que surgiu, em 1830, o primeiro serviço de medicina do trabalho.</t>
  </si>
  <si>
    <t>A resposta do empregador foi a de contratar Baker para trabalhar na sua fábrica, surgindo, contudo, em 1830, o primeiro serviço de medicina do trabalho.</t>
  </si>
  <si>
    <t>A resposta do empregador foi a de contratar Baker, para trabalhar na sua fábrica surgindo, consoante, em 1830, o primeiro serviço de medicina do trabalho.</t>
  </si>
  <si>
    <t>Mon, 15 Dec 2025 09:54:39 GMT</t>
  </si>
  <si>
    <t>No trecho “deveriam ser serviços dirigidos por pessoas de inteira confiança do empresário e que se dispusessem a defendê-lo”, o pronome oblíquo “o” exerce uma função coesiva, ao retomar, como seu referente, a expressão</t>
  </si>
  <si>
    <t>fundador</t>
  </si>
  <si>
    <t>serviço médico</t>
  </si>
  <si>
    <t>trabalho</t>
  </si>
  <si>
    <t>capital</t>
  </si>
  <si>
    <t>empresário</t>
  </si>
  <si>
    <t>Mon, 15 Dec 2025 10:30:18 GMT</t>
  </si>
  <si>
    <t>[...]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
No trecho “O resultado &lt;u&gt;dessa colaboração&lt;/u&gt; pode ser medido por bons dados de saúde” (l. 4-5), a expressão destacada refere-se à colaboração entre</t>
  </si>
  <si>
    <t>médicos da universidade</t>
  </si>
  <si>
    <t>médicos e pajés</t>
  </si>
  <si>
    <t>doentes e médicos</t>
  </si>
  <si>
    <t>pajés de várias aldeias</t>
  </si>
  <si>
    <t>rezadores e pajés</t>
  </si>
  <si>
    <t>Mon, 15 Dec 2025 10:48:07 GMT</t>
  </si>
  <si>
    <t>TINGA, DO CRUZEIRO, É ALVO DE RACISMO NA LIBERTADORES
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 em: &lt;http://veja.abril.com.br/noticia/esporte/tinga-do-cruzeiro-e-alvo-de-racismo-na-libertadores&gt;.Acesso em: 25 fev. 2014. )
No trecho “Aqui, em um país tão próximo, tão cheio de mistura, acontece (isso)” (l. 11), o pronome destacado faz referência</t>
  </si>
  <si>
    <t>Mon, 15 Dec 2025 11:05:56 GMT</t>
  </si>
  <si>
    <t>No texto, as palavras que marcam o sentimento de insegurança vivenciado pela narradora ao conversar com seu pai são:</t>
  </si>
  <si>
    <t>Compreensão e Interpretação de Textos</t>
  </si>
  <si>
    <t>confissão (parágrafo 7) e andar (parágrafo 8)</t>
  </si>
  <si>
    <t>rodeios (parágrafo 4) e gaguejar (parágrafo 6)</t>
  </si>
  <si>
    <t>cabecinha (parágrafo 7) e mudar (parágrafo 8)</t>
  </si>
  <si>
    <t>sepultura (parágrafo 3) e renegar (parágrafo7)</t>
  </si>
  <si>
    <t>severidade (parágrafo 7) e esquecer (parágrafo 5)</t>
  </si>
  <si>
    <t>Mon, 15 Dec 2025 11:23:45 GMT</t>
  </si>
  <si>
    <t>No texto, a narradora suscita a reflexão acerca da eternidade a partir da</t>
  </si>
  <si>
    <t>mentira que pregara na chegada à escola.</t>
  </si>
  <si>
    <t>limitação que a falta de dinheiro lhe impunha.</t>
  </si>
  <si>
    <t>descoberta de que o chicle não acabaria nunca.</t>
  </si>
  <si>
    <t>relação afetiva que havia entre a ela e sua irmã.</t>
  </si>
  <si>
    <t>satisfação que o gosto adocicado do chicle proporcionava.</t>
  </si>
  <si>
    <t>e1b2f848-ba95-4caf-bfb5-a6a4cb628295</t>
  </si>
  <si>
    <t>Mon, 15 Dec 2025 11:59:24 GMT</t>
  </si>
  <si>
    <t>312</t>
  </si>
  <si>
    <t>A tipologia textual descritiva se evidencia no Texto II, dentre outros recursos, por meio do uso de</t>
  </si>
  <si>
    <t>verbos de ação</t>
  </si>
  <si>
    <t>advérbios de lugar</t>
  </si>
  <si>
    <t>narrador-personagem</t>
  </si>
  <si>
    <t>interjeições</t>
  </si>
  <si>
    <t>formas adjetivas</t>
  </si>
  <si>
    <t>251376e3-953a-4eb0-9805-7e123407ba34.png</t>
  </si>
  <si>
    <t>Os adjetivos têm por função caracterizar pessoas, objetos, lugares, animais... É por essa razão que são usados em textos descritivos (tênue, esvaecida, amargo, triste, forte...). Gabarito letra E.</t>
  </si>
  <si>
    <t>b3d863b4-b398-47e8-be8c-9ea11defa49b</t>
  </si>
  <si>
    <t>Mon, 15 Dec 2025 12:17:13 GMT</t>
  </si>
  <si>
    <t>De acordo com o texto, na opinião do pai, a filha deveria</t>
  </si>
  <si>
    <t>aprender a língua da avó.</t>
  </si>
  <si>
    <t>valorizar a língua materna.</t>
  </si>
  <si>
    <t>escrever em idiomas diversos.</t>
  </si>
  <si>
    <t>ler outros poemas de Olavo Bilac.</t>
  </si>
  <si>
    <t>estudar história da literatura brasileira.</t>
  </si>
  <si>
    <t>O pai do narrador valoriza sua língua pátria ao dizer que é feio "querer renegar a própria língua":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Gabarito: Letra B.</t>
  </si>
  <si>
    <t>Mon, 15 Dec 2025 12:35:02 GMT</t>
  </si>
  <si>
    <t>Ao ler os versos de Olavo Bilac, o “quase” susto da narradora, mencionado no parágrafo 2, foi motivado pela</t>
  </si>
  <si>
    <t>possibilidade de seus escritos não serem conhecidos.</t>
  </si>
  <si>
    <t>falta de conhecimento sobre a localização do Lácio.</t>
  </si>
  <si>
    <t>necessidade de aprender uma língua diferente.</t>
  </si>
  <si>
    <t>surpresa com a postura pessimista do poeta.</t>
  </si>
  <si>
    <t>abordagem da temática da morte.</t>
  </si>
  <si>
    <t>Vejamos novamente o segundo parágrafo:
2 Olavo Bilac! – eu disse em voz alta e de repente parei quase num susto depois que li
os primeiros versos do soneto à língua portuguesa: Última flor do Lácio, inculta e bela / És, a um
tempo, esplendor e sepultura.
A resposta na verdade está no terceiro parágrafo. O narrador tomou susto por causa da palavra
"sepultura", à qual associou ideia de morte e um destino fatal para tudo, inclusive seus escritos:
3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Gabarito: Letra A</t>
  </si>
  <si>
    <t>Mon, 15 Dec 2025 12:52:51 GMT</t>
  </si>
  <si>
    <t>A palavra resiliência refere-se à capacidade de voltar ao estado natural, principalmente após alguma situação crítica e fora do comum. Ela é utilizada em várias áreas do conhecimento.
Em “De acordo com uma especialista em ciência e Amazônia, a hipótese de savanização precisa ser encarada com seriedade, porque a floresta amazônica tem resiliência” (parágrafo 6, o sentido dessa palavra no contexto é a(o)</t>
  </si>
  <si>
    <t>aptidão de um determinado sistema para recuperar o equilíbrio depois de ter sofrido uma perturbação.</t>
  </si>
  <si>
    <t>capacidade de uma pessoa lidar com seus próprios problemas, vencer obstáculos e não ceder a qualquer coação.</t>
  </si>
  <si>
    <t>possibilidade de tomar uma decisão quando se tem medo do que isso possa ocasionar, quando está sob pressão.</t>
  </si>
  <si>
    <t>propriedade de os materiais que acumulam energias voltarem ao normal, quando então são expostos a situações de estresse ou choque.</t>
  </si>
  <si>
    <t>equilíbrio emocional para lidar com os problemas relacionados ao contexto laboral, quando as situações não ocorrem como o esperado.</t>
  </si>
  <si>
    <t>Mon, 15 Dec 2025 13:10:40 GMT</t>
  </si>
  <si>
    <t>O texto pode ser dividido em duas grandes partes. Na primeira parte, apresenta-se a definição do conceito de “ética” e, na segunda parte, apresentam-se</t>
  </si>
  <si>
    <t>consequências econômicas da implantação dos códigos de ética no dia a dia das empresas.</t>
  </si>
  <si>
    <t>exemplos de ações que devem ser implementadas para atender aos códigos de ética das empresas.</t>
  </si>
  <si>
    <t>explicações sobre diferentes concepções de ética em função dos objetivos das empresas.</t>
  </si>
  <si>
    <t>penalizações a serem infringidas aos funcionários que desrespeitarem o código de ética da empresa.</t>
  </si>
  <si>
    <t>situações concretas em que os conceitos de “ética” e “moral” se aplicam no processo de seleção de pessoal.</t>
  </si>
  <si>
    <t>Mon, 15 Dec 2025 13:28:30 GMT</t>
  </si>
  <si>
    <t>A partir da leitura do texto, constata-se que Braille</t>
  </si>
  <si>
    <t>queria seguir o ofício do pai.</t>
  </si>
  <si>
    <t>estudou com bolsa de estudos.</t>
  </si>
  <si>
    <t>trabalhava em selarias quando criança.</t>
  </si>
  <si>
    <t>foi adotado por Valentin Haüy depois da tragédia.</t>
  </si>
  <si>
    <t>começou a dar aulas quando atingiu a maioridade.</t>
  </si>
  <si>
    <t>Em “No ano seguinte, foi apresentado ao mundo, na Exposição Internacional de Paris, por ordem do imperador Napoleão III (1808-187, que programou ainda uma série de concertos de piano com ex-alunos de Braille”, a palavra em destaque apresenta o mesmo sentido que em:</t>
  </si>
  <si>
    <t>Louis Braille criou um método revolucionário e ainda era excelente pianista.</t>
  </si>
  <si>
    <t>Vencer barreiras relacionadas à acessibilidade ainda é um desafio.</t>
  </si>
  <si>
    <t>O método Braille ainda era desconhecido por muitas pessoas.</t>
  </si>
  <si>
    <t>Os restos mortais de Braille ainda estão no Panthéon.</t>
  </si>
  <si>
    <t>A reglete ainda é usada por deficientes visuais.</t>
  </si>
  <si>
    <t>O trecho que explica o modo como se elabora uma &lt;i&gt;deep fake&lt;/i&gt; é:</t>
  </si>
  <si>
    <t>“Segundo estudo de uma empresa de segurança, 65% dos brasileiros ignoram a sua existência e 71% não reconhecem quando um vídeo foi editado digitalmente usando essa técnica.”</t>
  </si>
  <si>
    <t>“O que muita gente não sabe, porém, é que esse tipo de golpe, além de manipular vídeos com celebridades e políticos famosos, também prejudica empresas e cidadãos comuns, que podem ser envolvidos em fraudes de identidade e extorsões.”</t>
  </si>
  <si>
    <t>“A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t>
  </si>
  <si>
    <t>“Isso ocorre porque as novas redes neurais (sistemas de computação que funcionam como neurônios do cérebro humano), a evolução da capacidade de processamento e a redução de custos da computação em nuvem têm facilitado o acesso a essa tecnologia”</t>
  </si>
  <si>
    <t>“As redes sociais devem se manter configuradas como privadas, já que fotos, áudios ou vídeos disponíveis publicamente podem ser utilizados para alimentar a inteligência artificial e engendrar deep fakes.”</t>
  </si>
  <si>
    <t>Mon, 15 Dec 2025 14:21:57 GMT</t>
  </si>
  <si>
    <t>O objetivo dessa reportagem é refletir sobre</t>
  </si>
  <si>
    <t>a necessidade de implantar um sistema mais seguro do que o cartão de crédito para as transferências do auxílio emergencial.</t>
  </si>
  <si>
    <t>a sobrevivência do dinheiro em espécie frente ao novo mecanismo de transferência eletrônica de valores.</t>
  </si>
  <si>
    <t>as consequências negativas da mudança na cultura popular vigente no país sobre a importância da inserção no sistema bancário.</t>
  </si>
  <si>
    <t>os aspectos relevantes da cultura da informalidade no dia a dia da economia brasileira e as dificuldades de acesso à tecnologia.</t>
  </si>
  <si>
    <t>os impactos dos meios tradicionais de pagamento, como boleto e cartão de crédito, na economia da população.</t>
  </si>
  <si>
    <t>Mon, 15 Dec 2025 14:39:46 GMT</t>
  </si>
  <si>
    <t>O trecho do texto que resume o objetivo do “empreendedorismo social” é</t>
  </si>
  <si>
    <t>“A meta é transformar uma realidade, promover o bem-estar da sociedade e agregar valor com cunho social”.</t>
  </si>
  <si>
    <t>“os empreendimentos sociais analisam seu desempenho a partir do impacto social gerado por sua atuação”.</t>
  </si>
  <si>
    <t>“ser inovadora; realizável; autossustentável; contar com a participação de diversos segmentos da sociedade”.</t>
  </si>
  <si>
    <t>“Quem tem interesse de atuar nessa área precisa trabalhar em grupo e formar parcerias”.</t>
  </si>
  <si>
    <t>“o profissional precisa ter flexibilidade e vontade de explorar, pois é possível que ele acabe exercendo um papel que não seja necessariamente na sua área de formação”.</t>
  </si>
  <si>
    <t>Mon, 15 Dec 2025 14:57:36 GMT</t>
  </si>
  <si>
    <t>O texto explica que o empreendedorismo social se diferencia do conceito de negócio social porque o primeiro procura</t>
  </si>
  <si>
    <t>criar profissionais especializados na sua área de atuação.</t>
  </si>
  <si>
    <t>excluir do processo a parcela mais carente da população.</t>
  </si>
  <si>
    <t>seguir a lógica tradicional do mercado de ações.</t>
  </si>
  <si>
    <t>ter como objetivo produzir retorno financeiro.</t>
  </si>
  <si>
    <t>transformar a sociedade por meio da inovação.</t>
  </si>
  <si>
    <t>Mon, 15 Dec 2025 15:15:25 GMT</t>
  </si>
  <si>
    <t>De acordo com o texto, para atender às exigências internacionais, o país deve</t>
  </si>
  <si>
    <t>conscientizar os agricultores da necessidade de ampliar seus negócios.</t>
  </si>
  <si>
    <t>diversificar os tipos de culturas que exigem a utilização de muita água.</t>
  </si>
  <si>
    <t>garantir a destinação de terras a atividades de preservação ambiental.</t>
  </si>
  <si>
    <t>liberar as áreas de cultivo de produtos agrícolas na região amazônica.</t>
  </si>
  <si>
    <t>restringir as terras amazônicas ao desenvolvimento da pecuária.</t>
  </si>
  <si>
    <t>Em seu desenvolvimento temático, depois de se referir ao estudo da ONU sobre a função das novas tecnologias no mundo globalizado, o texto desenvolve a ideia de que</t>
  </si>
  <si>
    <t>a obsolescência programada é a fabricação intencional de um produto para que se torne obsoleto e force o consumidor a adquirir uma nova geração.</t>
  </si>
  <si>
    <t>a presença de metais e substâncias tóxicas em muitos componentes provoca riscos à saúde e ao meio ambiente.</t>
  </si>
  <si>
    <t>eletrodomésticos, equipamentos médicos, brinquedos, sistemas de alarme, automação e controle são exemplos de aparelhos eletroeletrônicos.</t>
  </si>
  <si>
    <t>o lixo eletroeletrônico é formado por resíduos de equipamentos eletroeletrônicos, como computadores e celulares.</t>
  </si>
  <si>
    <t>os consumidores preocupam-se em satisfazer suas necessidades sem refletir sobre os efeitos do consumo crescente dos eletroeletrônicos.</t>
  </si>
  <si>
    <t>Mon, 15 Dec 2025 15:51:03 GMT</t>
  </si>
  <si>
    <t>Com base no conteúdo desenvolvido e na sua forma de apresentação, conclui-se que o texto tem o objetivo de</t>
  </si>
  <si>
    <t>analisar de forma crítica as soluções dos governantes para reduzir a acumulação de resíduos tóxicos.</t>
  </si>
  <si>
    <t>apresentar ao leitor propostas para reduzir os efeitos do entulho eletrônico sobre a humanidade.</t>
  </si>
  <si>
    <t>descrever características dos produtos eletroeletrônicos considerados obsoletos pelo mercado.</t>
  </si>
  <si>
    <t>conscientizar o leitor dos perigos relacionados ao excesso de produtos eletroeletrônicos no meio ambiente.</t>
  </si>
  <si>
    <t>relatar episódios que sirvam como exemplificação dos conceitos científicos discutidos.</t>
  </si>
  <si>
    <t>Mon, 15 Dec 2025 16:08:52 GMT</t>
  </si>
  <si>
    <t>A obsolescência perspectiva é definida no texto como a(o)</t>
  </si>
  <si>
    <t>decisão intencional de fabricar um produto que se torne obsoleto após um determinado tempo para condicionar a compra de outro.</t>
  </si>
  <si>
    <t>redução da vida útil de um produto funcional pelo lançamento de novas gerações com aparência inovadora e pequenas mudanças.</t>
  </si>
  <si>
    <t>retirada do mercado de peças de reposição de um produto para forçar o consumidor a comprar um outro mais caro.</t>
  </si>
  <si>
    <t>descarte de aparelhos eletrônicos pelos consumidores por impossibilidade de conserto dos defeitos de funcionamento.</t>
  </si>
  <si>
    <t>aumento na produção de resíduos tóxicos devido à produção desenfreada de lixo eletroeletrônico composto por metais pesados.</t>
  </si>
  <si>
    <t>Mon, 15 Dec 2025 16:26:42 GMT</t>
  </si>
  <si>
    <t>327</t>
  </si>
  <si>
    <t>No texto, os dois primeiros parágrafos estabelecem entre si a seguinte relação:</t>
  </si>
  <si>
    <t>&lt;i&gt;apresentação de problema&lt;/i&gt;/&lt;i&gt;definição de conceitos&lt;/i&gt;</t>
  </si>
  <si>
    <t>&lt;i&gt;definição de termos&lt;/i&gt;/&lt;i&gt;exemplificação de casos&lt;/i&gt;</t>
  </si>
  <si>
    <t>&lt;i&gt;proposição de tese&lt;/i&gt;/&lt;i&gt;desenvolvimento de argumentos&lt;/i&gt;</t>
  </si>
  <si>
    <t>&lt;i&gt;situação hipotética&lt;/i&gt;/&lt;i&gt;comprovação por evidências&lt;/i&gt;</t>
  </si>
  <si>
    <t>&lt;i&gt;relato de caso&lt;/i&gt;/&lt;i&gt;explicitação de motivação&lt;/i&gt;</t>
  </si>
  <si>
    <t>Mon, 15 Dec 2025 16:44:31 GMT</t>
  </si>
  <si>
    <t>O texto tem o objetivo primordial de</t>
  </si>
  <si>
    <t>ensinar a gerir as finanças pessoais de maneira eficaz.</t>
  </si>
  <si>
    <t>sensibilizar sobre a importância da educação financeira.</t>
  </si>
  <si>
    <t>prevenir quanto aos perigos do acesso facilitado ao crédito.</t>
  </si>
  <si>
    <t>alertar para a complexidade maior do mundo financeiro atual.</t>
  </si>
  <si>
    <t>sugerir a incorporação do hábito de elaborar orçamento familiar.</t>
  </si>
  <si>
    <t>Mon, 15 Dec 2025 17:02:20 GMT</t>
  </si>
  <si>
    <t>De acordo com o texto, hoje a valorização do QA tende a superar a do QI e a do QE no ambiente de trabalho porque</t>
  </si>
  <si>
    <t>as habilidades interpessoais são muito requeridas.</t>
  </si>
  <si>
    <t>o conhecimento tecnológico é cada vez mais necessário.</t>
  </si>
  <si>
    <t>a memória e a habilidade matemática são indicadores exigidos.</t>
  </si>
  <si>
    <t>a capacidade de adaptação faz a diferença entre o homem e a máquina.</t>
  </si>
  <si>
    <t>a automatização requer colaboradores que superem a rapidez e a precisão do algoritmo.</t>
  </si>
  <si>
    <t>Mon, 15 Dec 2025 17:20:09 GMT</t>
  </si>
  <si>
    <t>Ao abordar perspectivas de evolução na carreira, o texto destaca que a(s)</t>
  </si>
  <si>
    <t>mudança no mercado se dará pela valorização do QE.</t>
  </si>
  <si>
    <t>capacidade para a detecção de padrões será valorizada.</t>
  </si>
  <si>
    <t>habilidades relacionadas ao QA poderão ser aprimoradas.</t>
  </si>
  <si>
    <t>atividades relativas às artes serão excluídas das mudanças.</t>
  </si>
  <si>
    <t>competências teóricas relacionadas ao QI serão evidenciadas.</t>
  </si>
  <si>
    <t>Mon, 15 Dec 2025 17:37:58 GMT</t>
  </si>
  <si>
    <t>Um argumento que justifica a tese de que “pensar em privacidade digital é (quase) utópico” (parágrafo 2) aparece em</t>
  </si>
  <si>
    <t>“A questão central não se resume somente à política de privacidade das plataformas X ou Y” (parágrafo 4)</t>
  </si>
  <si>
    <t>“A segurança da informação já se transformou em uma área estratégica para qualquer tipo de empresa” (parágrafo 5)</t>
  </si>
  <si>
    <t>“a partir do momento em que um conteúdo é postado, ele faz parte da rede e não é mais do usuário” (parágrafo 7)</t>
  </si>
  <si>
    <t>“É preciso que tanto clientes como empresas busquem mais informação e conteúdo técnico sobre o tema” (parágrafo 8)</t>
  </si>
  <si>
    <t>“Precisamos de consciência, senso crítico, responsabilidade e cuidado para levar a internet a um outro nível.” (parágrafo 9)</t>
  </si>
  <si>
    <t>Mon, 15 Dec 2025 18:13:37 GMT</t>
  </si>
  <si>
    <t>Depois de questionar se o conteúdo que circula nas redes é realmente propriedade do usuário (parágrafo 6), o texto desenvolve a ideia de que</t>
  </si>
  <si>
    <t>a maior parte dos usuários no mundo acessa a internet por meio de um smartphone.</t>
  </si>
  <si>
    <t>a segurança da informação já se transformou em uma área estratégica para as empresas.</t>
  </si>
  <si>
    <t>as empresas e os provedores conseguem rastrear os usuários por meio de endereço de e-mail.</t>
  </si>
  <si>
    <t>as organizações devem conscientizar os clientes em relação aos limites da privacidade digital.</t>
  </si>
  <si>
    <t>as pessoas deixam rastros na rede que podem ser descobertos a qualquer momento.</t>
  </si>
  <si>
    <t>Mon, 15 Dec 2025 18:31:26 GMT</t>
  </si>
  <si>
    <t>O trecho que evidencia a razão pela qual novos indicadores passaram a balizar o processo de seleção das empresas é:</t>
  </si>
  <si>
    <t>“Há algum tempo, se você quisesse avaliar as perspectivas de alguém crescer na carreira, poderia considerar pedir um teste de QI”. (parágrafo 1)</t>
  </si>
  <si>
    <t>“o QE é visto como um kit de habilidades que pode nos ajudar a ter sucesso em vários aspectos da vida.” (parágrafo 2)</t>
  </si>
  <si>
    <t>“A tecnologia mudou bastante a forma como alguns trabalhos são feitos, e a tendência continuará.” (parágrafo 5)</t>
  </si>
  <si>
    <t>“Seu QI o ajuda nas provas pelas quais precisa passar para se qualificar”. (parágrafo 7)</t>
  </si>
  <si>
    <t>“Uma coisa boa do QA é que, mesmo que seja difícil mensurá-lo, especialistas dizem que ele pode ser desenvolvido.” (parágrafo 8)</t>
  </si>
  <si>
    <t>Mon, 15 Dec 2025 18:49:15 GMT</t>
  </si>
  <si>
    <t>Um argumento utilizado no texto para explicar o relativo sucesso do ensino remoto durante a pandemia é:</t>
  </si>
  <si>
    <t>O baixo custo relacionado ao uso de aplicativos de mensagens.</t>
  </si>
  <si>
    <t>O uso de plataformas de aprendizagem de alta tecnologia.</t>
  </si>
  <si>
    <t>A oportunidade de utilização de imagens e áudios disponíveis na rede.</t>
  </si>
  <si>
    <t>A possibilidade de aprofundamento dos conteúdos de várias disciplinas.</t>
  </si>
  <si>
    <t>A qualidade do acesso às atividades devido à alta conectividade.</t>
  </si>
  <si>
    <t>6f36bb2f-e5e1-4cd0-9244-e50196e9aa41</t>
  </si>
  <si>
    <t>Mon, 15 Dec 2025 19:07:04 GMT</t>
  </si>
  <si>
    <t>No parágrafo 5, depois da afirmação de que educadores internacionais estimam que estudantes da educação básica já foram impactados pela falta de escolarização, desenvolve-se a ideia de que</t>
  </si>
  <si>
    <t>o ensino remoto mediado por tecnologia permitiu a continuidade da escolarização durante a pandemia.</t>
  </si>
  <si>
    <t>os alunos que foram prejudicados por esse processo precisarão ter aulas ou encontros extras para enfrentar essa ruptura.</t>
  </si>
  <si>
    <t>a alternativa mais produtiva para realizar o ensino remoto tem sido a conexão via aplicativos de mensagens.</t>
  </si>
  <si>
    <t>os professores, em sua grande maioria, mantiveram contato com os alunos por meio dos aplicativos de mensagens.</t>
  </si>
  <si>
    <t>o celular, muitas vezes compartilhado pela família, foi a ferramenta mais utilizada para efetivar as atividades de ensino remoto.</t>
  </si>
  <si>
    <t>Mon, 15 Dec 2025 19:24:54 GMT</t>
  </si>
  <si>
    <t>337</t>
  </si>
  <si>
    <t>No texto abaixo, aborda-se a condição da mulher na sociedade atual.
A partir da frase que finaliza o Texto II – “Acho que piorei de estojo e de vida” (l. 41-42) –, constata-se que o autor</t>
  </si>
  <si>
    <t>comportava-se de modo nostálgico.</t>
  </si>
  <si>
    <t>era fortemente apegado ao objeto.</t>
  </si>
  <si>
    <t>carregava consigo objetos inusitados.</t>
  </si>
  <si>
    <t>tinha muito cuidado com seus pertences.</t>
  </si>
  <si>
    <t>apresentava um perfil marcado pelo egoísmo.</t>
  </si>
  <si>
    <t>1a866a8c-abba-4f01-a0bf-efe1a00405d6.png</t>
  </si>
  <si>
    <t>807e60cc-8ed9-44f0-a257-b33cf63bc932</t>
  </si>
  <si>
    <t>Mon, 15 Dec 2025 19:42:43 GMT</t>
  </si>
  <si>
    <t>338</t>
  </si>
  <si>
    <t>Com base na leitura de todo o Texto II, entende-se que ele tem como foco a contraposição entre</t>
  </si>
  <si>
    <t>cheiro de notebook e cheiro de estojo</t>
  </si>
  <si>
    <t>requinte e simplicidade</t>
  </si>
  <si>
    <t>sociedade e indivíduo</t>
  </si>
  <si>
    <t>presente e passado</t>
  </si>
  <si>
    <t>trabalho e lazer.</t>
  </si>
  <si>
    <t>Mon, 15 Dec 2025 20:00:32 GMT</t>
  </si>
  <si>
    <t>339</t>
  </si>
  <si>
    <t>No Texto II, o sentido denotativo e o sentido conotativo convivem.
O trecho do texto em que há somente denotação é:</t>
  </si>
  <si>
    <t>“Noite dessas, ciscando num desses canais a cabo, vi uns caras oferecendo maravilhas eletrônicas” (l. 1-3)</t>
  </si>
  <si>
    <t>“Minhas necessidades são mais modestas” (l. 6)</t>
  </si>
  <si>
    <t>“contemporâneo das cavernas da informática”. (l. 7-8)</t>
  </si>
  <si>
    <t>“retirei das entranhas de isopor o novo notebook e coloquei-o em cima da mesa.” (l. 16-17)</t>
  </si>
  <si>
    <t>“houve um corte na memória e vi diante de mim o meu primeiro estojo escolar.” (l. 19-20).</t>
  </si>
  <si>
    <t>Mon, 15 Dec 2025 20:18:21 GMT</t>
  </si>
  <si>
    <t>De acordo com o Texto I, obsolescência perceptiva (l. 45) é aquela que é caracterizada pelo(a)</t>
  </si>
  <si>
    <t>aumento da vida útil dos produtos eletrônicos</t>
  </si>
  <si>
    <t>ampliação da capacidade técnica dos produtos</t>
  </si>
  <si>
    <t>necessidade de compra de produto recém-lançado</t>
  </si>
  <si>
    <t>renovação do modelo estético dos produtos</t>
  </si>
  <si>
    <t>queda de desempenho do produto antigo.</t>
  </si>
  <si>
    <t>341</t>
  </si>
  <si>
    <t>No Texto I, a tese defendida pelo autor pode ser resumida no seguinte trecho:</t>
  </si>
  <si>
    <t>“Obsolescência programada: inimiga ou parceira do consumidor?” (título).</t>
  </si>
  <si>
    <t>“Essa estratégia da indústria pode ser vista como inimiga do consumidor” (l. 8-9).</t>
  </si>
  <si>
    <t>"Planejar inovação é extremamente importante para melhoria e aumento da capacidade técnica de um produto” (l. 13-15).</t>
  </si>
  <si>
    <t>“Isso não significa que o consumidor está refém de trocas constantes de equipamento” (l. 34-35).</t>
  </si>
  <si>
    <t>“O saldo geral é que as atualizações trazidas pela obsolescência programada trazem benefícios à sociedade” (l. 64-66).</t>
  </si>
  <si>
    <t>(A) ERRADA. Essa é a discussão do texto, e não a tese defendida pelo autor.
(B) ERRADA. Esses são pontos negativos da obsolescência programada, mas não é a tese
defendida pelo autor.
(C) ERRADA. Esse é um dos pontos positivos da obsolescência programada, mas não é a tese
defendida pelo autor.
(D) ERRADA. Esse é uma explicação a respeito de um ponto negativo da obsolescência
programada.
(E) CERTA. Gabarito letra E.</t>
  </si>
  <si>
    <t>Mon, 15 Dec 2025 20:54:00 GMT</t>
  </si>
  <si>
    <t>342</t>
  </si>
  <si>
    <t>O fragmento do Texto I que comprova a estratégia argumentativa usada pelo autor para aproximar-se do leitor, buscando persuadi-lo, é:</t>
  </si>
  <si>
    <t>“Uma câmera com uma resolução melhor pode motivar a compra de um novo celular” (l. 5-7)</t>
  </si>
  <si>
    <t>“Já imaginou se um carro de hoje fosse igual a um carro dos anos 1970?” (l.15-17)</t>
  </si>
  <si>
    <t>“Outro sinal é detectado quando não é possível repor acessórios como carregadores compatíveis” (l. 29-31)</t>
  </si>
  <si>
    <t>“É preciso lembrar também que a obsolescência programada se dá de forma diferente em cada tipo de equipamento.” (l. 49-51)</t>
  </si>
  <si>
    <t>“É por conta disso que membros de uma mesma família que moram em países diferentes podem conversar diariamente” (l. 68-71).</t>
  </si>
  <si>
    <t>Vejamos as alternativas:
(A) ERRADA. Essa é apenas uma explicação sobre a obsolescência programada.
(B) CERTA.
(C) ERRADA. Essa é uma exemplificação do que já foi tratado.
(D) ERRADA. Esse é um ponto novo abordado no texto.
(E) ERRADA. Essa é apenas uma descrição sobre a obsolescência programada. Gabarito letra B.</t>
  </si>
  <si>
    <t>Mon, 15 Dec 2025 21:11:49 GMT</t>
  </si>
  <si>
    <t>343</t>
  </si>
  <si>
    <t>O Texto I, que aborda a obsolescência programada, busca</t>
  </si>
  <si>
    <t>condenar a produção excessiva de lixo eletrônico.</t>
  </si>
  <si>
    <t>denunciar o preço exorbitante das mercadorias modernas.</t>
  </si>
  <si>
    <t>alertar sobre o consumo desenfreado de novas tecnologias.</t>
  </si>
  <si>
    <t>destacar a queda vertiginosa na qualidade dos itens à venda.</t>
  </si>
  <si>
    <t>analisar a suplantação dos produtos disponibilizados ao consumidor.</t>
  </si>
  <si>
    <t>Note que o objetivo do texto é analisar como as mercadorias são produzidas com tempo pré-definido de uso para estimulação do consumo, como elas são substituídas em pouco tempo por outras mais aprimoradas. Assim, não há denúncia (B) ou alerta (C), nem ainda um enfoque na queda da qualidade dos produtos (D). Gabarito letra E.</t>
  </si>
  <si>
    <t>Mon, 15 Dec 2025 21:29:38 GMT</t>
  </si>
  <si>
    <t>A leitura atenta do Texto III mostra que Ricardo</t>
  </si>
  <si>
    <t>trabalhava no setor de financiamento de material de pesca.</t>
  </si>
  <si>
    <t>dava pouca importância aos pescadores simples do quebra-mar.</t>
  </si>
  <si>
    <t>praticava a pesca por diletantismo nas horas de folga ou de lazer.</t>
  </si>
  <si>
    <t>era um assíduo frequentador da beira do mar no Aterro do Flamengo.</t>
  </si>
  <si>
    <t>dava mais importância ao ritual de preparação para a pescaria do que ao esporte.</t>
  </si>
  <si>
    <t>Vejamos as alternativas:
A) ERRADA. Ele trabalha em uma financeira.
B) ERRADA. Não há essa referência no texto.
C) CERTA.
D) ERRADA. Ricardo apareceu eventualmente.
E) ERRADA. Não há essa referência no texto. Gabarito letra C.</t>
  </si>
  <si>
    <t>b6e32882-808d-4ad8-a874-9855e0094023</t>
  </si>
  <si>
    <t>Mon, 15 Dec 2025 21:47:27 GMT</t>
  </si>
  <si>
    <t>Segundo o Texto I, a Zona Portuária, até o início do século XXI, era vista como</t>
  </si>
  <si>
    <t>uma área desvalorizada social e urbanisticamente.</t>
  </si>
  <si>
    <t>uma mancha no cenário carioca de belezas naturais.</t>
  </si>
  <si>
    <t>uma região cercada de arranha-céus.</t>
  </si>
  <si>
    <t>um reduto dominado pelo crime organizado.</t>
  </si>
  <si>
    <t>um bairro histórico com poucas áreas habitáveis.</t>
  </si>
  <si>
    <t>94075679-42f7-4845-bf3f-d58e40539deb</t>
  </si>
  <si>
    <t>Mon, 15 Dec 2025 22:05:16 GMT</t>
  </si>
  <si>
    <t>O quarto parágrafo do texto aborda</t>
  </si>
  <si>
    <t>a frequência dos congestionamentos</t>
  </si>
  <si>
    <t>as propostas de melhoria da mobilidade</t>
  </si>
  <si>
    <t>o aumento da população mundial</t>
  </si>
  <si>
    <t>o índice de mortes nas vias urbanas</t>
  </si>
  <si>
    <t>os problemas de mobilidade no Brasil.</t>
  </si>
  <si>
    <t>O quarto parágrafo aborda as possíveis melhorias que podem ser implementadas para estruturar
a mobilidade urbana.
Retomando o texto, texto: "É importante investir em infraestrutura pedestre, cicloviária e
sistemas mais eficazes e adequados de ônibus.[...]". Gabarito: Letra B.</t>
  </si>
  <si>
    <t>aa6229b1-9b0f-4fa3-aa1b-353a0a5bc6db</t>
  </si>
  <si>
    <t>Mon, 15 Dec 2025 22:23:06 GMT</t>
  </si>
  <si>
    <t>No segundo parágrafo, o texto defende a necessidade de discutir questões relativas à mobilidade urbana.
Antes disso, o texto refere-se à</t>
  </si>
  <si>
    <t>ampliação da população urbana mundial</t>
  </si>
  <si>
    <t>diminuição da distância entre casa e trabalho</t>
  </si>
  <si>
    <t>imobilidade urbana causada pelo automóvel</t>
  </si>
  <si>
    <t>importância do investimento em infraestrutura</t>
  </si>
  <si>
    <t>paralisação do trânsito das grandes cidades.</t>
  </si>
  <si>
    <t>Mon, 15 Dec 2025 22:40:55 GMT</t>
  </si>
  <si>
    <t>No penúltimo parágrafo, o autor do texto revela ser autor de novelas, mas reclama</t>
  </si>
  <si>
    <t>do assédio dos fãs.</t>
  </si>
  <si>
    <t>da falta de privacidade quando anda pelas ruas.</t>
  </si>
  <si>
    <t>dos casos de amor que atribuem a ele nas redes sociais.</t>
  </si>
  <si>
    <t>da necessidade de ter consciência na hora de votar.</t>
  </si>
  <si>
    <t>das versões falsas publicadas na internet das histórias de suas novelas.</t>
  </si>
  <si>
    <t>fb8a6afc-9309-422b-8126-68537a574a99</t>
  </si>
  <si>
    <t>Mon, 15 Dec 2025 22:58:44 GMT</t>
  </si>
  <si>
    <t>A última frase do segundo parágrafo ("Se a indústria automobilística vai bem, é lá que vão trabalhar.") tem a seguinte função na construção do texto:</t>
  </si>
  <si>
    <t>Justificar a opção de trabalho das pessoas desempregadas.</t>
  </si>
  <si>
    <t>Servir como ilustração para a afirmação contida na frase imediatamente anterior.</t>
  </si>
  <si>
    <t>Complementar com ironia a relação entre violência e trânsito.</t>
  </si>
  <si>
    <t>Introduzir um novo argumento para desenvolvê-lo no parágrafo seguinte.</t>
  </si>
  <si>
    <t>Apresentar o autor do texto como um analista do mercado de trabalho.</t>
  </si>
  <si>
    <t>Mon, 15 Dec 2025 23:16:33 GMT</t>
  </si>
  <si>
    <t>No texto, o autor diz que aprendeu a não ser generoso (linha. 9-10).
A circunstância que justifica essa atitude foi o fato de ele</t>
  </si>
  <si>
    <t>Sentir-se enganado por um rapaz, que sofrera um acidente.</t>
  </si>
  <si>
    <t>Já haver ajudado muitos amigos desempregados.</t>
  </si>
  <si>
    <t>Estar ficando sem dinheiro para ajudar as pessoas que o procuravam.</t>
  </si>
  <si>
    <t>Desconfiar de que alguém estava desviando o dinheiro de sua ajuda.</t>
  </si>
  <si>
    <t>Ter uma formação muito rígida, voltada unicamente para a família.</t>
  </si>
  <si>
    <t>Mon, 15 Dec 2025 23:34:22 GMT</t>
  </si>
  <si>
    <t>No texto abaixo, aborda-se a condição da mulher na sociedade atual.
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
(BOLLE,M.Easmulheresbrasileiras?Época,n.1029,19mar.2018,p.55).
No Brasil, as manifestações sobre a condição social da mulher ocorrem, principalmente, pelo fato de o país:</t>
  </si>
  <si>
    <t>comandar historicamente a onda dos protestos contra o feminicídio.</t>
  </si>
  <si>
    <t>estar entre os três países com maior número de mortes violentas de mulheres.</t>
  </si>
  <si>
    <t>ser responsável pela criação e difusão mundial do Movimento Me Too.</t>
  </si>
  <si>
    <t>dispor da mais elevada participação de mulheres no mercado de trabalho.</t>
  </si>
  <si>
    <t>impedir ataques e retaliações às lideranças populares dos direitos humanos.</t>
  </si>
  <si>
    <t>Vejamos as alternativas:
(A) ERRADA. O feminicídio no Brasil ainda é uma das causas que mais matam mulheres no pais.
(B) CERTA.
(C) ERRADA. O movimento no Brasil foi bem menor do que aconteceu na Europa e na Argentina.
(D) ERRADO. O texto não traz essa informação de forma direta.
(E) ERRADO. O texto não traz essa informação de forma direta. Gabarito letra B.</t>
  </si>
  <si>
    <t>Mon, 15 Dec 2025 23:52:12 GMT</t>
  </si>
  <si>
    <t>352</t>
  </si>
  <si>
    <t>Uma das virtudes na construção dessas casas tão elogiadas no texto é que seus criadores eram “levados pela necessidade, pelo arrojo, pelos fatos” (l. 21-22). Essa afirmação serve como argumento para criticar os</t>
  </si>
  <si>
    <t>espanhóis</t>
  </si>
  <si>
    <t>urbanistas</t>
  </si>
  <si>
    <t>arquitetos</t>
  </si>
  <si>
    <t>portugueses</t>
  </si>
  <si>
    <t>criadores.</t>
  </si>
  <si>
    <t>b41e730c-4b88-4bf9-af5d-5803b9de7772.png</t>
  </si>
  <si>
    <t>Retomando o texto, percebemos que:
"Não seriam conduzidos por urbanistas, seriam levados pela necessidade, pelo arrojo, pelos fatos." Note que no trecho acima o autor faz uma contraposição direta com os urbanistas, ou seja, são os criadores que têm o instinto e a intuição, e não os urbanistas. Gabarito letra B.</t>
  </si>
  <si>
    <t>ff6f8315-f4b6-41d6-9b29-efe1ee4d5b3f</t>
  </si>
  <si>
    <t>Tue, 16 Dec 2025 00:10:01 GMT</t>
  </si>
  <si>
    <t>Entre as qualidades que o arquiteto amigo do cronista destaca entre as velhas casas tão admiradas por ele está o fato de</t>
  </si>
  <si>
    <t>serem portuguesas.</t>
  </si>
  <si>
    <t>estarem abandonadas.</t>
  </si>
  <si>
    <t>ficarem em Vassouras.</t>
  </si>
  <si>
    <t>parecerem igrejas.</t>
  </si>
  <si>
    <t>combinarem com a paisagem urbana.</t>
  </si>
  <si>
    <t>354</t>
  </si>
  <si>
    <t>O trecho do texto “Vira o teatro pelo lado da plateia; e, palavra, que era bonito!” (l. 25-26) faz referência ao fato de Lobo Neves</t>
  </si>
  <si>
    <t>misturar política e lazer</t>
  </si>
  <si>
    <t>ter uma vida social muito intensa</t>
  </si>
  <si>
    <t>poder deslumbrar-se com o teatro</t>
  </si>
  <si>
    <t>estar saudoso de sua vida como ator</t>
  </si>
  <si>
    <t>ter ignorado as dificuldades da atividade política.</t>
  </si>
  <si>
    <t>dda9eaca-c64c-45c3-9834-277d675850b3.png</t>
  </si>
  <si>
    <t>Ao retomar o texto, temos que:
"Entrei na política por gosto, por família, por ambição, e um pouco por vaidade. Já vê que reuni
em mim só todos os motivos que levam o homem à vida pública; faltou-me só o interesse de
outra natureza. Vira o teatro pelo lado da platéia; e, palavra, que era bonito! Soberbo cenário,
vida, movimento e graça na representação."
Note que, quando Lobo Neves diz que viu o teatro pelo lado da plateia, está confessando que,
quando ingressou na política, foi levado pela beleza e aparente glamour desse mundo, que é só
o que aparece para a plateia, ou seja, não percebeu as dificuldades que havia na política.
Portanto, Gabarito letra E.</t>
  </si>
  <si>
    <t>Tue, 16 Dec 2025 00:45:39 GMT</t>
  </si>
  <si>
    <t>355</t>
  </si>
  <si>
    <t>A partir da leitura do fragmento do texto: “que ele ouviu com aquela unção religiosa de um desejo que não quer acabar de morrer” (L. 10-11), infere-se que Lobo Neves</t>
  </si>
  <si>
    <t>estava prestes a morrer</t>
  </si>
  <si>
    <t>era extremamente religioso</t>
  </si>
  <si>
    <t>tinha o desejo de ir para bem longe dali</t>
  </si>
  <si>
    <t>esperava ainda ter uma atuação política satisfatória.</t>
  </si>
  <si>
    <t>estava sofrendo de uma gravíssima crise de depressão.</t>
  </si>
  <si>
    <t>Ao retomar o texto, temos que: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vôo".
Note que, a partir do trecho retomado, Lobo Neves ainda nutria esperança de que fosse ter a sucesso com uma grande e prestigiosa carreira política que lhe satisfizesse. Portanto, Gabarito letra D.</t>
  </si>
  <si>
    <t>Tue, 16 Dec 2025 01:03:28 GMT</t>
  </si>
  <si>
    <t>356</t>
  </si>
  <si>
    <t>Com base na leitura do texto, entende-se que o desabafo de Lobo Neves ao longo do texto deve-se à sua insatisfação com a(o)</t>
  </si>
  <si>
    <t>vida pública</t>
  </si>
  <si>
    <t>sua família</t>
  </si>
  <si>
    <t>seu casamento</t>
  </si>
  <si>
    <t>teatro da época</t>
  </si>
  <si>
    <t>glamour da sociedade.</t>
  </si>
  <si>
    <t>Tue, 16 Dec 2025 01:21:18 GMT</t>
  </si>
  <si>
    <t>Nuclebras</t>
  </si>
  <si>
    <t>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t>
  </si>
  <si>
    <t>Conhecimentos Específicos</t>
  </si>
  <si>
    <t>Gestão da Produção e Operações</t>
  </si>
  <si>
    <t>rotinizada</t>
  </si>
  <si>
    <t>padronizada.</t>
  </si>
  <si>
    <t>de baixa flexibilidade.</t>
  </si>
  <si>
    <t>pouco complexa, simples.</t>
  </si>
  <si>
    <t>com custo unitário elevado.</t>
  </si>
  <si>
    <t>No caso das operações de produção com grande "variação da demanda do output" o que se percebe é:</t>
  </si>
  <si>
    <t>estabilidade</t>
  </si>
  <si>
    <t>previsibilidade</t>
  </si>
  <si>
    <t>custo unitário baixo</t>
  </si>
  <si>
    <t>capacidade mutante</t>
  </si>
  <si>
    <t>baixa ou nenhuma flexibilidade</t>
  </si>
  <si>
    <t>BIORIO</t>
  </si>
  <si>
    <t>No caso das operações de produção com grande “contato com o consumidor envolvido na produção do output“ o que se percebe é que em geral apresentam:</t>
  </si>
  <si>
    <t>centralização.</t>
  </si>
  <si>
    <t>custo unitário baixo.</t>
  </si>
  <si>
    <t>alta utilização de funcionários.</t>
  </si>
  <si>
    <t>tolerância de espera ilimitada.</t>
  </si>
  <si>
    <t>satisfação definida pela percepção do consumidor.</t>
  </si>
  <si>
    <t>FUNRIO</t>
  </si>
  <si>
    <t>Eletrobras</t>
  </si>
  <si>
    <t>2009</t>
  </si>
  <si>
    <t>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t>
  </si>
  <si>
    <t>Qualidade.</t>
  </si>
  <si>
    <t>Velocidade.</t>
  </si>
  <si>
    <t>Flexibilidade.</t>
  </si>
  <si>
    <t>Confiabilidade.</t>
  </si>
  <si>
    <t>Custo.</t>
  </si>
  <si>
    <t>FGV</t>
  </si>
  <si>
    <t>Câmara de Salvador</t>
  </si>
  <si>
    <t>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
Em relação a tais objetivos ou prioridades, é correto afirmar que o critério:</t>
  </si>
  <si>
    <t>custo está relacionado com a mensuração do aumento do custo de eficácia;</t>
  </si>
  <si>
    <t>qualidade está relacionado com a perfeição do serviço na ótica do fornecedor;</t>
  </si>
  <si>
    <t>rapidez está relacionado com a velocidade do cliente em consumir o produto;</t>
  </si>
  <si>
    <t>confiabilidade está relacionado com o fornecedor confiar na não inadimplência do cliente;</t>
  </si>
  <si>
    <t>flexibilidade está relacionado com a maior agilidade e capacidade de adaptação à demanda.</t>
  </si>
  <si>
    <t>UFES</t>
  </si>
  <si>
    <t>Correlacione os tipos de processos, apresentados na Coluna I, aos respectivos produtos ou serviços gerados por esses processos, apresentados na Coluna II.
A sequência numérica CORRETA que preenche os parênteses da Coluna II, de cima para baixo, é:</t>
  </si>
  <si>
    <t>1, 5, 2, 3, 6, 4.</t>
  </si>
  <si>
    <t>2, 5, 1, 3, 6, 4.</t>
  </si>
  <si>
    <t>2, 6, 1, 3, 5, 4.</t>
  </si>
  <si>
    <t>1, 2, 3, 4, 5, 6</t>
  </si>
  <si>
    <t>2, 5, 2, 4, 6, 3.</t>
  </si>
  <si>
    <t>5125ffa1-6c4a-4723-8e93-96963c227396.png</t>
  </si>
  <si>
    <t>CONSULPLAN</t>
  </si>
  <si>
    <t>Prefeitura de Porto Velho</t>
  </si>
  <si>
    <t>As operações de manufatura referem-se às atividades necessárias para a transformação de matérias-primas tangíveis em produtos tangíveis, envolvendo os seguintes elementos: insumos, processos de transformação e produtos fabricados.
Com base na figura apresentada, analise.
I. O processo de fluxo em linha envolve a manufatura de um produto exclusivo e único, e os custos variáveis da produção são baixos.
II. O processo intermitente envolve a manufatura de produtos em pequenos lotes, e os custos fixos da produção são altos.
III. O processo de projeto envolve a manufatura de grande volume de produtos, e os custos variáveis são baixos.
IV. A construção de um barco à vela, para a competição nos Jogos Mundiais Militares, é um exemplo de processo de projeto.
V. A produção de camisas, por conjuntos de 10, tendo como critério o tamanho, é um exemplo de processo de projeto.
Estão corretas apenas as afirmativas:</t>
  </si>
  <si>
    <t>I e II</t>
  </si>
  <si>
    <t>II e IV</t>
  </si>
  <si>
    <t>II e III</t>
  </si>
  <si>
    <t>I, II e III</t>
  </si>
  <si>
    <t>4ff84108-ea0d-45ba-a144-1d7624282ded.png</t>
  </si>
  <si>
    <t>COMPERVE</t>
  </si>
  <si>
    <t>UFRN</t>
  </si>
  <si>
    <t>A estratégia de resposta à demanda é fundamental para o funcionamento de um sistema produtivo, pois determina, dentre outros aspectos, a posição dos estoques, o tempo total de atravessamento do início ao fim (P) e o tempo total de espera do cliente (D).
Comparando-se as estratégias Make To Stock (MTS), Quick Response To Stock (QRTS), Packing To Order (PTO), Assembly To Order (ATO), Make To Order (MTO), em termos de suas características específicas, conclui-se que</t>
  </si>
  <si>
    <t>a estratégia MTO apresenta menor tempo total de espera (D) do que a estratégia ATO.</t>
  </si>
  <si>
    <t>a estratégia MTO apresenta menor tempo de atravessamento (P) do que a estratégia ATO.</t>
  </si>
  <si>
    <t>a estratégia QRTS apresenta uma razão P:D menor que a MTS</t>
  </si>
  <si>
    <t>a estratégia QRTS apresenta uma razão P:D igual a MTS.</t>
  </si>
  <si>
    <t>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
Qualquer sistema de produção compreende, genericamente, as seguintes etapas: engenharia, suprimentos, fabricação, montagem, empacotamento e distribuição.
Com base nessas informações, é correto afirmar:</t>
  </si>
  <si>
    <t>o ponto de desacoplamento na estratégia ATO (Assembly to order) deve ser posicionado depois do suprimento e antes da fabricação.</t>
  </si>
  <si>
    <t>na estratégia QRTS (Quick response to stock), a produção deve ser programada para repor rapidamente o estoque isolador.</t>
  </si>
  <si>
    <t>na estratégia RTO (Resource to order), o estoque isolador deve ser posicionado depois da fabricação e antes do suprimento.</t>
  </si>
  <si>
    <t>o ponto de desacoplamento na estratégia MTO (Make to order) deve ser posicionado depois da fabricação e antes da montagem.</t>
  </si>
  <si>
    <t>IFRS</t>
  </si>
  <si>
    <t>O planejamento e o controle da produção requerem a conciliação do suprimento e da demanda em termos de volume, tempo e qualidade. Para conciliar o volume e o tempo, quatro atividades justapostas são desempenhadas. Quais são elas?</t>
  </si>
  <si>
    <t>Carregamento, transporte, programação e controle.</t>
  </si>
  <si>
    <t>Carregamento, sequenciamento, programação e controle.</t>
  </si>
  <si>
    <t>Programação, ordenamento, verificação e controle.</t>
  </si>
  <si>
    <t>Controle dos horários, verificação dos pedidos, compra e carregamento.</t>
  </si>
  <si>
    <t>Carregamento, processamento, programação e controle.</t>
  </si>
  <si>
    <t>Um posto de saúde público precisa aperfeiçoar suas atividades de controle e planejamento para atender melhor a seus pacientes.
Quanto ao planejamento e controle da produção e operações, é correto afirmar que:</t>
  </si>
  <si>
    <t>controle é a formalização do se pretende que ocorra em certo prazo no futuro;</t>
  </si>
  <si>
    <t>plano é o monitoramento do que acontece e a execução de eventuais mudanças;</t>
  </si>
  <si>
    <t>carregamento é a quantidade de trabalho alocado para um centro laboral, podendo ser finito e infinito;</t>
  </si>
  <si>
    <t>demanda dependente é aquela que é imprevisível;</t>
  </si>
  <si>
    <t>sequenciamento é a conciliação do potencial de operação com a demanda de seus clientes.</t>
  </si>
  <si>
    <t>Três tarefas chegam a uma unidade de produção na sequência apresentada na tabela abaixo.
Antes de iniciar o trabalho em qualquer uma das tarefas, o programador analisou três estratégias para definir a sequência de execução: -- Os trabalhos serão processados de acordo com a ordem de chegada à unidade de processamento (FIFO);
-- Os trabalhos serão processados de acordo com a data prometida mais próxima (EDD);
-- Os trabalhos serão processados de acordo com tempo de processamento, sendo priorizados aqueles com tempo de processamento menor (SPT).
A(s) estratégia(s) de sequenciamento que apresenta(m) menor tempo de atraso total é (são)</t>
  </si>
  <si>
    <t>FIFO</t>
  </si>
  <si>
    <t>EDD</t>
  </si>
  <si>
    <t>SPT</t>
  </si>
  <si>
    <t>FIFO e SPT</t>
  </si>
  <si>
    <t>EDD e SPT</t>
  </si>
  <si>
    <t>2deecb87-62c1-403a-8536-0ed539c78c81.png</t>
  </si>
  <si>
    <t>A Tabela apresenta cinco tarefas, o tempo necessário para sua execução e seu início e término.
Ao alterar o critério de sequenciamento para o de “menor tempo de operação”, verifica-se que, em relação ao critério PEPS, o tempo total de processo e o tempo médio de processo:</t>
  </si>
  <si>
    <t>permanecem iguais</t>
  </si>
  <si>
    <t>aumentam</t>
  </si>
  <si>
    <t>diminuem</t>
  </si>
  <si>
    <t>aumenta e diminui, respectivamente.</t>
  </si>
  <si>
    <t>diminui e aumenta, respectivamente.</t>
  </si>
  <si>
    <t>80ad5a94-c60b-4148-9db8-62577b6bdd21.png</t>
  </si>
  <si>
    <t>GESTÃO CONCURSO</t>
  </si>
  <si>
    <t>Emater-MG</t>
  </si>
  <si>
    <t>Um engenheiro de produção precisa sequenciar um conjunto de tarefas em uma máquina de modo a minimizar o lead time médio e, desse modo, tentar reduzir o estoque em processo.
Nesse caso, a regra de sequenciamento mais indicada para ser utilizada é:</t>
  </si>
  <si>
    <t>Regra de Johnson.</t>
  </si>
  <si>
    <t>Menor Data de entrega (MDE)</t>
  </si>
  <si>
    <t>Menor Tempo de Processamento (MTP)</t>
  </si>
  <si>
    <t>Primeiro que Entra, Primeiro que Sai (PEPS)</t>
  </si>
  <si>
    <t>No curto e no curtíssimo prazo, a etapa de Shop Floor Control (Controle de Chão de Fábrica) é o momento em que ocorre o sequenciamento das ordens de produção na fábrica.
O sequenciamento é importante para atender a prazos de clientes e equilibrar objetivos de custo, rapidez, qualidade, flexibilidade e confiabilidade. As principais técnicas, ambientes e regras de sequenciamento envolvem o conhecimento de que</t>
  </si>
  <si>
    <t>a regra de Johnson é utilizada em ambientes de apenas uma máquina e sempre resulta num sequenciamento de menor tempo total de produção.</t>
  </si>
  <si>
    <t>a regra MDE (Menor Data de Entrega) visa a acelerar o tempo médio de atravessamento das ordens de produção.</t>
  </si>
  <si>
    <t>a regra PEPS (Primeiro a Entrar, Primeiro a Sair) prioriza as ordens de produção de acordo com a importância dos clientes a serem atendidos.</t>
  </si>
  <si>
    <t>a regra MTP (Menor Tempo de Processamento) prioriza ordens de produção com pequenos tempos de processamento e acelera o tempo médio de atravessamento das ordens de produção.</t>
  </si>
  <si>
    <t>o ambiente job shop de sequenciamento é caracterizado por máquinas idênticas, dispostas em paralelo.</t>
  </si>
  <si>
    <t>ESAF</t>
  </si>
  <si>
    <t>ANAC</t>
  </si>
  <si>
    <t>O controle de produção puxado é usado em sistema de produção:</t>
  </si>
  <si>
    <t>que adota a teoria das restrições no Planejamento e Controle da Produção (PCP).</t>
  </si>
  <si>
    <t>produção enxuta e just-in-time.</t>
  </si>
  <si>
    <t>que usa as bases filosóficas do Fordismo.</t>
  </si>
  <si>
    <t>do tipo de Planejamento de Necessidade de Materiais.</t>
  </si>
  <si>
    <t>com base no Planejamento dos Recursos de Manufatura.</t>
  </si>
  <si>
    <t>UFG</t>
  </si>
  <si>
    <t>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t>
  </si>
  <si>
    <t>pelo sistema tambor – corda – pulmão.</t>
  </si>
  <si>
    <t>pelo sistema de exploração das restrições do sistema: i) identificar as restrições; ii) explorar as restrições ao máximo; iii) subordinar os demais recursos; iv) aumentar a capacidade das restrições; v) quando o recurso restritivo mudar, voltar para o primeiro passo.</t>
  </si>
  <si>
    <t>pela programação da produção via software Optimized Production Technology (OPT).</t>
  </si>
  <si>
    <t>pelo nível de utilização de um recurso não gargalo, que não é determinado pelo seu próprio potencial mas sim por uma outra restrição do sistema.</t>
  </si>
  <si>
    <t>Tue, 16 Dec 2025 06:24:14 GMT</t>
  </si>
  <si>
    <t>Gestão Concursos</t>
  </si>
  <si>
    <t>EMATER</t>
  </si>
  <si>
    <t>A Teoria das Restrições (TOC) fala que a capacidade produtiva de uma linha produtiva está limitada pela etapa mais lenta de fabricação. Considerando tal teoria, é correto afirmar que</t>
  </si>
  <si>
    <t>o ótimo global sempre é obtido através da soma dos ótimos locais.</t>
  </si>
  <si>
    <t>atrasar uma atividade gargalo não significa atrasar o processo como um todo.</t>
  </si>
  <si>
    <t>a ideia básica da TOC é se conseguir lucro por meio da identificação e da exploração das restrições.</t>
  </si>
  <si>
    <t>a utilização dos processos não gargalos determina as restrições impostas aos processos gargalos.</t>
  </si>
  <si>
    <t>Segundo a Teoria das Restrições, no processo de mapeamento de um fluxo produtivo, é essencial identificar e, principalmente, diferenciar os recursos que são gargalos dos recursos com capacidade restrita.
Nesse âmbito, um recurso com capacidade restrita:</t>
  </si>
  <si>
    <t>apresenta restrição de capacidade conjuntural, requerendo ações que aumentem a capacidade do recurso ou mesmo aumentem a demanda de utilização desse recurso.</t>
  </si>
  <si>
    <t>apresenta restrição estrutural, requerendo ações que aumentem a capacidade do recurso ou mesmo reduzam a demanda de utilização desse recurso.</t>
  </si>
  <si>
    <t>apresenta restrição de capacidade conjuntural, cuja existência está relacionada a variabilidades no sistema produtivo e/ou a oscilações na demanda, requerendo ações de sequenciamento da produção e manutenção dos equipamentos para sua solução.</t>
  </si>
  <si>
    <t>apresenta restrição de cunho estrutural, cuja existência está relacionada a variabilidades no sistema produtivo e/ou a oscilações na demanda, geralmente existindo em grandes números numa planta produtiva.</t>
  </si>
  <si>
    <t>pode ser solucionado com ações mais radicais, como a substituição por equipamentos mais eficientes, para o aumento da capacidade produtiva, pois são sempre recursos com restrições estruturais.</t>
  </si>
  <si>
    <t>Cetro</t>
  </si>
  <si>
    <t>Amazul</t>
  </si>
  <si>
    <t>Considerando o conteúdo das estratégias de produção, é correto afirmar que a perspectiva de baixo para cima (&lt;i&gt;bottom-up&lt;/i&gt;) significa</t>
  </si>
  <si>
    <t>o que a empresa ou negócio pretende fazer, comunicando aos níveis hierárquicos inferiores seus reais objetivos.</t>
  </si>
  <si>
    <t>que melhorias acumuladas em processos de produção contribuem para a construção da estratégia.</t>
  </si>
  <si>
    <t>que a estratégia de produção envolve explorar a capacidade de recursos.</t>
  </si>
  <si>
    <t>que as condições de mercado constroem a estratégia.</t>
  </si>
  <si>
    <t>que a estratégia de longo prazo da empresa é desenvolvida exclusivamente pelo nível operacional.</t>
  </si>
  <si>
    <t>Comperve</t>
  </si>
  <si>
    <t>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
Com base nessa figura, a sequência correta das estratégias de produção é</t>
  </si>
  <si>
    <t>H; F; E; G.</t>
  </si>
  <si>
    <t>G; E; H; F.</t>
  </si>
  <si>
    <t>F; H; G; E.</t>
  </si>
  <si>
    <t>E; G; F; H.</t>
  </si>
  <si>
    <t>825ee5eb-18fc-4ca0-8802-0bd9d33b52e0.png</t>
  </si>
  <si>
    <t>IFRN</t>
  </si>
  <si>
    <t>O Ciclo de vida do produto possui quatro fases: introdução, crescimento, maturidade e declínio. De acordo com isso, analise as afirmativas abaixo e assinale a opção correta.</t>
  </si>
  <si>
    <t>Na fase de declínio, a demanda pelo produto diminui, consideravelmente, e, por isso, as empresas precisam dar foco às estratégias voltadas para a promoção e melhoria da qualidade do produto.</t>
  </si>
  <si>
    <t>Na fase de crescimento, as vendas e a concorrência aumentam, rapidamente, portanto não se faz necessário buscar estratégias que criem vantagens competitivas para o produto a fim de diferenciálo.</t>
  </si>
  <si>
    <t>Na fase de introdução, a empresa deve priorizar estratégias voltadas para a distribuição e promoção do produto.</t>
  </si>
  <si>
    <t>Na fase de maturidade, o volume das vendas tende a se estabilizar, por isso as empresas devem desenvolver estratégias voltadas para melhoria do produto sem preocupar-se com os custos.</t>
  </si>
  <si>
    <t>Banca D</t>
  </si>
  <si>
    <t>Em relação a critérios qualificadores de pedidos e critérios ganhadores de pedidos, julgue o item abaixo.
Em serviços especializados preço pode ser considerado um critério qualificador de pedido e rapidez um critério ganhador de pedidos.</t>
  </si>
  <si>
    <t>CE</t>
  </si>
  <si>
    <t>Tue, 16 Dec 2025 08:11:09 GMT</t>
  </si>
  <si>
    <t>No nível estratégico, os objetivos de desempenho podem se relacionar e materializar os interesses dos stakeholders das operações. Os cinco objetivos de desempenho são: custo, confiabilidade, flexibilidade, qualidade e rapidez.
Nesse sentido, é correto afirmar que</t>
  </si>
  <si>
    <t>a qualidade é o grau de certeza de que os produtos oferecidos cumprirão suas funções conforme estabelecido.</t>
  </si>
  <si>
    <t>a representação polar é muito útil em planejamentos estratégicos que solicitam análises comparativas considerando os objetivos de desempenho.</t>
  </si>
  <si>
    <t>a produção confirma a flexibilidade dos bens e dos serviços oferecidos pela instituição, ao fornecer produtos isentos de erros e dentro das especificações.</t>
  </si>
  <si>
    <t>um incremento em qualquer dos objetivos de desempenho, normalmente, implica uma redução dos custos de produção e de operações.</t>
  </si>
  <si>
    <t>rapidez é a capacidade de adaptar os bens e os serviços oferecidos a uma gama de necessidades diferentes.</t>
  </si>
  <si>
    <t>Sistemas de Produção podem ser definidos como conjuntos de pessoas, equipamentos e procedimentos organizados para a realização de operações de manufatura ou serviços em uma empresa. Os principais Sistemas de Produção em manufatura são:</t>
  </si>
  <si>
    <t>Sistema de Produção em Massa - Sistema de Produção de Posição Fixa</t>
  </si>
  <si>
    <t>Sistema de Produção por Lotes ou Encomendas - Sistema de Produção de Serviços Funcionais</t>
  </si>
  <si>
    <t>Sistema de Produção em Massa - Sistema de Produção de Posição Fixa - Sistema de Produção para Pequenas Quantidades</t>
  </si>
  <si>
    <t>Sistema de Produção por Lotes ou Encomendas - Sistema de Produção em Massa - Sistema de Produção para Médios ou Pequenos Projetos</t>
  </si>
  <si>
    <t>Sistema de Produção para Grandes Projetos - Sistema de Produção por Lotes ou Encomendas Sistema de Produção em Massa</t>
  </si>
  <si>
    <t>A definição de estoque pode ser dada como a acumulação armazenada de materiais em um sistema de transformação. Um dos métodos para a sua reposição é o de previsão de demanda.
A técnica de previsão de demanda realizada por meio de informações qualitativas é definida como:</t>
  </si>
  <si>
    <t>Explicação</t>
  </si>
  <si>
    <t>Predileção</t>
  </si>
  <si>
    <t>Projeção</t>
  </si>
  <si>
    <t>Ponderação</t>
  </si>
  <si>
    <t>Mínimos Quadrados</t>
  </si>
  <si>
    <t>INSTITUTO AOCP</t>
  </si>
  <si>
    <t>EBSERH</t>
  </si>
  <si>
    <t>Assinale a alternativa que apresenta grupos de técnicas de previsão do consumo, tendo em vista a determinação dos níveis de estoques de materiais.</t>
  </si>
  <si>
    <t>Aleatoriedade, racionalização e ativação.</t>
  </si>
  <si>
    <t>Evolução, exponenciação e potenciação.</t>
  </si>
  <si>
    <t>Projeção, explicação e predileção.</t>
  </si>
  <si>
    <t>Combinação, arranjo e validação.</t>
  </si>
  <si>
    <t>Confirmação, comparação e modelação.</t>
  </si>
  <si>
    <t>De acordo com a bibliografia do concurso, as técnicas de previsão de consumo podem ser classificadas em projeção, explicação e predileção. Sobre as técnicas é INCORRETO afirmar:</t>
  </si>
  <si>
    <t>Na projeção, a base de cálculo utilizada é de natureza essencialmente quantitativa.</t>
  </si>
  <si>
    <t>Na projeção, admite-se que as vendas evoluirão no tempo futuro da mesma forma que ocorreram no passado.</t>
  </si>
  <si>
    <t>Na explicação, procura-se compreender as vendas do passado mediante leis que relacionem essas vendas com outras variáveis cuja evolução é conhecida ou previsível.</t>
  </si>
  <si>
    <t>Na explicação, são utilizadas basicamente as técnicas de regressão e correlação.</t>
  </si>
  <si>
    <t>Na predileção, os funcionários do setor estabelecem a evolução das vendas futuras com base na sua preferência pelos produtos.</t>
  </si>
  <si>
    <t>Consulplan</t>
  </si>
  <si>
    <t>Prefeitura de Cascavel</t>
  </si>
  <si>
    <t>O que é o método Delphi ?</t>
  </si>
  <si>
    <t>Método através do qual o pesquisador capta a realidade observada. Vários tipos de profissionais, entre eles o médico, o psicólogo e o publicitário, apesar de normalmente utilizarem uma diversidade de métodos de coleta de informação, fazem uso frequente deste método.</t>
  </si>
  <si>
    <t>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t>
  </si>
  <si>
    <t>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t>
  </si>
  <si>
    <t>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t>
  </si>
  <si>
    <t>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t>
  </si>
  <si>
    <t>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
O modelo quantitativo que se apoia nos componentes tendência, ciclicidade e aleatoriedade é o(a)</t>
  </si>
  <si>
    <t>Delphi</t>
  </si>
  <si>
    <t>mini-delphi</t>
  </si>
  <si>
    <t>de analogia histórica</t>
  </si>
  <si>
    <t>de séries temporais</t>
  </si>
  <si>
    <t>de suavização exponencial.</t>
  </si>
  <si>
    <t>O consumo de determinado item de estoque foi acompanhado durante 6 meses, de acordo com a tabela a seguir.
Para prever a demanda do sétimo mês, o analista decidiu usar, isoladamente, 3 métodos:
1 - média móvel simples para 4 períodos;
2 - média móvel simples para 3 períodos; e
3 - média móvel ponderada para 3 períodos, assumindo-se os pesos 0,5 para o período mais recente, 0,3 para o período anterior e 0,2 para o período restante.
Se a demanda real do sétimo mês foi 200 unidades conclui-se que o</t>
  </si>
  <si>
    <t>método 1 forneceu uma previsão com menor erro absoluto que o método 2.</t>
  </si>
  <si>
    <t>método 2 forneceu uma previsão com menor erro absoluto que o método 3.</t>
  </si>
  <si>
    <t>maior erro absoluto foi obtido pelo método 2.</t>
  </si>
  <si>
    <t>menor erro absoluto foi obtido pelo método 1.</t>
  </si>
  <si>
    <t>menor erro absoluto foi obtido pelo método 3.</t>
  </si>
  <si>
    <t>b1fe8b00-ecc9-4526-8ad9-bdebf18127fe.png</t>
  </si>
  <si>
    <t>CEBRASPE</t>
  </si>
  <si>
    <t>STF</t>
  </si>
  <si>
    <t>Considerando que os estoques de uma organização, pública ou privada, devem ser bem administrados, pois o desperdício de recursos onera os resultados da organização, julgue os itens seguintes.
A média com suavização exponencial é uma técnica para previsão de demanda de curto prazo adaptável, ou seja, se autocorrige de acordo com as alterações no comportamento das vendas.</t>
  </si>
  <si>
    <t>Quadrix</t>
  </si>
  <si>
    <t>CREF 11ª Região</t>
  </si>
  <si>
    <t>A partir dos dados apresentados na tabela acima, julgue o item.
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t>
  </si>
  <si>
    <t>76485393-72dc-480a-b64a-0ac98b1884f6.png</t>
  </si>
  <si>
    <t>HEMOBRAS</t>
  </si>
  <si>
    <t>2008</t>
  </si>
  <si>
    <t>Considerando que a direção de um hospital decida aumentar a capacidade em 500 pacientes por dia, julgue os itens que se seguem, relativos ao planejamento e controle dessa situação.
O planejamento e controle de capacidade é a tarefa de determinar a capacidade efetiva da operação produtiva necessária para que possa responder à demanda.</t>
  </si>
  <si>
    <t>educar e desenvolver o pessoal.</t>
  </si>
  <si>
    <t>comprar pela etiqueta do preço.</t>
  </si>
  <si>
    <t>abolir barreiras entre as várias áreas da empresa.</t>
  </si>
  <si>
    <t>eliminar o medo de dar sugestões.</t>
  </si>
  <si>
    <t>instituir treinamento no trabalho.</t>
  </si>
  <si>
    <t>Tue, 16 Dec 2025 11:27:10 GMT</t>
  </si>
  <si>
    <t>Considerando os tipos de capacidades produtivas marque a alternativa correta</t>
  </si>
  <si>
    <t>A capacidade produtiva instalada diária e a capacidade produtiva disponível diária podem ser alcançadas apenas multiplicando a quantidade de itens produzidos por hora e depois multiplicar o valor encontrado por 24h.</t>
  </si>
  <si>
    <t>A melhor forma de alinhar a capacidade produtiva à demanda é encontrando a capacidade produtiva disponível.</t>
  </si>
  <si>
    <t>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t>
  </si>
  <si>
    <t>A capacidade produtiva efetiva leva em consideração paradas não planejadas como falta de energia ou quebra de equipamentos.</t>
  </si>
  <si>
    <t>A capacidade produtiva realizada diária é medida calculando o total de itens produzidos por hora e depois multiplicando o resultado por 24h.</t>
  </si>
  <si>
    <t>PREFEITURA DO RJ</t>
  </si>
  <si>
    <t>O sistema de planejamento de necessidades de materiais que trabalha com um conjunto de informações básicas, tais como o plano mestre de produção, a estrutura do produto com base em uma lista de materiais e a situação geral dos estoques dos itens, é o conhecido como:</t>
  </si>
  <si>
    <t>ERP</t>
  </si>
  <si>
    <t>JIT</t>
  </si>
  <si>
    <t>CRP</t>
  </si>
  <si>
    <t>MRP</t>
  </si>
  <si>
    <t>MRP I e MRP II são insumos importantes para a área de logística ao fornecerem algumas informações. O impacto dessas informações está mais relacionado com a área de:</t>
  </si>
  <si>
    <t>Embalagem</t>
  </si>
  <si>
    <t>Gestão do estoque</t>
  </si>
  <si>
    <t>Gestão da frota</t>
  </si>
  <si>
    <t>Manuseio de materiais</t>
  </si>
  <si>
    <t>Picking</t>
  </si>
  <si>
    <t>Sabendo que MRP, por exemplo, está vinculado a planejamento dos recursos materiais, e que o MRP II está
vinculado a recurso de manufatura, já podemos identificar a resposta! Qual é a única alternativa cujos dados
sobre materiais e manufatura são impactos dentre as alternativas? Gestão de estoque!
Gabarito: Alternativa B.</t>
  </si>
  <si>
    <t>FUNDEP</t>
  </si>
  <si>
    <t>IFSP</t>
  </si>
  <si>
    <t>Como incremento produtivo, a empresa Mega está implantando um sistema de Planejamento de Necessidades de Materiais (MRP). Sobre o MRP, assinale a alternativa CORRETA.</t>
  </si>
  <si>
    <t>É o resultado de ações coordenadas de compartilhamento de informações de produtividade entre a gerência de materiais e a gerência financeira.</t>
  </si>
  <si>
    <t>É um programa de operações com dados sobre tempo/máquina, custos, homem hora e consumo de materiais, para perfazimento de quantidades finais.</t>
  </si>
  <si>
    <t>É uma rotina de escalas produtivas com redução dos tempos Inter processos e aumento dos lead times internos em função de uma redução de custos.</t>
  </si>
  <si>
    <t>É um processo de definição de escalas de produção voltadas para minimização de estoques internos e favorecimento de um Just in time.</t>
  </si>
  <si>
    <t>O planejamento agregado é parte integrante do processo de planejamento e controle da produção. Planejar determina o que se pretende que aconteça em algum momento no futuro. Controlar é o processo de se ajustar quando os fatos não acontecem como o esperado.
Qual dos seguintes fatores difere por ocasião do estabelecimento do planejamento agregado em um serviço e em uma manufatura?</t>
  </si>
  <si>
    <t>Incerteza na demanda</t>
  </si>
  <si>
    <t>Perecibilidade da capacidade</t>
  </si>
  <si>
    <t>Custo de armazenamento de estoque</t>
  </si>
  <si>
    <t>Custo das horas extras</t>
  </si>
  <si>
    <t>Custo da contratação</t>
  </si>
  <si>
    <t>Produtos organizacionais são comercializados entre empresas para uso na gestão dos negócios. Uma de suas variações engloba os bens de capital, que incluem</t>
  </si>
  <si>
    <t>matérias-primas e artigos para serem manufaturados.</t>
  </si>
  <si>
    <t>instalações e equipamentos destinados à produção.</t>
  </si>
  <si>
    <t>material para uso operacional, tais como lubrificante e itens de manutenção.</t>
  </si>
  <si>
    <t>serviços de crédito, tais como empréstimos e financiamentos.</t>
  </si>
  <si>
    <t>assessoria nas áreas financeira e contábil, entre outras.</t>
  </si>
  <si>
    <t>É uma ferramenta de lean manufacturing que auxilia o controle da produção e consiste na utilização de sinais sonoros ou luminosos com o intuito de avisar o operador da ocorrência de uma falha na linha de produção. Essa ferramenta é denominada</t>
  </si>
  <si>
    <t>Andon</t>
  </si>
  <si>
    <t>Kaizen</t>
  </si>
  <si>
    <t>Just-in-time</t>
  </si>
  <si>
    <t>Just-in-sequence</t>
  </si>
  <si>
    <t>Poka-Yoke</t>
  </si>
  <si>
    <t>A dimensão associada à exposição das atividades do processo produtivo aos consumidores é denominada</t>
  </si>
  <si>
    <t>volume</t>
  </si>
  <si>
    <t>variação</t>
  </si>
  <si>
    <t>variedade</t>
  </si>
  <si>
    <t>visibilidade</t>
  </si>
  <si>
    <t>variabilidade.</t>
  </si>
  <si>
    <t>A análise de valor é uma das abordagens utilizadas na engenharia de operações e processos de produção que visa</t>
  </si>
  <si>
    <t>identificar e eliminar os custos desnecessários ou as atividades que não agregam valor aos produtos ou serviços.</t>
  </si>
  <si>
    <t>representar e analisar o comportamento dos sistemas produtivos sob diferentes condições, por meio da utilização de modelos matemáticos, computacionais ou físicos.</t>
  </si>
  <si>
    <t>definir e padronizar os melhores métodos para executar as tarefas nos sistemas produtivos, por meio da aplicação de técnicas como o estudo de tempos e movimentos, o diagrama de operações e o balanceamento de linhas.</t>
  </si>
  <si>
    <t>adaptar os sistemas produtivos às características físicas, psicológicas e sociais dos trabalhadores, por meio da aplicação de técnicas como a análise postural, a análise biomecânica e a análise cognitiva.</t>
  </si>
  <si>
    <t>indicar o volume máximo de produtos ou serviços que podem ser gerados pelos sistemas produtivos em um determinado período de tempo.</t>
  </si>
  <si>
    <t>Tue, 16 Dec 2025 14:07:33 GMT</t>
  </si>
  <si>
    <t>O Poka Yoke é uma das técnicas utilizadas na engenharia de operações e processos de produção que tem como objetivo</t>
  </si>
  <si>
    <t>eliminar os desperdícios e aumentar o valor dos produtos ou serviços, por meio da aplicação dos princípios da produção enxuta.</t>
  </si>
  <si>
    <t>reduzir a variabilidade e os defeitos nos processos, por meio da aplicação de ferramentas estatísticas e da melhoria contínua.</t>
  </si>
  <si>
    <t>prevenir ou detectar os erros nos processos, por meio da utilização de dispositivos à prova de falhas.</t>
  </si>
  <si>
    <t>promover a melhoria contínua dos processos, envolvendo todos os funcionários da organização.</t>
  </si>
  <si>
    <t>estabelecer os requisitos e as diretrizes para a gestão de ativos físicos, para otimizar o valor, o desempenho e os riscos dos ativos ao longo do seu ciclo de vida.</t>
  </si>
  <si>
    <t>Tue, 16 Dec 2025 14:25:22 GMT</t>
  </si>
  <si>
    <t>Qual é a principal diferença entre just-in-time e just-in-sequence?</t>
  </si>
  <si>
    <t>Just-in-time é uma técnica de gestão da produção, enquanto just-in-sequence é uma técnica de gestão do estoque.</t>
  </si>
  <si>
    <t>Just-in-time é uma técnica de gestão do estoque, enquanto just-in-sequence é uma técnica de gestão da produção.</t>
  </si>
  <si>
    <t>Just-in-time é uma técnica de gestão da produção que visa reduzir os estoques e os custos, enquanto just-in-sequence é uma técnica de gestão da produção que visa sincronizar a entrega dos componentes com a montagem dos produtos.</t>
  </si>
  <si>
    <t>Just-in-time é uma técnica de gestão da produção que visa aumentar a eficiência e a qualidade dos produtos, enquanto just-in-sequence é uma técnica de gestão da produção que visa adaptar a produção à demanda dos clientes.</t>
  </si>
  <si>
    <t>Just-in-time é uma técnica de gestão da produção que visa eliminar os desperdícios e melhorar os processos, enquanto just-in-sequence é uma técnica de gestão da produção que visa integrar os fornecedores e os distribuidores.</t>
  </si>
  <si>
    <t>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t>
  </si>
  <si>
    <t>reposição lote a lote</t>
  </si>
  <si>
    <t>lote econômico de compras</t>
  </si>
  <si>
    <t>pedidos periódicos</t>
  </si>
  <si>
    <t>menor custo unitário</t>
  </si>
  <si>
    <t>heurística de Silver Meal</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</si>
  <si>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</si>
  <si>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complexidade do processo produtivo em fluxo contínuo exige maior tempo de planejamento para expandir.</t>
  </si>
  <si>
    <t>a demanda tem uma grande elasticidade, e os clientes aguardam as expansões.</t>
  </si>
  <si>
    <t>os tempos de realização da expansão são demasiadamente longos.</t>
  </si>
  <si>
    <t>os valores financeiros necessários para a expansão são muito altos, tornando a antecipação inviável.</t>
  </si>
  <si>
    <t>os fornecedores de máquinas e equipamentos para a indústria de fluxo contínuo demandam maior tempo de entrega.</t>
  </si>
  <si>
    <t>Tue, 16 Dec 2025 15:18:50 GMT</t>
  </si>
  <si>
    <t>BR DISTRIBUIDORA</t>
  </si>
  <si>
    <t>2010</t>
  </si>
  <si>
    <t>O processo de Planejamento e Controle da Produção (PCP) é responsável por planejar estoques de matérias-primas, semiacabados e acabados, controlar prazos de entrega e controlar a utilização dos recursos de produção. Sobre as etapas do PCP, é INCORRETO afirmar que</t>
  </si>
  <si>
    <t>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t>
  </si>
  <si>
    <t>Na etapa Planejamento de Recursos de Capacidade (CRP – Capacity Resource Planning), analisam-se os resultados dos cálculos da etapa MRP e seus impactos sobre a capacidade dos recursos de produção, no curto prazo.</t>
  </si>
  <si>
    <t>A Programação Mestre de Produção (MPS – Master Production Schedule) é responsável por planejar datas de entrega dos produtos acabados, de acordo com as previsões de vendas e estoques disponíveis de produtos acabados.</t>
  </si>
  <si>
    <t>a etapa de Planejamento Grosseiro de Capacidade (RCCP – Rough Cut Capacity Planning) é utilizada, com foco principalmente nos impactos sobre os gargalos da produção, para avaliar os resultados dos cálculos da etapa MPS.</t>
  </si>
  <si>
    <t>A etapa de planejamento agregado consiste em estabelecer os níveis de produção e estoques para cada família de produtos, com horizonte de planejamento de curto prazo, e seu objetivo é garantir que os principais recursos de produção estarão disponíveis.</t>
  </si>
  <si>
    <t>PBIO</t>
  </si>
  <si>
    <t>Planejamento e Controle da Produção (PCP) é composto por etapas hierárquicas cujo objetivo é garantir que os recursos necessários para a produção estarão disponíveis no momento certo. Para isso, são elaborados planejamentos de nível estratégico, tático e operacional.
Associe as características à esquerda com as etapas do PCP, que se encontram à direita.
Características
I - Explosão de necessidades de materiais e componentes
II - Planejamento de estoques e prazos de entrega dos produtos finais
III - Planejamento de capacidade dos recursos críticos (gargalos)
IV - Planejamento de produção e estoques por famílias de produtos
Etapas do PCP
P - SOP (Sales and Operations Planning) - Planejamento de Vendas e Operações
Q - RCCP (Rough Cut Capacity Planning) - Planejamento Grosseiro de Capacidade
R - MPS (Master Production Schedule) - Planejamento Mestre da Produção
S - CRP (Capacity Requirements Planning) - Planejamento de Capacidade de Curto Prazo
T - MRP (Material Requirements Planning) - Planejamento das Necessidades de Materiais
A associação correta é</t>
  </si>
  <si>
    <t>I - T, II - R, III - Q, IV - P</t>
  </si>
  <si>
    <t>I - R, II - T, III - Q, IV - S</t>
  </si>
  <si>
    <t>I - R, II - T, III - S, IV - Q</t>
  </si>
  <si>
    <t>I - R, II - T, III - P, IV -S</t>
  </si>
  <si>
    <t>I - S, II - R, III - P, IV - T.</t>
  </si>
  <si>
    <t>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
A teoria de trade off afirma que a estratégia de uma empresa face à concorrência deve ser</t>
  </si>
  <si>
    <t>aumentar a qualidade de seus produtos, antes de competir em custos, tempos e flexibilidade.</t>
  </si>
  <si>
    <t>aumentar a qualidade e reduzir os custos, antes de competir em tempos e flexibilidade.</t>
  </si>
  <si>
    <t>escolher uma prioridade competitiva e desenvolver uma a uma, de forma sucessiva, em qualquer ordem.</t>
  </si>
  <si>
    <t>escolher uma prioridade competitiva e desenvolver uma a uma, de forma sucessiva, necessariamente nesta ordem: qualidade, tempos, flexibilidade e custos.</t>
  </si>
  <si>
    <t>reduzir os custos de produção, antes de competir em qualidade, tempos e flexibilidade.</t>
  </si>
  <si>
    <t>O diagrama de rede abaixo apresenta o encadeamento das tarefas de um dado projeto, juntamente com os tempos necessários para a sua execução.
Considerando que o prazo total para a conclusão do projeto, uma vez iniciado, é de dezesseis dias e que, contratualmente, não se admite atraso, verifica-se que o(</t>
  </si>
  <si>
    <t>Gestão de Projetos</t>
  </si>
  <si>
    <t>conjunto de tarefas 3 e 4 apresenta folga de até quatro dias.</t>
  </si>
  <si>
    <t>tarefa 2 não apresenta folga.</t>
  </si>
  <si>
    <t>folga total do projeto é nula.</t>
  </si>
  <si>
    <t>tarefa 4 pode iniciar até quatro dias depois do término da tarefa 3, caso a tarefa 3 comece no mesmo dia em que a tarefa 1.</t>
  </si>
  <si>
    <t>folga da tarefa 4 será de quatro dias, caso a tarefa 3 comece um dia depois da tarefa 1.</t>
  </si>
  <si>
    <t>bbd68495-0dde-494a-a87d-6991991a6c2f.png</t>
  </si>
  <si>
    <t>408</t>
  </si>
  <si>
    <t>O ciclo de vida de um dado projeto, já completado, é representado pelo gráfico abaixo.
Com base nesse gráfico, conclui-se que o(</t>
  </si>
  <si>
    <t>esforço máximo foi executado no início do projeto (até o tempo t1), quando ainda se desenvolvia o seu conceito, e os processos a serem aplicados estavam em seleção.</t>
  </si>
  <si>
    <t>maior volume de recursos foi aplicado a partir do momento em que 50% do projeto já tinha sido executado.</t>
  </si>
  <si>
    <t>faixa entre 15% e 85% de execução representa as fases nas quais existem um mínimo de planejamento e predominam as tarefas de desenvolvimento.</t>
  </si>
  <si>
    <t>faixa a partir de 85% indica uma aceleração da velocidade de execução do projeto.</t>
  </si>
  <si>
    <t>faixa entre 15% e 85% indica uma diminuição da velocidade de execução do projeto.</t>
  </si>
  <si>
    <t>6fc69feb-a9af-477f-9f93-4930918c431f.png</t>
  </si>
  <si>
    <t>Tue, 16 Dec 2025 16:47:56 GMT</t>
  </si>
  <si>
    <t>409</t>
  </si>
  <si>
    <t>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
Com base no conceito do caminho crítico, a sequência de atividades a que o gestor do projeto deve dispensar maior atenção, a fim de lançar o produto no prazo previsto é</t>
  </si>
  <si>
    <t>A – G – I</t>
  </si>
  <si>
    <t>B – D – G – I</t>
  </si>
  <si>
    <t>B – E – H – I</t>
  </si>
  <si>
    <t>C – H – I</t>
  </si>
  <si>
    <t>B – F – I</t>
  </si>
  <si>
    <t>889f3a9d-bda1-4c98-9263-a311936ecf9f.png</t>
  </si>
  <si>
    <t>Tue, 16 Dec 2025 17:05:45 GMT</t>
  </si>
  <si>
    <t>O diretor de uma empresa de produtos químicos deseja identificar demandas que devem ser implementadas através de projetos. Ao receber a lista, ele verifica que NÃO poderá tratar como projeto a:</t>
  </si>
  <si>
    <t>Ampliação do depósito de drogas</t>
  </si>
  <si>
    <t>Substituição do software de controle de processos</t>
  </si>
  <si>
    <t>Criação de um sistema de informação gerencial</t>
  </si>
  <si>
    <t>Descontaminação semanal do reator de fermentação</t>
  </si>
  <si>
    <t>Automação do setor de embalagem de produtos</t>
  </si>
  <si>
    <t>Tue, 16 Dec 2025 17:23:34 GMT</t>
  </si>
  <si>
    <t>CRF-PR</t>
  </si>
  <si>
    <t>O projeto é um empreendimento que faz parte, consciente ou inconscientemente, do dia a dia de qualquer organização. A visão da empresa influenciará sensivelmente no sucesso do projeto. Acerca desse tema, assinale a alternativa correta.</t>
  </si>
  <si>
    <t>É temporário, pois é dividido em começo, meio e fim, com datas que determinam sua duração.</t>
  </si>
  <si>
    <t>Poderá começar sem um objetivo específico e, ao longo de seu desenvolvimento, a equipe definirá o que se pretende com ele</t>
  </si>
  <si>
    <t>Não poderá coexistir com nenhum outro projeto, pois perderá o foco nas execuções e consequentemente sua eficácia.</t>
  </si>
  <si>
    <t>Uma característica interessante sobre projeto é que ele não possui restrição de recursos, o que aumenta a qualidade de sua execução.</t>
  </si>
  <si>
    <t>Para que haja a execução de um bom projeto, é necessário que ele nunca seja inédito, ou seja, quanto mais mudanças ocorrerem, mais desafiadora se tornará a gestão do projeto.</t>
  </si>
  <si>
    <t>412</t>
  </si>
  <si>
    <t>IBFC</t>
  </si>
  <si>
    <t>Câmara Municipal de Araraquara - SP</t>
  </si>
  <si>
    <t>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
I. Cumprir o cronograma e respeitar o orçamento.
II. Utilizar sem desperdícios todos os recursos alocados.
III. Alcançar os requisitos de qualidade especificados no projeto.
IV. Elaborar um conjunto de boas práticas para mitigar cada fase do projeto.
V. Passar pelo maior número possível de alterações no escopo.</t>
  </si>
  <si>
    <t>Apenas as afirmativas I, II e III estão corretas</t>
  </si>
  <si>
    <t>Apenas as afirmativas IV e V estão corretas</t>
  </si>
  <si>
    <t>Apenas as afirmativas III e IV estão corretas</t>
  </si>
  <si>
    <t>Apenas as afirmativas I e II estão corretas</t>
  </si>
  <si>
    <t>Apenas as afirmativas I, IV e V estão corretas</t>
  </si>
  <si>
    <t>Analisando os itens da questão, temos:
I - Cumprir o cronograma e respeitar o orçamento – Cumprir o cronograma e respeitar o orçamento são
de fato características comuns a todos os projetos, pelo menos devem ser. CORRETA
II - Utilizar sem desperdícios todos os recursos alocados – Um princípio básico da produção e não só dos
projetos, utilizar-se dos recursos sem desperdício é eficiência pura e simples. CORRETA
III- Alcançar os requisitos de qualidade especificados no projeto. – Característica comum de todos os
projetos, ou pelo menos um objetivo comum, alcançar os parâmetros estabelecidos nas etapas
planejadas. CORRETA
IV - Elaborar um conjunto de boas práticas para mitigar cada fase do projeto. – Mitigar cada fase do
projeto nesse contexto significaria tornar cada fase do projeto mais leve, o que não é uma prioridade e
nem um requisito comum dos projetos. INCORRETA
V - Passar pelo maior número possível de alterações no escopo. – O escopo é sim passível de alteração,
mas não é um objetivo , muito menos uma característica comum de projetos. INCORRETA
Gabarito: Alternativa A.</t>
  </si>
  <si>
    <t>Tue, 16 Dec 2025 17:59:13 GMT</t>
  </si>
  <si>
    <t>SEE-PE</t>
  </si>
  <si>
    <t>Uma importante ferramenta utilizada no planejamento e controle de projetos complexos é PERT/CPM. Utilizando modelagem e programação em rede, uma dos principais objetivos do PERT/CPM é determinar o caminho crítico e sua duração.
Na figura a seguir, as atividades de um determinado projeto são representadas por letras maiúsculas localizadas nos arcos; a duração das atividades, expressa em dias, são números também apresentados nos arcos.
A duração do caminho crítico é de:</t>
  </si>
  <si>
    <t>16 dias</t>
  </si>
  <si>
    <t>14 dias</t>
  </si>
  <si>
    <t>12 dias</t>
  </si>
  <si>
    <t>10 dias</t>
  </si>
  <si>
    <t>8 dias</t>
  </si>
  <si>
    <t>ada9ef2c-4378-4f1c-9068-3ef291065d72.png</t>
  </si>
  <si>
    <t>Cebraspe</t>
  </si>
  <si>
    <t>Empresa Maranhense de Administração Portuária</t>
  </si>
  <si>
    <t>Julgue o próximo item, referente a rede de suprimentos.
O ERP e o CRM são tecnologias utilizadas para a gestão da rede de suprimentos de uma empresa.</t>
  </si>
  <si>
    <t>Gestão da Cadeia de Suprimentos</t>
  </si>
  <si>
    <t>Tue, 16 Dec 2025 18:34:51 GMT</t>
  </si>
  <si>
    <t>SERPRO</t>
  </si>
  <si>
    <t>Julgue o item, acerca de suprimento de materiais.
Uma empresa que atua como intermediário comerciante, vendendo suprimentos ao consumidor final é caracterizada como atacadista.</t>
  </si>
  <si>
    <t>Julgue o item que se segue, referente à gestão de materiais.
A gestão da cadeia de suprimento estabelece um compartilhamento de informações entre fornecedores, produtores, distribuidores e clientes em um processo integrado, não existindo foco em um cliente direto ou imediato.</t>
  </si>
  <si>
    <t>Tue, 16 Dec 2025 19:10:30 GMT</t>
  </si>
  <si>
    <t>TRT 10ª Região</t>
  </si>
  <si>
    <t>Julgue o item que se segue, relativos à gestão de materiais.
Denomina-se verticalização o processo em que a empresa se torna seu próprio fornecedor, passando ela própria a produzir internamente suas matérias-primas, para evitar a dependência de fornecedores externos.</t>
  </si>
  <si>
    <t>A logística pode ser entendida como a competência que vincula a empresa a seus clientes e a seus fornecedores. Segundo os conceitos de logística integrada, e considerando as etapas de suprimento, manufatura e distribuição, julgue o item a seguir.
A etapa de suprimento abrange a compra e a organização da movimentação de materiais entre a empresa e os seus clientes finais.</t>
  </si>
  <si>
    <t>PEFOCE</t>
  </si>
  <si>
    <t>Acerca de logística, julgue o item abaixo.
O longo caminho que se estende desde as fontes de matéria-prima, passando pelas fábricas dos componentes, pela manufatura do produto, pelos distribuidores e chegando finalmente ao consumidor por meio do varejista constitui uma cadeia de suprimento.</t>
  </si>
  <si>
    <t>Anatel</t>
  </si>
  <si>
    <t>2004</t>
  </si>
  <si>
    <t>Julgue o item subsequente, relativo à cadeia de suprimentos.
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t>
  </si>
  <si>
    <t>Tue, 16 Dec 2025 20:21:46 GMT</t>
  </si>
  <si>
    <t>Julgue o item subsequente, relativo à cadeia de suprimentos.
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t>
  </si>
  <si>
    <t>Tue, 16 Dec 2025 20:39:36 GMT</t>
  </si>
  <si>
    <t>IFB</t>
  </si>
  <si>
    <t>Julgue os itens seguintes, relativos a rede de suprimentos.
As cadeias de suprimentos de alta velocidade e baixo custo são a melhor escolha para responder com agilidade a mudanças inesperadas de demanda ou de suprimento.</t>
  </si>
  <si>
    <t>Nessa questão temos um caso bem particular, o uso do Triple A, um artigo publicado na Harvard
Business Review em 2004. O autor define que a cadeia de suprimentos deve ser ágil, adaptável e
alinhada, onde a agilidade, item pedido na questão, é responderrapidamente a mudanças repentinas
na oferta ou demanda. Entretanto, cadeias de suprimentos de alta velocidade e baixo custo não são a
melhor escolha, pois o excesso de eficiência pode trazer lentidão à velocidade necessária a resposta em
virtude das mudanças inesperadas.
Gabarito: Item Incorreto.</t>
  </si>
  <si>
    <t>Tue, 16 Dec 2025 20:57:25 GMT</t>
  </si>
  <si>
    <t>Julgue os itens seguintes, referentes a rede de suprimentos.
Redes de suprimento de ciclo fechado são aquelas compostas por fluxos diretos e reversos, formando ciclos que fazem materiais usados retornarem a pontos anteriores da rede para reutilização ou reprocessamento para nova utilização.</t>
  </si>
  <si>
    <t>Tue, 16 Dec 2025 21:15:14 GMT</t>
  </si>
  <si>
    <t>TERMOBAHIA</t>
  </si>
  <si>
    <t>Os modais de transporte podem ser classificados por diversas características operacionais, entre as quais a capacidade, velocidade, disponibilidade, confiabilidade e frequência.
Em qual destas características o modal aquaviário apresenta uma melhor performance que os modais ferroviário, rodoviário, dutoviário e aéreo?</t>
  </si>
  <si>
    <t>Logística</t>
  </si>
  <si>
    <t>capacidade</t>
  </si>
  <si>
    <t>velocidade</t>
  </si>
  <si>
    <t>disponibilidade</t>
  </si>
  <si>
    <t>confiabilidade</t>
  </si>
  <si>
    <t>frequência</t>
  </si>
  <si>
    <t>Wed, 17 Dec 2025 00:31:15 GMT</t>
  </si>
  <si>
    <t>Câmara dos Deputados</t>
  </si>
  <si>
    <t>Julgue os itens subsequentes, referentes às características das modalidades de transporte.
O transporte ferroviário, embora eficiente no consumo de combustível, demanda custos fixos elevados em relação à ferrovia.</t>
  </si>
  <si>
    <t>Sempre que houver menção a custos relacionados ao transporte ferroviário, memorize: custos fixos
altos e custos variáveis baixos.
Gabarito: Certo.</t>
  </si>
  <si>
    <t>Wed, 17 Dec 2025 00:49:04 GMT</t>
  </si>
  <si>
    <t>Sobre o modal ferroviário, seus equipamentos e características de desempenho é INCORRETO afirmar que:</t>
  </si>
  <si>
    <t>apresenta o menor custo fixo dentre todos os modais e maior custo variável.</t>
  </si>
  <si>
    <t>oferece capacidade de transportar grandes volumes de carga em longas distâncias, com média a alta variabilidade de tempo de trânsito.</t>
  </si>
  <si>
    <t>é indicado para transportar matérias-primas como carvão, madeira e produtos químicos e também produtos de baixo valor agregado, como alimentos, papel e produtos de madeira.</t>
  </si>
  <si>
    <t>há redução do tempo exigido no intercâmbio de vagões com o uso de vagões articulados com chassi estendido para carregar diversos contêineres em uma única unidade flexível.</t>
  </si>
  <si>
    <t>há duplicação da capacidade de cada vagão ao se utilizarem vagões-plataforma construídos para transportar dois níveis de contêineres.</t>
  </si>
  <si>
    <t>Vamos analisar as alternativas:
A) o modal ferroviário possui um dos maiores custos fixos e um dos menores custos variáveis. Eis o
nosso gabarito! Lembre-se de que questão pede a INCORRETA.
B) CORRETA
C) CORRETA
D) CORRETA
E) CORRETA</t>
  </si>
  <si>
    <t>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t>
  </si>
  <si>
    <t>ferroviário é adequado para transportar cargas de alto valor agregado.</t>
  </si>
  <si>
    <t>ferroviário é apropriado para cargas a granel, sendo considerado o mais lento dentre todos os modais.</t>
  </si>
  <si>
    <t>aéreo apresenta a menor variabilidade de tempo de entrega e o maior custo por toneladaquilômetro.</t>
  </si>
  <si>
    <t>dutoviário apresenta grande flexibilidade de transporte de produtos em relação aos outros modais, sendo indicado para transporte de produtos de alto valor agregado.</t>
  </si>
  <si>
    <t>rodoviário será sempre mais rápido, considerando o tempo de entrega porta a porta.</t>
  </si>
  <si>
    <t>Os cinco principais tipos de modais de transporte são: o ferroviário, o rodoviário, o aquaviário, o dutoviário e o aéreo. Cada tipo de modal é mais adaptado para um tipo de carga. O modal rodoviário é mais adaptado para transportar</t>
  </si>
  <si>
    <t>produtos da indústria extrativa, pesada e commodities agrícolas</t>
  </si>
  <si>
    <t>produtos leves e médios, entre distribuidores e atacadistas</t>
  </si>
  <si>
    <t>commodities de mineração, básicos a granel, produtos químicos, cimento e alguns produtos agrícolas</t>
  </si>
  <si>
    <t>petróleo e misturas semifluidas de carvão</t>
  </si>
  <si>
    <t>todos os tipos de commodities e envios de urgência</t>
  </si>
  <si>
    <t>Wed, 17 Dec 2025 01:42:32 GMT</t>
  </si>
  <si>
    <t>UFMT</t>
  </si>
  <si>
    <t>UFSBA</t>
  </si>
  <si>
    <t>Em relação aos tipos de Logística de Transportes, analise as assertivas.
I - O transporte aquaviário, é todo e qualquer tipo de transporte e movimentação realizado em vias aquáticas. É dividido em: transporte marítimo, transporte fluvial e transporte lacustre.
II - O modal lacustre tem as mesmas características do fluvial, porém o transporte é em lagos. Essa modalidade no Brasil é muito pequena, podendo ser considerada como desprezível, não tendo importância relativa no transporte de cargas.
III - O transporte fluvial é realizado em rios, a utilização no Brasil ainda é muito pequena. É um transporte de baixo custo. O grande volume de mercadorias transportadas por esse modal é de produtos agrícolas, minérios, derivados de petróleo, álcool e assemelhados.
IV - O transporte aéreo diferencia-se dos demais com as seguintes características: maior agilidade no transporte; remessa de mercadorias de pouco volume/peso e muito valor; mercadorias com prioridade de entrega (urgência).
Está correto o que se afirma em:</t>
  </si>
  <si>
    <t>I, II e IV, apenas.</t>
  </si>
  <si>
    <t>I, II, III e IV.</t>
  </si>
  <si>
    <t>I e IV, apenas.</t>
  </si>
  <si>
    <t>II e III, apenas.</t>
  </si>
  <si>
    <t>Vamos analisar cada um dos itens:
I) Correto! Perceba que o nome aquaviário remete exatamente ao transporte feito por vias aquáticas, e
esse se divide em transporte marítimo (por mares e oceanos), transporte fluvial (rios) e transporte
lacustre(lagos e lagoas).
II) Correto! No Brasil não há grandes volumes de lagoas navegáveis que sejam utilizadas para transporte
de mercadorias.
III) Correto! Aqui há a transcrição de 2 conceitos do Dias (2012), "a utilização do transporte realizado nos
rios do Brasil é muito baixa " e ele também cita que "o grande volume de mercadorias movimentadas
por esse modal são produtos agrícolas, minérios, derivados de petróleo, álcool e assemelhados."
IV) Correto! Nesse item há a exata descrição dos pontos que convergem quando da utilização do modal
aeroviário.
Gabarito: Alternativa B</t>
  </si>
  <si>
    <t>Wed, 17 Dec 2025 02:00:21 GMT</t>
  </si>
  <si>
    <t>UEG</t>
  </si>
  <si>
    <t>TJ-GO</t>
  </si>
  <si>
    <t>2006</t>
  </si>
  <si>
    <t>As três atividades logísticas primárias são:</t>
  </si>
  <si>
    <t>Transportes, manutenção de estoque, processamento de pedidos</t>
  </si>
  <si>
    <t>Transportes, localização, processamento de pedidos</t>
  </si>
  <si>
    <t>Transportes, manutenção de estoque, localização</t>
  </si>
  <si>
    <t>Transportes, localização, compras</t>
  </si>
  <si>
    <t>Wed, 17 Dec 2025 02:18:10 GMT</t>
  </si>
  <si>
    <t>Colégio Pedro II</t>
  </si>
  <si>
    <t>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
No que se refere a esses modais de transporte básicos, é correto afirmar que</t>
  </si>
  <si>
    <t>o transporte rodoviário é semelhante ao ferroviário, mas movimenta fretes médios, em extensões médias e com a vantagem de serviços porta a porta.</t>
  </si>
  <si>
    <t>o modal aquaviário é mais veloz que o ferroviário, mas tem capacidade de transporte reduzida.</t>
  </si>
  <si>
    <t>a ferrovia é uma boa opção para pequenas distâncias e movimentação lenta de produtos de alto valor</t>
  </si>
  <si>
    <t>o transporte por dutovias é veloz e oferece uma extensa faixa de serviços e capacidades.</t>
  </si>
  <si>
    <t>Uma empresa que transporte uma mercadoria por vias urbanas não exclusivas e depois por via de cabotagem está utilizando, respectivamente, os seguintes modais:</t>
  </si>
  <si>
    <t>rodoviário e metroviário</t>
  </si>
  <si>
    <t>rodoviário e ferroviário</t>
  </si>
  <si>
    <t>rodoviário e marítimo</t>
  </si>
  <si>
    <t>metroviário e ferroviário</t>
  </si>
  <si>
    <t>metroviário e marítimo</t>
  </si>
  <si>
    <t>UFLA</t>
  </si>
  <si>
    <t>Analise as proposições a seguir, referentes à especificação e à codificação de materiais:
I. A especificação de materiais propicia, entre outras, facilidades às tarefas de coleta de preços, cuidados no transporte, na identificação, na inspeção, na armazenagem e na preservação de materiais.
II. A codificação de materiais tem o objetivo de diminuir o número de itens no estoque, evitando a variedade de materiais de mesma classe.
III. Os planos de codificação seguem, de um modo geral, o mesmo princípio, dividindo os materiais em grupos e classes de materiais.
IV. O sistema de codificação decimal dos materiais divide o universo de materiais em grandes grupos, de acordo com sua estrutura, e é composta por 11 dígitos, sendo os últimos 4 dígitos para indicar a classe do material.
Assinale a alternativa CORRETA:</t>
  </si>
  <si>
    <t>Somente as proposições I e IV estão corretas.</t>
  </si>
  <si>
    <t>Somente as proposições II e III estão corretas.</t>
  </si>
  <si>
    <t>Somente as proposições III e IV estão corretas.</t>
  </si>
  <si>
    <t>Somente as proposições I e III estão corretas.</t>
  </si>
  <si>
    <t>Wed, 17 Dec 2025 03:11:38 GMT</t>
  </si>
  <si>
    <t>QUADRIX</t>
  </si>
  <si>
    <t>CRO-GO</t>
  </si>
  <si>
    <t>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t>
  </si>
  <si>
    <t>Padronização.</t>
  </si>
  <si>
    <t>Normalização.</t>
  </si>
  <si>
    <t>Simplificação.</t>
  </si>
  <si>
    <t>Especificação.</t>
  </si>
  <si>
    <t>Catalogação.</t>
  </si>
  <si>
    <t>Wed, 17 Dec 2025 03:29:27 GMT</t>
  </si>
  <si>
    <t>FMP Concursos</t>
  </si>
  <si>
    <t>PROCEMPA</t>
  </si>
  <si>
    <t>Sobre o Transportation Management System – TMS, assinale V para as assertivas verdadeiras ou F para as falsas.
( ) Redução nos custos de transportes, melhoria do nível de serviço e a utilização dos recursos de transportes.
( ) É um sistema que contempla as várias áreas de uma empresa, desde o chão de fábrica até a alta direção, permitindo um maior controle de todo o processo produtivo e disponibilizando elementos que podem facilitar a tomada de decisão.
( ) Melhoria na composição de cargas (consolidação), rotas, menor tempo necessário para planejar a distribuição e a montagem de cargas.
( ) Disponibilidade de dados acurados dos custos de frete mostrado de várias formas, como por exemplos por cliente ou por produto.
( ) Acompanhamento da evolução dos custos com transportes.
Assinale a alternativa que apresenta a sequência correta.</t>
  </si>
  <si>
    <t>A sequência correta é: F – F – V – V – V.</t>
  </si>
  <si>
    <t>A sequência correta é: F – F – V – F – V.</t>
  </si>
  <si>
    <t>A sequência correta é: V – V – F – V – F.</t>
  </si>
  <si>
    <t>A sequência correta é: V – F – V – V – V.</t>
  </si>
  <si>
    <t>A sequência correta é: F – V – F – V – F.</t>
  </si>
  <si>
    <t>Vunesp</t>
  </si>
  <si>
    <t>TJ-SP</t>
  </si>
  <si>
    <t>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t>
  </si>
  <si>
    <t>logística reversa.</t>
  </si>
  <si>
    <t>monitoramento ambiental.</t>
  </si>
  <si>
    <t>monitoramento de desempenho ambiental.</t>
  </si>
  <si>
    <t>trade-off logístico.</t>
  </si>
  <si>
    <t>logística integrada.</t>
  </si>
  <si>
    <t>447</t>
  </si>
  <si>
    <t>O modelo de lote econômico assume diversos aspectos para facilitar o cálculo para a quantidade a ser pedida por lote.
Dentre essas hipóteses NÃO se encontra a</t>
  </si>
  <si>
    <t>Gestão de Estoques</t>
  </si>
  <si>
    <t>variabilidade de demanda</t>
  </si>
  <si>
    <t>saída de estoque de forma linear</t>
  </si>
  <si>
    <t>existência de um custo de pedido fixo</t>
  </si>
  <si>
    <t>existência de um custo de manutenção de estoque unitário fixo</t>
  </si>
  <si>
    <t>proporcionalidade entre o custo de manutenção e a quantidade de estoque</t>
  </si>
  <si>
    <t>Observe que a questão pediu uma condição que NÃO se encaixa quanto ao lote econômico de compra.
Veja que na alternativa A aparece logo variabilidade da demanda, entretanto, uma das condições para que o Lote Econômico de Compra seja válido é que a demanda seja LINEAR, logo o gabarito dessa questão é a alternativa A.
Gabarito: Alternativa A</t>
  </si>
  <si>
    <t>Wed, 17 Dec 2025 04:22:55 GMT</t>
  </si>
  <si>
    <t>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
Se o revendedor adquire o produto a R$ 36,00 por litro, quantos litros a loja deve pedir por vez, considerando a fórmula do Lote Econômico de Compra (LEC)?</t>
  </si>
  <si>
    <t>3,00</t>
  </si>
  <si>
    <t>3,33</t>
  </si>
  <si>
    <t>30,00</t>
  </si>
  <si>
    <t>33,33</t>
  </si>
  <si>
    <t>60,00</t>
  </si>
  <si>
    <t>Wed, 17 Dec 2025 04:40:44 GMT</t>
  </si>
  <si>
    <t>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
Qual o LEC de peças B17?</t>
  </si>
  <si>
    <t>10</t>
  </si>
  <si>
    <t>20</t>
  </si>
  <si>
    <t>30</t>
  </si>
  <si>
    <t>50</t>
  </si>
  <si>
    <t>Wed, 17 Dec 2025 04:58:33 GMT</t>
  </si>
  <si>
    <t>IESES</t>
  </si>
  <si>
    <t>Uma das restrições para utilização do Modelo de Lote Econômico de Compra é que:</t>
  </si>
  <si>
    <t>O item ser nacional.</t>
  </si>
  <si>
    <t>Ter um acordo de nível de serviço.</t>
  </si>
  <si>
    <t>Ele só funciona em ambientes milk run.</t>
  </si>
  <si>
    <t>O fornecedor ser próximo a fábrica.</t>
  </si>
  <si>
    <t>A demanda tem que ser linear.</t>
  </si>
  <si>
    <t>Wed, 17 Dec 2025 05:16:22 GMT</t>
  </si>
  <si>
    <t>451</t>
  </si>
  <si>
    <t>A função de cálculo do lote econômico de compras (LEC) é derivada de duas equações.
Essas equações são as de custos</t>
  </si>
  <si>
    <t>de estocar e do capital de giro</t>
  </si>
  <si>
    <t>de estocar e do pedido</t>
  </si>
  <si>
    <t>do pedido e do capital de giro</t>
  </si>
  <si>
    <t>do lote e da unidade</t>
  </si>
  <si>
    <t>do capital de giro e de custo médio de estoque</t>
  </si>
  <si>
    <t>Wed, 17 Dec 2025 05:34:12 GMT</t>
  </si>
  <si>
    <t>VUNESP</t>
  </si>
  <si>
    <t>Prefeitura de Guararapes - SP</t>
  </si>
  <si>
    <t>Ponto de ressuprimento é :</t>
  </si>
  <si>
    <t>um parâmetro de alerta no dimensionamento de estoques.</t>
  </si>
  <si>
    <t>um nível de estoque que, ao ser atingido, sinaliza o momento de se fazer a previsão de nova compra.</t>
  </si>
  <si>
    <t>a quantidade de cada item que deve ser mantida como reserva para garantir a continuidade do atendimento em caso de ocorrência não prevista, como elevação brusca no consumo e atraso no suprimento</t>
  </si>
  <si>
    <t>o nível do estoque de segurança que evita ruptura do atendimento.</t>
  </si>
  <si>
    <t>uma técnica quantitativa que utiliza dados históricos de consumo como base para determinação de padrões que podem se repetir no futuro.</t>
  </si>
  <si>
    <t>O ponto de ressuprimento é a quantidade de um determinado produto em estoque que, ao ser atingida,
dispara o gatilho para um novo pedido de compra. Assim podemos compreender que é um parâmetro
de alerta no dimensionamento de estoques.
Gabarito: Alternativa A</t>
  </si>
  <si>
    <t>Wed, 17 Dec 2025 05:52:01 GMT</t>
  </si>
  <si>
    <t>Newson, o novo encarregado de produção, está com dificuldades de estabelecer os lotes de produção em função da sua inabilidade em calcular o ponto de ressuprimento. Os valores observados por Newson são os seguintes: DM = 1.250; TR = 12h.
De acordo com os dados acima, assinale a alternativa que apresenta CORRETAMENTE o ponto de ressuprimento.</t>
  </si>
  <si>
    <t>105 unidades.</t>
  </si>
  <si>
    <t>2.500 unidades.</t>
  </si>
  <si>
    <t>12.500 unidades.</t>
  </si>
  <si>
    <t>15.000 unidades.</t>
  </si>
  <si>
    <t>PR = (C X TR) + ES, onde
o C = consumo médio do item
o TR = tempo de reposição
o ES = estoque mínimo ou de segurança
➢ DM = Demanda Média = 1.250
➢ Tempo de Reposição = 12h
➢ Estoque de segurança = 0 (não foi dado)
Assim, PR = (1250 x 12) + 0
PR = 15.000</t>
  </si>
  <si>
    <t>Wed, 17 Dec 2025 06:09:50 GMT</t>
  </si>
  <si>
    <t>454</t>
  </si>
  <si>
    <t>ANCINE</t>
  </si>
  <si>
    <t>Entre as técnicas não-matemáticas de previsão de consumo, a projeção que admite que o futuro será repetição do passado e a explicação que relaciona os quantitativos com alguma variável cuja evolução é conhecida ou previsível são as mais utilizadas.</t>
  </si>
  <si>
    <t>Previsão da Demanda</t>
  </si>
  <si>
    <t>Wed, 17 Dec 2025 06:27:39 GMT</t>
  </si>
  <si>
    <t>FCC</t>
  </si>
  <si>
    <t>CNMP</t>
  </si>
  <si>
    <t>Na gestão de riscos, o método Delphi é usado para</t>
  </si>
  <si>
    <t>identificação dos riscos. Trata-se de uma técnica de coleta de informações que objetiva alcançar um consenso de especialistas em um assunto.</t>
  </si>
  <si>
    <t>avaliação dos riscos. Trata-se de um quadro de pontuação que prioriza os riscos e as tomadas de decisão para cada situação.</t>
  </si>
  <si>
    <t>análise dos riscos. Trata-se de uma técnica de avaliação de causas-raiz de um problema e propõe uma solução bem definida para cada situação de risco.</t>
  </si>
  <si>
    <t>identificação dos riscos. Trata-se de um workflow de soluções direcionadas para a mitigação dos riscos</t>
  </si>
  <si>
    <t>análise dos riscos. Trata-se de um diagrama do tipo “espinha de peixe” que serve para melhorar os processos.</t>
  </si>
  <si>
    <t>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t>
  </si>
  <si>
    <t>forma de média aritmética empregada para prever demandas sazonais;</t>
  </si>
  <si>
    <t>média que aplica dados empíricos, incorporando termos residuais diversos, não disponíveis na série histórica;</t>
  </si>
  <si>
    <t>média aritmética, calculada período a período, empregada, principalmente, para a projeção de demandas;</t>
  </si>
  <si>
    <t>medida de tendência central, obtida a partir de uma massa dispersa de dados;</t>
  </si>
  <si>
    <t>média aritmética, de uma série de dados, com a substituição, a cada período, do dado mais antigo pelo mais recente.</t>
  </si>
  <si>
    <t>BR Distribuidora</t>
  </si>
  <si>
    <t>Uma companhia comercial que controla seus estoques pelo inventário permanente apresentou as seguintes informações relativas à movimentação de mercadorias no mês novembro de 2012
Considerando-se exclusivamente os dados informados e adotando-se o método da Média Ponderada
Móvel, o estoque final de mercadorias, no mês de novembro/2012, em reais, é um número entre:</t>
  </si>
  <si>
    <t>5.000 e 6.000</t>
  </si>
  <si>
    <t>6.000 e 7.000</t>
  </si>
  <si>
    <t>7.000 e 8.000</t>
  </si>
  <si>
    <t>8.000 e 9.000</t>
  </si>
  <si>
    <t>9.000 e 10.000</t>
  </si>
  <si>
    <t>8d8ea1fc-a37e-4b0d-af4e-2be03f86a70a.png</t>
  </si>
  <si>
    <t>Perceba que a questão solicita a média ponderada móvel, logo deve considerar as quantidades como
demandas e os valores unitários como os pesos. Fazendo o passo a passo:
1) Multiplicar todas as demandas pelos respectivos pesos e depois somar os resultados:
(3.000*20) + (2.000 * 26) + (5.000 * 18) + (8.000 * 25,5) + (13.000 * 21,7) + (12.000 * 22,5) = 958.100
2) Somar todos os pesos: 20 + 26 + 18 + 25,5 + 21,7 + 22,5 = 133,7
3) Dividir o total das demandas pelo total dos pesos: 958100/133,7 = 7.166,04
Logo, temos como gabarito a alternativa C, pois se trata de um número entre 7.000 e 8.000.</t>
  </si>
  <si>
    <t>Wed, 17 Dec 2025 07:21:07 GMT</t>
  </si>
  <si>
    <t>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t>
  </si>
  <si>
    <t>ao número n empregado para o cálculo da média móvel;</t>
  </si>
  <si>
    <t>ao número de dados da série histórica empregada;</t>
  </si>
  <si>
    <t>à média calculada no período de previsão anterior;</t>
  </si>
  <si>
    <t>à correlação dos dados;</t>
  </si>
  <si>
    <t>à 50% do número de dados da série histórica empregada.</t>
  </si>
  <si>
    <t>Uma das tendências atuais na gestão da manutenção, impulsionada pelo avanço das tecnologias digitais, é a opção pela manutenção</t>
  </si>
  <si>
    <t>Gestão da Manutenção e Confiabilidade</t>
  </si>
  <si>
    <t>autônoma</t>
  </si>
  <si>
    <t>inteligente</t>
  </si>
  <si>
    <t>preditiva</t>
  </si>
  <si>
    <t>prescritiva</t>
  </si>
  <si>
    <t>proativa</t>
  </si>
  <si>
    <t>Questão polêmica, uma vez que traz pouca características para definir se é preditiva ou prescritiva.
Atualmente, a prescritiva tem considerado os parâmetros e resultados da preditiva para prescrever
cenários futuros, fazendo previsões. Ainda é uma das estratégias mais modernas em gestão.
Gabarito: “d”.</t>
  </si>
  <si>
    <t>Thu, 18 Dec 2025 02:39:25 GMT</t>
  </si>
  <si>
    <t>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
A abordagem básica para a manutenção dessa máquina mais apropriada nesse contexto é a</t>
  </si>
  <si>
    <t>corretiva</t>
  </si>
  <si>
    <t>preventiva</t>
  </si>
  <si>
    <t>profilática</t>
  </si>
  <si>
    <t>retificadora</t>
  </si>
  <si>
    <t>Thu, 18 Dec 2025 02:57:14 GMT</t>
  </si>
  <si>
    <t>O seguinte diagrama é uma das ferramentas utilizadas na gestão da manutenção para identificar as causas raízes dos problemas nos equipamentos:</t>
  </si>
  <si>
    <t>Sankey</t>
  </si>
  <si>
    <t>Pareto</t>
  </si>
  <si>
    <t>Gantt</t>
  </si>
  <si>
    <t>Venn</t>
  </si>
  <si>
    <t>Ishikawa</t>
  </si>
  <si>
    <t>Thu, 18 Dec 2025 03:15:03 GMT</t>
  </si>
  <si>
    <t>Num contexto de planejamento e controle &lt;i&gt;Just in Time&lt;/i&gt;, a Manutenção Produtiva Total (&lt;i&gt;Total Productive Maintenance&lt;/i&gt; – TPM)</t>
  </si>
  <si>
    <t>é um planejamento que centraliza toda a manutenção para que seja executada, exclusivamente, pelo Setor de Manutenção, de modo que todos os funcionários da produção foquem somente suas operações específicas e, por conseguinte, atinjam altos níveis de desempenho.</t>
  </si>
  <si>
    <t>executa prioritariamente a manutenção dos estoques, buscando a redução dos mesmos em toda a linha de produção e, se preciso, estendendo essa manutenção a montante e a jusante da linha.</t>
  </si>
  <si>
    <t>prefere manutenir poucas máquinas grandes e complexas, ao invés de muitas máquinas pequenas e simples e, para atingir esse intento, utiliza princípios de manutenção preemptiva, comuns em técnicas &lt;i&gt;Just in Time&lt;/i&gt;.</t>
  </si>
  <si>
    <t>surgiu a partir da evolução natural do MPS (&lt;i&gt;Master Production Schedule&lt;/i&gt;) e serve para corrigir problemas ligados a pedidos que não são atendidos por limitações de programação no MPS.</t>
  </si>
  <si>
    <t>visa ao envolvimento de todos os funcionários na busca de aprimoramentos na manutenção (cada funcionário da linha de produção pode, por exemplo, executar a manutenção de 1º escalão em seu próprio equipamento de trabalho).</t>
  </si>
  <si>
    <t>Thu, 18 Dec 2025 03:32:52 GMT</t>
  </si>
  <si>
    <t xml:space="preserve">CESGRANRIO </t>
  </si>
  <si>
    <t>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
&lt;ul&gt;
&lt;li&gt;cada componente apresenta uma probabilidade de não falhar de 90%;&lt;/li&gt;
&lt;li&gt;se algum componente falhar, o produto para de funcionar;&lt;/li&gt;
&lt;li&gt;a direção da companhia aceita vender seus produtos com um mínimo de 70% de confiabilidade.&lt;/li&gt;
&lt;/ul&gt;
Nessas condições, quantos componentes deverão ser utilizados pelo gerente de produção a fim de
reduzir, ao máximo, o custo desse produto?</t>
  </si>
  <si>
    <t>1</t>
  </si>
  <si>
    <t>3</t>
  </si>
  <si>
    <t>4</t>
  </si>
  <si>
    <t>5</t>
  </si>
  <si>
    <t>Thu, 18 Dec 2025 03:50:42 GMT</t>
  </si>
  <si>
    <t>Um sistema é composto por três componentes com confiabilidades (R) e arranjo em série, conforme ilustrado na figura acima. Qual a confiabilidade total do sistema?
Dado:
&lt;ul&gt;&lt;li&gt;usar três casas decimais.&lt;/li&gt;&lt;/ul&gt;</t>
  </si>
  <si>
    <t>0,270</t>
  </si>
  <si>
    <t>0,729</t>
  </si>
  <si>
    <t>0,900</t>
  </si>
  <si>
    <t>2,700</t>
  </si>
  <si>
    <t>3,704</t>
  </si>
  <si>
    <t>2d0f1c84-373b-4181-83c2-f512c8d577af.png</t>
  </si>
  <si>
    <t>Thu, 18 Dec 2025 04:08:31 GMT</t>
  </si>
  <si>
    <t>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t>
  </si>
  <si>
    <t>&lt;i&gt;setup&lt;/i&gt;</t>
  </si>
  <si>
    <t>corretiva planejada</t>
  </si>
  <si>
    <t>corretiva não planejada</t>
  </si>
  <si>
    <t>Thu, 18 Dec 2025 04:26:20 GMT</t>
  </si>
  <si>
    <t>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
P = Tempo Total Que a Empresa se Propõe a Trabalhar
Q = P - Tempo Planejado de Não Funcionamento
R = Q - Tempo de Manutenção Preventiva
S = R - Tempo de Manutenção Corretiva
T = S - Atrasos de Processos
Dados esses tempos, a Disponibilidade é dada por</t>
  </si>
  <si>
    <t>S / P</t>
  </si>
  <si>
    <t>S / Q</t>
  </si>
  <si>
    <t>S / R</t>
  </si>
  <si>
    <t>T / P</t>
  </si>
  <si>
    <t>T / Q</t>
  </si>
  <si>
    <t>858beef7-c2b2-4ce1-b520-4c42a7595321.png</t>
  </si>
  <si>
    <t>Disponibilidade é expressa como a porcentagem de tempo em que um ativo está operando, em
comparação com o tempo total de operação programado. É calculado através de MTBF/(MTBF + MTTR); e
O primeiro aspecto que devemos ter em mente aqui é que o tempo planejado de não funcionamento não
deve entrar no cálculo de disponibilidade, pois, como o próprio termo já menciona, já é esperado que durante esse tempo não funcione (para uma manutenção planejada, por exemplo). Logo, no denominador
devemos ter o tempo total subtraído do tempo planejado de não funcionamento. Isso implica que nosso
denominador deve ser Q (Q = P - Tempo Planejado de Não Funcionamento). Ficamos apenas com as
alternativas B e E.
Para a disponibilidade, devemos também levar em consideração o “tempo planejado de funcionamento
(denominador)” e o “tempo planejado de funcionamento subtraído das paradas para manutenção como um
todo (seja corretiva, preventiva, preditiva etc)” que fica no numerador.
Assim, a disponibilidade será S/Q, onde:
S = “tempo planejado de funcionamento subtraído das paradas para manutenção como um todo (seja
corretiva, preventiva, preditiva etc)”
Q = tempo total subtraído do tempo planejado de não funcionamento
Gabarito: Alternativa B</t>
  </si>
  <si>
    <t>Thu, 18 Dec 2025 04:44:09 GMT</t>
  </si>
  <si>
    <t>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
Tal conduta é um exemplo de manutenção:</t>
  </si>
  <si>
    <t>repotencializadora</t>
  </si>
  <si>
    <t>reparadora</t>
  </si>
  <si>
    <t>Thu, 18 Dec 2025 05:01:58 GMT</t>
  </si>
  <si>
    <t>A curva da figura acima é uma curva da banheira de um equipamento. Esta curva representa a variação da(dos)</t>
  </si>
  <si>
    <t>taxa de falha função do tempo de utilização do equipamento.</t>
  </si>
  <si>
    <t>eficiência energética função da rotação do eixo.</t>
  </si>
  <si>
    <t>custos função da velocidade de operação do equipamento.</t>
  </si>
  <si>
    <t>custos de manutenção função da taxa de falhas ao longo do tempo.</t>
  </si>
  <si>
    <t>custos operacionais função da velocidade de operação do equipamento.</t>
  </si>
  <si>
    <t>7161caa1-1cdb-48b7-8033-7d9909cc6d11.png</t>
  </si>
  <si>
    <t>Thu, 18 Dec 2025 05:37:37 GMT</t>
  </si>
  <si>
    <t>533</t>
  </si>
  <si>
    <t>A frequência com que a falha ocorre, a probabilidade de uma falha não ocorrer e o período útil disponível para operação são formas de medir o desempenho da equipe de manutenção denominadas, respectivamente, de:</t>
  </si>
  <si>
    <t>confiabilidade, disponibilidade e MTBF.</t>
  </si>
  <si>
    <t>MTBF, MTTR e disponibilidade.</t>
  </si>
  <si>
    <t>taxa de falhas, MTBF e MTTR.</t>
  </si>
  <si>
    <t>taxa de falhas, confiabilidade e vida útil.</t>
  </si>
  <si>
    <t>taxa de falhas, confiabilidade e disponibilidade.</t>
  </si>
  <si>
    <t>Vamos analisar item por item ➢ A frequência que a falha ocorre = Taxa de falhas;
A probabilidade de uma falha não ocorrer = Confiabilidade. Que também é definida como a probabilidade de que um produto, sistema ou serviço desempenhe sua função pretendida adequadamente por um período de tempo especificado ou opere em um ambiente definido sem falhas; ➢ Período útil disponível para operação = disponibilidade. Que também é expressa como a porcentagem de tempo em que um ativo está operando, em comparação com o tempo total de operação programado. É calculado através de MTBF/(MTBF + MTTR).
Logo, a alternativa E é a resposta. Entretanto, nessa questão, pode surgir a dúvida sobre o porquê não ser vida útil.
Vida útil refere-se ao período total durante o qual um equipamento ou sistema é esperado operar adequadamente, ou seja, é um intervalo de tempo projetado antes que o ativo alcance o fim de sua utilidade funcional. No entanto, "vida útil" não se refere ao período útil disponível para operação em termos de desempenho operacional contínuo.
Gabarito: Alternativa E</t>
  </si>
  <si>
    <t>Thu, 18 Dec 2025 05:55:26 GMT</t>
  </si>
  <si>
    <t>CASA DA MOEDA</t>
  </si>
  <si>
    <t>2005</t>
  </si>
  <si>
    <t>Um sistema é composto por dois componentes (A e B) ligados em paralelo, com confiabilidade 0,95 e 0,96, respectivamente. Qual a confiabilidade do sistema?</t>
  </si>
  <si>
    <t>0,912</t>
  </si>
  <si>
    <t>0,950</t>
  </si>
  <si>
    <t>0,955</t>
  </si>
  <si>
    <t>0,996</t>
  </si>
  <si>
    <t>0,998</t>
  </si>
  <si>
    <t>Thu, 18 Dec 2025 06:13:15 GMT</t>
  </si>
  <si>
    <t>Uma boa estratégia de manutenção e de confiabilidade garante o desempenho da empresa e seus investimentos. Nessa perspectiva, confiabilidade é a(o)</t>
  </si>
  <si>
    <t>realização de inspeções de rotina e a conservação de equipamentos em bom estado.</t>
  </si>
  <si>
    <t>correção dos problemas logo que eles aconteçam para evitar paradas longas na produção.</t>
  </si>
  <si>
    <t>adoção de técnicas de manutenção preventiva para evitar que as falhas aconteçam.</t>
  </si>
  <si>
    <t>probabilidade de que um componente, máquina ou produto funcionará adequadamente por um certo tempo e sob as condições estabelecidas.</t>
  </si>
  <si>
    <t>risco de um equipamento ou produto apresentarem falhas sob condições imprevisíveis</t>
  </si>
  <si>
    <t>Thu, 18 Dec 2025 06:31:04 GMT</t>
  </si>
  <si>
    <t>A partir dos dados do Sistema de Gestão de Manutenção de uma empresa, verificou-se que uma centrífuga apresenta um Tempo Médio entre Falhas (TMEF) de 148 horas e o Tempo Médio De Reparo (TMDR) de 12 horas. Qual é a disponibilidade, em percentual, desse equipamento?</t>
  </si>
  <si>
    <t>74,0</t>
  </si>
  <si>
    <t>91,9</t>
  </si>
  <si>
    <t>92,5</t>
  </si>
  <si>
    <t>99,5</t>
  </si>
  <si>
    <t>100,0</t>
  </si>
  <si>
    <t>Thu, 18 Dec 2025 06:48:54 GMT</t>
  </si>
  <si>
    <t>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t>
  </si>
  <si>
    <t>preditiva e reativa</t>
  </si>
  <si>
    <t>reativa e normativa</t>
  </si>
  <si>
    <t>normativa e corretiva</t>
  </si>
  <si>
    <t>preventiva e preditiva</t>
  </si>
  <si>
    <t>corretiva e preventiva</t>
  </si>
  <si>
    <t>Thu, 18 Dec 2025 07:06:43 GMT</t>
  </si>
  <si>
    <t>A Curva PF é essencial para o planejamento da manutenção, que é baseado na confiabilidade, de acordo com os padrões da RCM.
Na Figura acima, as manutenções corretiva, preventiva e preditiva estão associadas, respectivamente, aos intervalos de tempo</t>
  </si>
  <si>
    <t>T1, T2 e T3</t>
  </si>
  <si>
    <t>T2, T1 e T3</t>
  </si>
  <si>
    <t>T2, T3 e T1</t>
  </si>
  <si>
    <t>T3, T1 e T2</t>
  </si>
  <si>
    <t>T3, T2 e T1</t>
  </si>
  <si>
    <t>170e047e-e059-499d-928b-669cab2c152e.png</t>
  </si>
  <si>
    <t>A figura apresentada é a Curva PF, que mostra a degradação da performance do equipamento ao longo
do tempo. Ela é essencial no planejamento da manutenção baseada na confiabilidade (RCM - ReliabilityCentered Maintenance). Vamos entender os marcos:
➢ T1 – É o início da falha potencial (ponto P): ainda não houve falha funcional, mas já dá para detectar
anomalias por meio de sensores e monitoramento.
➢ T2 – A falha se torna mais evidente, podendo ser percebida com inspeções ou sinais mais claros,
mesmo sem parada total do equipamento.
➢ T3 – Aqui ocorre a falha funcional: o equipamento para ou não consegue mais cumprir sua função
adequadamente.
Vamos associar aos tipos de manutenção:
T1 → Ponto de falha potencial detectável apenas por técnicas avançadas (ex: sensores de vibração) →
Associado à manutenção preditiva (usa dados e sensores para detectar falha iminente).
T2 → Intervalo antes da falha funcional, mas com degradação mais visível → Associado à manutenção
preventiva (age antes da falha, com base em inspeção ou tempo).
T3 → Ocorre a falha funcional → Associado à manutenção corretiva (age após a falha ocorrer).
Sequência correta: T3, T2 e T1.
Gabarito: Alternativa E</t>
  </si>
  <si>
    <t>Thu, 18 Dec 2025 07:24:32 GMT</t>
  </si>
  <si>
    <t>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
Qual o tipo de manutenção que está sendo realizada por esse técnico?</t>
  </si>
  <si>
    <t>Corretiva</t>
  </si>
  <si>
    <t>Detectiva</t>
  </si>
  <si>
    <t>Preditiva</t>
  </si>
  <si>
    <t>Preventiva</t>
  </si>
  <si>
    <t>Programada</t>
  </si>
  <si>
    <t>Thu, 18 Dec 2025 07:42:21 GMT</t>
  </si>
  <si>
    <t>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t>
  </si>
  <si>
    <t>0,50</t>
  </si>
  <si>
    <t>0,67</t>
  </si>
  <si>
    <t>0,80</t>
  </si>
  <si>
    <t>0,85</t>
  </si>
  <si>
    <t>1,00</t>
  </si>
  <si>
    <t>Fórmula da Disponibilidade:
Disponibilidade = Tempo disponível / (Tempo disponível + Tempo em manutenção)
Dados fornecidos:
• Tempo disponível para produção: 120 horas
• Tempo em manutenção: 60 horas
Aplicando na fórmula:
Disponibilidade = 120 / (120 + 60)
Disponibilidade = 120 / 180
Disponibilidade ≅ 0,6667
Resposta aproximada: 0,67
Gabarito: Alternativa B</t>
  </si>
  <si>
    <t>Thu, 18 Dec 2025 08:00:10 GMT</t>
  </si>
  <si>
    <t>541</t>
  </si>
  <si>
    <t>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
Em relação aos intervalos de tempo △t (L&lt;sub&gt;1&lt;/sub&gt;, L&lt;sub&gt;3&lt;/sub&gt;, L&lt;sub&gt;5&lt;/sub&gt; e L&lt;sub&gt;6&lt;/sub&gt;), △t’ (L&lt;sub&gt;2&lt;/sub&gt;) e △t” (L&lt;sub&gt;4&lt;/sub&gt;), tal gráfico representa, respectivamente, manutenções</t>
  </si>
  <si>
    <t>preventiva, corretiva planejada, preditiva</t>
  </si>
  <si>
    <t>preventiva, corretiva planejada, corretiva não planejada</t>
  </si>
  <si>
    <t>preventiva, corretiva não planejada, corretiva planejada</t>
  </si>
  <si>
    <t>preditiva, corretiva planejada, corretiva não planejada</t>
  </si>
  <si>
    <t>preditiva, preventiva, corretiva não planejada</t>
  </si>
  <si>
    <t>4649d567-d6ae-45be-8516-a295281e2ccd.png</t>
  </si>
  <si>
    <t>Análise por tipo de intervalo:
O gráfico analisado representa o comportamento da intensidade luminosa de lâmpadas de projetores ao longo do tempo de funcionamento. Cada ciclo de operação, representado por L1, L2, L3 etc., termina com uma intervenção de manutenção, sendo que o tipo de manutenção varia conforme o momento e a forma da queda de desempenho da lâmpada.
Nos intervalos de tempo Δt (referentes aos ciclos L1, L3, L5 e L6), observa-se que as lâmpadas são substituídas após atingirem um nível mínimo de performance, porém ainda dentro de um padrão esperado.
Essas substituições ocorrem de forma regular, com intervalos de tempo semelhantes e sem que o equipamento apresente falhas abruptas. Essa padronização caracteriza uma manutenção preventiva, pois a troca ocorre antes que a falha funcional se manifeste, respeitando um plano previamente definido de manutenção.
Antes de ir para os outros dois, vamos revisar: Diferença entre Corretiva Planejada e Não Planejada: ➢ Corretiva Planejada - Momento da Intervenção: Realizada antes que uma falha funcional ocorra, ou seja, durante a identificação de uma falha potencial; ➢ Corretiva Não Planejada - Momento da Intervenção: Realizada após a ocorrência de uma falha funcional, quando o equipamento já parou de funcionar ou está comprometido.
No intervalo Δt′ (relacionado ao ciclo L2), a falha ocorre de maneira inesperada, quando a lâmpada ainda apresentava uma intensidade luminosa relativamente alta. O tempo de manutenção é mais longo, indicando que a equipe não estava preparada para a intervenção. Essa situação reflete uma manutenção corretiva não planejada, uma vez que a falha ocorreu sem aviso, exigindo ação imediata e não programada.
Já no intervalo Δt″ (correspondente ao ciclo L4), a intensidade luminosa caiu rapidamente até o limite mínimo aceitável de performance. A troca foi realizada exatamente nesse ponto, evitando a falha total, mas fora do padrão previsto. Essa ação se encaixa como uma manutenção corretiva planejada, pois, embora tenha sido desencadeada por uma condição anormal, houve tempo para realizar a intervenção antes da paralisação total do equipamento (falha funcional).
Dessa forma, a correta associação entre os intervalos e os tipos de manutenção é: ➢ preventiva para Δt, ➢ corretiva não planejada para Δt′, ➢ corretiva planejada para Δt″.
Gabarito: Alternativa C</t>
  </si>
  <si>
    <t>Thu, 18 Dec 2025 08:18:00 GMT</t>
  </si>
  <si>
    <t>O conjunto de atividades no conceito de TPM (Manutenção Produtiva Total) é caracterizado por</t>
  </si>
  <si>
    <t>acompanhar o desgaste de peças vitais de conjuntos de máquinas e equipamentos, efetuando testes periódicos para determinar a época adequada para substituições ou reparos.</t>
  </si>
  <si>
    <t>estabelecer um sistema planejado de manutenção, de treinamento de pessoal e de gerenciamento do equipamento, aplicando o programa dos oito S.</t>
  </si>
  <si>
    <t>considerar, apenas, procedimentos e ações antecipadas que visam a manter a máquina em funcionamento.</t>
  </si>
  <si>
    <t>listar os serviços já executados, construindo um PERT-CPM e um diagrama Gantt.</t>
  </si>
  <si>
    <t>localizar e reparar defeitos em equipamentos que operam em regime de trabalho contínuo.</t>
  </si>
  <si>
    <t>A) Incorreta. Essa alternativa descreve o acompanhamento de desgaste e testes periódicos para
determinar a época adequada de intervenção, o que caracteriza manutenção preditiva, e não o conceito
mais amplo e integrado da TPM.
B) Correta. A alternativa descreve com precisão os princípios da Manutenção Produtiva Total (TPM), que
envolvem manutenção planejada, treinamento contínuo, gerenciamento dos equipamentos com foco na
eliminação de perdas e o uso do programa dos 8S, promovendo o envolvimento de toda a organização.
C) Incorreta. Limita a TPM a apenas ações antecipadas, o que é incorreto. A TPM abrange também
manutenção autônoma, corretiva planejada, melhorias focadas e participação ativa de todos os setores na
gestão dos ativos.
D) Incorreta. PERT-CPM e diagrama de Gantt são ferramentas de planejamento e controle de projetos,
não relacionadas diretamente aos princípios e práticas da TPM.
E) Incorreta. A descrição corresponde a uma manutenção corretiva não planejada, focada na reação à
falha após sua ocorrência, o que contraria o foco preventivo, preditivo e participativo da TPM.
Gabarito: Alternativa B</t>
  </si>
  <si>
    <t>Thu, 18 Dec 2025 08:35:49 GMT</t>
  </si>
  <si>
    <t>No departamento de manutenção de uma empresa, há um livro que registra os procedimentos e toda e qualquer manutenção realizada nos transformadores de potência a seco. Nesse livro há a seguinte instrução:
“Durante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
Essa instrução remete ao conceito de manutenção</t>
  </si>
  <si>
    <t>preditiva planejada</t>
  </si>
  <si>
    <t>preditiva não planejada</t>
  </si>
  <si>
    <t>produtiva planejada</t>
  </si>
  <si>
    <t>Thu, 18 Dec 2025 08:53:38 GMT</t>
  </si>
  <si>
    <t>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
maior tempo possível.
O tipo de manutenção descrita acima é a</t>
  </si>
  <si>
    <t>detectiva</t>
  </si>
  <si>
    <t>Thu, 18 Dec 2025 09:11:27 GMT</t>
  </si>
  <si>
    <t>Um equipamento recentemente instalado em uma planta apresenta uma taxa de falhas igual a 0,002, após um total de 1.000 horas de operação. A ação de correção de cada falha durou exatamente 20 horas, tempo em que toda a planta precisou ficar sem operar.
Qual a disponibilidade de operação dessa planta?</t>
  </si>
  <si>
    <t>70%</t>
  </si>
  <si>
    <t>76%</t>
  </si>
  <si>
    <t>85%</t>
  </si>
  <si>
    <t>90%</t>
  </si>
  <si>
    <t>96%</t>
  </si>
  <si>
    <t>Thu, 18 Dec 2025 09:29:16 GMT</t>
  </si>
  <si>
    <t>A Qualidade evoluiu, essencialmente, até nossos dias, por quatro Eras, nas quais a arte de obter Qualidade assumiu formas distintas. São elas:</t>
  </si>
  <si>
    <t>Gestão da Qualidade</t>
  </si>
  <si>
    <t>Era da Inspeção; Era do Controle Estatístico da Qualidade; Era da Garantia da Qualidade e Era da Gestão da Qualidade Total.</t>
  </si>
  <si>
    <t>Era da Manufatura; Era da Industrialização; Era da Automação; Era da Gestão da Qualidade.</t>
  </si>
  <si>
    <t>Era dos Custos da Qualidade; Era do Controle Total da Qualidade; Era da Confiabilidade e Era do Zero Defeito.</t>
  </si>
  <si>
    <t>Era de Prevenção; Era de Avaliação; Era das Falhas Internas e Era das Falhas Externas.</t>
  </si>
  <si>
    <t>Era da Uniformidade do Produto; Era das Ferramentas e Técnicas; Era do Controle da Qualidade e Era da Qualidade da Gestão da Qualidade.</t>
  </si>
  <si>
    <t>Thu, 18 Dec 2025 15:07:51 GMT</t>
  </si>
  <si>
    <t>Marque a alternativa que apresenta uma característica da era da qualidade total, que a diferencia das eras da inspeção e do controle estatístico.</t>
  </si>
  <si>
    <t>Ênfase na separação dos produtos bons daqueles defeituosos, por meio da observação direta.</t>
  </si>
  <si>
    <t>Controle da qualidade baseado na amostragem, de modo que suas propriedades são estendidas ao lote examinado.</t>
  </si>
  <si>
    <t>Controle centrado em duas ideias principais: foco no cliente e sistema da qualidade.</t>
  </si>
  <si>
    <t>Inserção do inspetor da qualidade, desvinculado do supervisor, no processo de julgamento sobre a qualidade dos produtos e serviços.</t>
  </si>
  <si>
    <t>Vamos analisar as alternativas:
A) Ênfase na separação dos produtos bons daqueles defeituosos, por meio da observação direta. Era da
inspeção.
B) Controle da qualidade baseado na amostragem, de modo que suas propriedades são estendidas ao
lote examinado. Era do controle estatístico
C) Eis o nosso gabarito! Foi na garantia da qualidade que o foco saiu do produto e passou ao cliente
e a qualidade passou a um viés sistêmico.
D) Inserção do inspetor da qualidade, desvinculado do supervisor, no processo de julgamento sobre a
qualidade dos produtos e serviços. Era do controle estatístico
Gabarito: Alternativa C</t>
  </si>
  <si>
    <t>Thu, 18 Dec 2025 15:25:40 GMT</t>
  </si>
  <si>
    <t>UFT</t>
  </si>
  <si>
    <t>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t>
  </si>
  <si>
    <t>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t>
  </si>
  <si>
    <t>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t>
  </si>
  <si>
    <t>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t>
  </si>
  <si>
    <t>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t>
  </si>
  <si>
    <t>IFRO</t>
  </si>
  <si>
    <t>Em Gestão da Qualidade Teoria e Casos, podemos observar a classificação e a evolução da qualidade em quatro eras. Relacione cada uma dessas eras, conforme descritas a seguir, ao seu respectivo interesse principal.
Assinale a alternativa que apresenta a sequência CORRETA, de cima para baixo.</t>
  </si>
  <si>
    <t>3, 4, 2, 1.</t>
  </si>
  <si>
    <t>1, 4, 3, 2.</t>
  </si>
  <si>
    <t>2, 1, 3, 1.</t>
  </si>
  <si>
    <t>4, 2, 1, 3.</t>
  </si>
  <si>
    <t>4, 1, 2, 3.</t>
  </si>
  <si>
    <t>2a4bb0d3-ba4c-4c08-9e9a-b9472b26d198.png</t>
  </si>
  <si>
    <t>COPEL</t>
  </si>
  <si>
    <t>PUC-pr</t>
  </si>
  <si>
    <t>O conceito de qualidade passou por modificações e adaptações ao longo do tempo. O pesquisador GARVIN (2002) definiu quatro diferentes "eras da qualidade", como uma forma de sistematização. Sobre as eras da qualidade, avalie:
I. A era da inspeção teve início simultâneo com a produção em massa.
II. Na era do controle estatístico, a grande questão, para os inspetores de qualidade, passou a ser o reconhecimento do momento em que a variação do resultado do processo seria ou não considerada natural.
III. O controle estatístico de processos (CEP) e as ferramentas da qualidade propostas por Deming, Paladini e Ishikawa foram, então, incorporados na rotina dos operários das indústrias japonesas, consolidando a ideia do controle total da qualidade e fortaleceram a era da garantia.
IV. Quando uma empresa busca qualidade ela precisa conceber uma estratégia para sua produção e/ou prestação de serviços. É com base nessa estratégia que se definem as políticas gerais da organização. Nesse momento a era da administração estatística se fundamentou.</t>
  </si>
  <si>
    <t>As alternativas I e II estão corretas.</t>
  </si>
  <si>
    <t>As alternativas I, III e IV estão corretas.</t>
  </si>
  <si>
    <t>As alternativas II e III estão corretas.</t>
  </si>
  <si>
    <t>As alternativas II, III e IV estão corretas.</t>
  </si>
  <si>
    <t>Todas as alternativas estão corretas.</t>
  </si>
  <si>
    <t>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
Relacione essas abordagens tipicamente presentes na TQM com as ações que elas orientam.
I - Balanced Scorecard II - Gerenciamento da Rotina III - Gerenciamento de Processos IV - Gerenciamento pelas Diretrizes P - Ações advindas de um trabalho de modelagem, análise, resolução de problemas e implantação de melhorias que contribuem para o desempenho organizacional.
Q - Ações na organização que alinha objetivos e metas em todos os seus níveis hierárquicos, de forma a garantir a sua sobrevivência no ambiente competitivo em que se encontra.
R - Ações voltadas para o aumento da produtividade da empresa pela redução, ou mesmo eliminação, de estoques.
S - Ações orientadas por medições dos objetivos estratégicos da empresa e organizados e articulados em diferentes dimensões.
T - Ações e verificações diárias conduzidas para que cada pessoa possa assumir as responsabilidades no cumprimento das obrigações conferidas a cada indivíduo e a cada organização.
As associações corretas são:</t>
  </si>
  <si>
    <t>I - Q , II - T , III - R , IV - S</t>
  </si>
  <si>
    <t>I - Q , II - T , III - S , IV - P</t>
  </si>
  <si>
    <t>I - R , II - Q , III - P , IV - S</t>
  </si>
  <si>
    <t>I - S , II - P , III - R , IV - S</t>
  </si>
  <si>
    <t>I - S , II - T , III - P , IV - Q</t>
  </si>
  <si>
    <t>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t>
  </si>
  <si>
    <t>Henry Ford</t>
  </si>
  <si>
    <t>Henri Fayol</t>
  </si>
  <si>
    <t>Peter Drucker</t>
  </si>
  <si>
    <t>Walter Shewhart</t>
  </si>
  <si>
    <t>As referências quantos ao questionamento sobre a contribuição de Walter Shewhart com posterior
divulgação por Deming remonta a uma questão clássica: CICLO PDCA - Não esqueça, pois embora
tenha sido disseminada por Deming, o criador do ciclo PDCA foi Walter Shewhart.
Gabarito: Alternativa D</t>
  </si>
  <si>
    <t>Thu, 18 Dec 2025 16:54:46 GMT</t>
  </si>
  <si>
    <t>FVG</t>
  </si>
  <si>
    <t>Prefeitura de Cuiabá</t>
  </si>
  <si>
    <t>Os postulados de W.E. Deming, com referência à gestão pela qualidade nas organizações, dão atenção específica à avaliação do desempenho.
Nesse sentido, analise as afirmativas a seguir
I. Avaliações positivas podem ser utilizadas para promover aqueles que o chefe deseja excluir do grupo.
II. Avaliações negativas tendem a não considerar a regra dos 85 – 15% na imputação dos erros ao indivíduo.
III. A classificação por mérito encoraja as pessoas da organização a correr riscos para melhorar os processos.
Assinale:</t>
  </si>
  <si>
    <t>se somente a afirmativa I estiver correta.</t>
  </si>
  <si>
    <t>se somente a afirmativa II estiver correta.</t>
  </si>
  <si>
    <t>) se somente a afirmativa III estiver correta.</t>
  </si>
  <si>
    <t>se somente as afirmativas I e II estiverem corretas.</t>
  </si>
  <si>
    <t>se todas as afirmativas estiverem corretas.</t>
  </si>
  <si>
    <t>Vamos analisar cada um dos itens.
I. Avaliações positivas podem ser utilizadas para promover aqueles que o chefe deseja excluir do
grupo. Observe a aparição da palavra "podem", visto que sucessivas avaliações positivas "podem"
se traduzir numa promoção e exclusão de um grupo para inserção em outro grupo. ITEM CORRETO!
II. Avaliações negativas tendem a não considerar a regra dos 85 – 15% na imputação dos erros ao
indivíduo. Observe que avaliações negativas costumam imputam todo o erro ao indivíduo, sendo
que dele abstrai-se somente 15%, segundo Deming, assim avaliações negativas tendem a
desconsiderar a regra dos 85/12. ITEM CORRETO!
III. A classificação por mérito encoraja as pessoas da organização a correr riscos para melhorar os
processos. Perceba que um sistema de classificação por mérito recompensa as pessoas que se saem
bem dentro do sistema e, portanto, desencoraja as pessoas a melhorar o sistema. ITEM INCORRETO!
Gabarito: Alternativa D</t>
  </si>
  <si>
    <t>Thu, 18 Dec 2025 17:12:36 GMT</t>
  </si>
  <si>
    <t>572</t>
  </si>
  <si>
    <t>TJ-PR</t>
  </si>
  <si>
    <t>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
1. Os processos da Trilogia de Juran são: planejamento da qualidade, controle da qualidade e melhoramento da qualidade.
2. Identificar as necessidades específicas para melhoramento, ou seja, projetos de melhoramento, é uma das etapas do melhoramento da qualidade.
3. Desenvolver os produtos e processos necessários para atender às necessidades dos clientes, assim como determinar essas necessidades são atividades do controle da qualidade.
4. Comparar o desempenho real com as metas de qualidade e atuar nas diferenças é um dos passos do planejamento da qualidade.
Assinale a alternativa correta.</t>
  </si>
  <si>
    <t>Somente as afirmativas 1 e 2 são verdadeiras.</t>
  </si>
  <si>
    <t>Somente as afirmativas 1 e 3 são verdadeiras.</t>
  </si>
  <si>
    <t>Somente as afirmativas 3 e 4 são verdadeiras.</t>
  </si>
  <si>
    <t>Somente as afirmativas 2, 3 e 4 são verdadeiras.</t>
  </si>
  <si>
    <t>Vamos analisar os itens.
1. Os processos da Trilogia de Juran são: planejamento da qualidade, controle da qualidade e
melhoramento da qualidade. A trilogia de Juran é composta por planejamento, controle e melhoria da
qualidade. CORRETO.
2. Identificar as necessidades específicas para melhoramento, ou seja, projetos de melhoramento,
é uma das etapas do melhoramento da qualidade. Refere-se ao refinamento proativo dos processos
para melhorá-los. CORRETO
3. Desenvolver os produtos e processos necessários para atender às necessidades dos clientes,
assim como determinar essas necessidades são atividades do controle da qualidade. Ao controle da
qualidade compete inspeções contínuas para garantir que os processos estejam sob controle, bem como
fazer um comparativo entre o desempenho real e o desempenho planejado e não desenvolver produtos
e processos voltados a necessidade dos clientes. ERRADO.
1. Comparar o desempenho real com as metas de qualidade e atuar nas diferenças é um dos passos
do planejamento da qualidade. Quem lida com um comparativo entre o desempenho real e o
desempenho planejado é o controle da qualidade. ERRADO.
Gabarito: Alternativa A</t>
  </si>
  <si>
    <t>Thu, 18 Dec 2025 17:30:25 GMT</t>
  </si>
  <si>
    <t>Philip Crosby, um importante guru da qualidade, possuía o entendimento de que a qualidade deve ser representada pela conformidade às especificações.
Tendo esse preceito como base, ele foi responsável por desenvolver o programa conhecido por____________ , o qual enfatizava a ideia de__________.
A opção que completa corretamente a sentença é:</t>
  </si>
  <si>
    <t>“zero defeito” e “ fazer certo da primeira vez”;</t>
  </si>
  <si>
    <t>“controle estatístico” e “ atender às expectativas do cliente”;</t>
  </si>
  <si>
    <t>“diagrama de dispersão” e “ extinguir o desvio-padrão”;</t>
  </si>
  <si>
    <t>“ FMEA” e “incremento gradual”;</t>
  </si>
  <si>
    <t>“GQT” e “externalização da qualidade”.</t>
  </si>
  <si>
    <t>UFU-MG</t>
  </si>
  <si>
    <t>Considere as seguintes variáveis.
I. Tamanho de um objeto (pequeno, médio ou grande)
II. Volume de água em um rio
III. Número de clientes numa fila
IV. Número da seção de votação
V. Comprimento de um inseto
VI. Classe Social
Com relação à classificação dos dados requeridos como variáveis de pesquisa, é correto afirmar que</t>
  </si>
  <si>
    <t>as variáveis I, IV e VI são qualitativas.</t>
  </si>
  <si>
    <t>as variáveis III e V são quantitativas contínuas.</t>
  </si>
  <si>
    <t>as variáveis II e III são quantitativas discretas.</t>
  </si>
  <si>
    <t>a variável IV é qualitativa ordinal.</t>
  </si>
  <si>
    <t>Thu, 18 Dec 2025 18:06:03 GMT</t>
  </si>
  <si>
    <t>FUNCAB</t>
  </si>
  <si>
    <t>MPE-RO</t>
  </si>
  <si>
    <t>Considere as seguintes afirmações a respeito de certas variáveis:
(a) Uma bala de revólver tem 3,25 mm de diâmetro.
(b) Hoje, a umidade relativa está em 55%.
(c) A pressão sistólica desta senhora foi a 120.
(d) O nível do rio está 2 m acima do alerta de enchente.
Assinale a alternativa correta.</t>
  </si>
  <si>
    <t>Todas são variáveis de mesma natureza exceto em (a).</t>
  </si>
  <si>
    <t>Todas são variáveis de mesma natureza exceto em (b).</t>
  </si>
  <si>
    <t>Todas são variáveis de mesma natureza exceto em (c).</t>
  </si>
  <si>
    <t>Todas são variáveis de mesma natureza exceto em (d).</t>
  </si>
  <si>
    <t>Todas são variáveis de mesma natureza.</t>
  </si>
  <si>
    <t>AOCP</t>
  </si>
  <si>
    <t>SUSIPE-PA</t>
  </si>
  <si>
    <t>Dentre os principais teóricos da gestão da qualidade estão Armand Feigenbaum e Kaoru Ishikawa. Assinale a alternativa que apresenta, respectivamente, as contribuições desses teóricos que auxiliaram no surgimento da administração da qualidade total.</t>
  </si>
  <si>
    <t>Controle estatístico da qualidade e uniformidade na produção.</t>
  </si>
  <si>
    <t>Controle da qualidade total e círculos de controle da qualidade.</t>
  </si>
  <si>
    <t>Controle da qualidade por inspeção e controle por amostra.</t>
  </si>
  <si>
    <t>Controle da qualidade e qualidade com produtividade.</t>
  </si>
  <si>
    <t>Importância da mentalidade preventiva e predominância do cliente.</t>
  </si>
  <si>
    <t>Thu, 18 Dec 2025 18:41:42 GMT</t>
  </si>
  <si>
    <t>ELETROBRAS</t>
  </si>
  <si>
    <t>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
I. Controle de resultados: uma empresa não pode ser controlada por processos, mas apenas em função do resultado final, quando é possível se tomar ações corretivas.
II. Controle da dispersão: observar cuidadosamente a dispersão dos dados e isolar a causa fundamental da dispersão.
III. Controle à montante: a satisfação do cliente se baseia exclusivamente em funções à montante. As contribuições à jusante são pequenas. Identificar as necessidades verdadeiras dos clientes, assegurar a qualidade em cada estágio, prevendo falhas.
Está correto o que se afirma APENAS em</t>
  </si>
  <si>
    <t>II.</t>
  </si>
  <si>
    <t>I e II.</t>
  </si>
  <si>
    <t>I e III.</t>
  </si>
  <si>
    <t>I.</t>
  </si>
  <si>
    <t>II e III.</t>
  </si>
  <si>
    <t>Legenda: LIE: Limite Inferior de Especificação; LSE: Limite Superior de Especificação; LIC: Limite Inferior de Controle; LSC: Limite Superior de Controle.
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</si>
  <si>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I e II, apenas.</t>
  </si>
  <si>
    <t>I e III, apenas.</t>
  </si>
  <si>
    <t>I, II e III, apenas.</t>
  </si>
  <si>
    <t>139e08b8-776e-45e9-bd88-bae458e60928.png</t>
  </si>
  <si>
    <t>Dentre as técnicas de Representação de Dados usadas no processo de Gerenciar a Qualidade (PMBOK 6ª edição), há o diagrama de dispersão, que</t>
  </si>
  <si>
    <t>relaciona duas variáveis.</t>
  </si>
  <si>
    <t>auxilia a identificação das relações de causa e efeito.</t>
  </si>
  <si>
    <t>classifica inúmeras ideias em grupos para revisão e análise.</t>
  </si>
  <si>
    <t>ordena as frequências de ocorrência dos problemas da maior para a menor.</t>
  </si>
  <si>
    <t>explicita a sequência de etapas e as possibilidades de ramificação existentes para um processo.</t>
  </si>
  <si>
    <t>Thu, 18 Dec 2025 19:35:09 GMT</t>
  </si>
  <si>
    <t>TCE-GO</t>
  </si>
  <si>
    <t>Extensivamente utilizado em programas de melhoramento, a ferramenta Diagrama de Ishikawa possui como principal característica ser um método</t>
  </si>
  <si>
    <t>que classifica os itens de informação nos tipos de problemas ou causas de problemas por ordem de importância.</t>
  </si>
  <si>
    <t>rápido e simples de identificar se há correlação entre dois conjuntos de dados para auxiliar na análise de um problema.</t>
  </si>
  <si>
    <t>para destacar áreas problemáticas em que não existe nenhum procedimento para lidar com um conjunto particular de circunstâncias.</t>
  </si>
  <si>
    <t>efetivo de auxílio para pesquisar as raízes de problemas.</t>
  </si>
  <si>
    <t>que analisa pontos fortes e pontos fracos entre as relações dos clientes internos da empresa.</t>
  </si>
  <si>
    <t>Thu, 18 Dec 2025 19:52:58 GMT</t>
  </si>
  <si>
    <t>TJPR</t>
  </si>
  <si>
    <t>Muitas organizações atualmente adotam o benchmarking como ferramenta na busca de um desempenho superior. A respeito de benchmarking, considere as seguintes afirmativas:
1. Benchmarking pode ser visto como uma forma específica de escaneamento ambiental.
2. A ideia fundamental é que a gerência pode melhorar a qualidade analisando e copiando métodos líderes que melhorem seus produtos e processos.
3. O benchmarking é um método aleatório de recolher informação.
4. O benchmarking envolve a busca por melhores práticas entre competidores e não competidores, levando a uma redução de desempenho.
Assinale a alternativa correta.</t>
  </si>
  <si>
    <t>Somente a afirmativa 1 é verdadeira.</t>
  </si>
  <si>
    <t>Somente as afirmativas 3 e 4 são verdadeiras</t>
  </si>
  <si>
    <t>Somente as afirmativas 1, 2 e 3 são verdadeiras.</t>
  </si>
  <si>
    <t>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t>
  </si>
  <si>
    <t>interno.</t>
  </si>
  <si>
    <t>competitivo.</t>
  </si>
  <si>
    <t>institucional.</t>
  </si>
  <si>
    <t>funcional.</t>
  </si>
  <si>
    <t>Benchmarking Funcional - É o processo de comparar uma operação com a de operações similares em
uma ampla gama de seu setor (por exemplo, técnicas de mineração de cobre em comparação com
técnicas de mineração de carvão) para estudo detalhado do próprio processo e preparo da visita.
Gabarito: Alternativa D</t>
  </si>
  <si>
    <t>Thu, 18 Dec 2025 20:28:37 GMT</t>
  </si>
  <si>
    <t>IFTO</t>
  </si>
  <si>
    <t>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
Analise as afirmativas a seguir.
I. Interno
II. Competitivo
III. Funcional (genérico)
IV. De Mercado
V. De Confronto
Marque a alternativa correta.</t>
  </si>
  <si>
    <t>Somente as alternativas II, III e V estão corretas.</t>
  </si>
  <si>
    <t>Somente as alternativas I, III e IV estão corretas.</t>
  </si>
  <si>
    <t>Somente as alternativas I, II e IV estão corretas.</t>
  </si>
  <si>
    <t>Somente as alternativas II, III e IV estão corretas.</t>
  </si>
  <si>
    <t>Somente as alternativas I, II e III estão corretas.</t>
  </si>
  <si>
    <t>Hemominas</t>
  </si>
  <si>
    <t>O ciclo de controle/gerenciamento PDCA (Plan=planejar, Do=fazer, Check=Verificar and Act=agir) é:</t>
  </si>
  <si>
    <t>Um procedimento de avaliação dos recursos institucionais, com a finalidade de estimular o desenvolvimento de uma cultura da qualidade por meio da educação continuada.</t>
  </si>
  <si>
    <t>Um método de gestão com a finalidade de atingir metas. Baseia-se na definição das metas, determinação dos métodos para alcance das metas, educação/treinamento, execução do trabalho, verificação dos efeitos do trabalho executado e atuação no processo mediante resultados</t>
  </si>
  <si>
    <t>Um método de avaliação de serviço que deve ser aplicado apenas quando todas as áreas apresentarem padrões mínimos de qualidade.</t>
  </si>
  <si>
    <t>Conhecido também como diagrama de causa e efeito, sendo um método para determinar as características importantes e identificar um efeito desejado, permitindo visualização dos objetivos.</t>
  </si>
  <si>
    <t>AL-AP</t>
  </si>
  <si>
    <t>2020</t>
  </si>
  <si>
    <t>Uma das principais preocupações do gestor de um órgão público era promover a melhoria contínua nos processos de atendimento ao cidadão-usuário: sendo assim, o ciclo PDCA foi implementado. Refere-se à última fase desse ciclo:</t>
  </si>
  <si>
    <t>Coletar dados de todas as tarefas executadas.</t>
  </si>
  <si>
    <t>Comparar as metas desejadas e os resultados obtidos.</t>
  </si>
  <si>
    <t>Fornecer educação e treinamento para a execução dos métodos desenvolvidos.</t>
  </si>
  <si>
    <t>Adotar como padrão as metas que foram planejadas e atendidas.</t>
  </si>
  <si>
    <t>Definir as metas e os métodos para alcançá-las.</t>
  </si>
  <si>
    <t>TCE-RO</t>
  </si>
  <si>
    <t>A ferramenta de gestão que serve para definir, com clareza, determinado problema e que se embasa nas respostas às perguntas “o quê?”, “por quê?”, “quem?”, “onde?”, “quando?”, “como?” e “quanto?” denomina-se</t>
  </si>
  <si>
    <t>matriz SWOT.</t>
  </si>
  <si>
    <t>gráfico de Gantt.</t>
  </si>
  <si>
    <t>análise 5W2H.</t>
  </si>
  <si>
    <t>diagrama espinha de peixe.</t>
  </si>
  <si>
    <t>matriz GUT.</t>
  </si>
  <si>
    <t>Existem diversas ferramentas para otimizar o processo de trabalho numa organização. A ferramenta de auxílio para a priorização de ações, especialmente quando elas não apresentam dados quantificáveis, é</t>
  </si>
  <si>
    <t>A Técnica de Moderação por cartelas.</t>
  </si>
  <si>
    <t>O Método GUT (gravidade, urgência e tendência).</t>
  </si>
  <si>
    <t>O Cadastro de Indicadores.</t>
  </si>
  <si>
    <t>Diagrama de Interação do Processo.</t>
  </si>
  <si>
    <t>Thu, 18 Dec 2025 21:57:43 GMT</t>
  </si>
  <si>
    <t>IFSC</t>
  </si>
  <si>
    <t>As ferramentas da gestão da qualidade são importantes para a avaliação e melhorias do desempenho de uma organização. Sobre essas ferramentas, marque (V) para as afirmativas verdadeiras e (F), para as falsas.
( ) O Fluxograma é uma representação gráfica das sequências das etapas de um processo. Os tipos de fluxogramas são diagrama de blocos, fluxograma de processos simples, fluxograma funcional e fluxograma vertical.
( ) O PDCA é uma ferramenta da qualidade e um método de gestão que auxilia na organização do processo de implementação de melhorias. O P da sigla corresponde a Plain (planejar) que diz respeito a etapa de conduzir o plano.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 ) O diagrama de causa e efeito, também conhecido como Diagrama de Ishikawa, representa graficamente o relacionamento entre um “efeito” e todas as “causas” que o geram. As causas básicas são denominadas: Métodos, Matéria-prima, Mão de obra, Materiais, Medida e Meio ambiente.
( ) O Diagrama de dispersão ou de correlação serve para comprovar a relação entre causa e efeito. É uma representação gráfica utilizado para reforçar os resultados encontrados no Diagrama de causa e efeito.
( ) O 5W2H é uma ferramenta que apresenta de forma organizada as ações e responsabilidades de quem executará, por meio de questões, capazes de orientar as diversas ações que devem ser implementadas.
Assinale a alternativa que contém a sequência CORRETA de cima para baixo.</t>
  </si>
  <si>
    <t>F, V, F, V, V, F</t>
  </si>
  <si>
    <t>V, F, F, V, F, V</t>
  </si>
  <si>
    <t>V, V, V, F, V, F</t>
  </si>
  <si>
    <t>F, F, V, V, F, V</t>
  </si>
  <si>
    <t>V, F, V, V, F, V</t>
  </si>
  <si>
    <t>Vamos analisar cada item.
( ) O Fluxograma é uma representação gráfica das sequências das etapas de um processo. Os tipos de
fluxogramas são diagrama de blocos, fluxograma de processos simples, fluxograma funcional e
fluxograma vertical. Correto! Observe que a definição está clara e objetiva quando fala em
"representação gráfica das sequências das etapas de um processo"
Podemos descartar as alternativas A e D, pois começam com F.
( ) O PDCA é uma ferramenta da qualidade e um método de gestão que auxilia na organização do
processo de implementação de melhorias. O P da sigla corresponde a Plain (planejar) que diz respeito a
etapa de conduzir o plano. ERRADO! Aparte errada aqui é "O P da sigla corresponde a Plain (planejar)
que diz respeito a etapa de conduzir o plano", pois planejar é reconhecer uma oportunidade e planejar
uma mudança, ou mesmo, identificar e entender o problema ou a oportunidade da qual deseja analisar
orientando-se através de um processo de exploração de informações, definição de seu problema,
geração e triagem de idéias e desenvolvimento de um plano de implementação.
Podemos descartar aqui a alternativa C, pois ela apresente esse item como verdadeiro!
(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 ERRADO! A descrição dada
nesse item refere-se à Carta de Controle.
Aqui descartamos a alternativa E, pois ela afirma que esse item é verdadeiro e nos resta apenas a
alternativa B como gabarito! Mas vamos continuar a análise!
( ) O diagrama de causa e efeito, também conhecido como Diagrama de Ishikawa, representa
graficamente o relacionamento entre um “efeito” e todas as “causas” que o geram. As causas básicas
são denominadas: Métodos, Matéria-prima, Mão de obra, Materiais, Medida e Meio ambiente. Correta,
pois apresenta a exata definição de diagrama de causa e efeito!
( ) O Diagrama de dispersão ou de correlação serve para comprovar a relação entre causa e efeito. É uma
representação gráfica utilizado para reforçar os resultados encontrados no Diagrama de causa e efeito.
ERRADA, pois essa descrição está relacionada ao diagrama de causa e efeito (espinha de peixe ou
mesmo diagrama de Ishikawa)
Daniel Almeida
Aula 17
PETROBRAS (Engenharia de Produção) Conhecimentos Específicos
www.estrategiaconcursos.com.br
10763321451 - Ricardo Aciole
72
( ) O 5W2H é uma ferramenta que apresenta de forma organizada as ações e responsabilidades de quem
executará, por meio de questões, capazes de orientar as diversas ações que devem ser implementadas.
Correta, pois apresenta a exata definição da ferramenta 5W2H!
Gabarito: Alternativa B</t>
  </si>
  <si>
    <t>Thu, 18 Dec 2025 22:15:32 GMT</t>
  </si>
  <si>
    <t>Sobre o controle estatístico da qualidade (CEQ), considere as afirmativas abaixo.
I - O CEQ substituiu o controle de qualidade por amostragem pelo controle da qualidade 100%.
II - O CEQ tem por objetivo localizar desvios, erros, defeitos ou falhas no processo produtivo
comparando o desempenho alcançado com o padrão estabelecido.
III - No controle de qualidade por amostragem, caso a amostra seja rejeitada, todo o lote deverá ser
reinspecionado.
É correto APENAS o que se afirma em</t>
  </si>
  <si>
    <t>I</t>
  </si>
  <si>
    <t>II</t>
  </si>
  <si>
    <t>III</t>
  </si>
  <si>
    <t>Pode-se mencionar que o atributo fundamental do gerenciamento da qualidade total é:</t>
  </si>
  <si>
    <t>redução de custos.</t>
  </si>
  <si>
    <t>acréscimo das vendas.</t>
  </si>
  <si>
    <t>satisfação do cliente.</t>
  </si>
  <si>
    <t>aumento de produtividade.</t>
  </si>
  <si>
    <t>motivação do empregado.</t>
  </si>
  <si>
    <t>A qualidade é um objetivo de desempenho que, caso não atendido, pode gerar custos para as empresas. São exemplos de custos gerados pela falta de qualidade nos processos de uma empresa:</t>
  </si>
  <si>
    <t>Treinamento, manutenção preventiva e inspeção de produto</t>
  </si>
  <si>
    <t>Teste de matéria-prima, rotatividade e comprometimento da imagem</t>
  </si>
  <si>
    <t>Retrabalho, desperdício de matéria-prima e treinamento</t>
  </si>
  <si>
    <t>Processamento de devoluções, desperdício de matéria- prima e comprometimento da imagem</t>
  </si>
  <si>
    <t>Mensuração e teste de matéria-prima, inspeção de produto e retrabalho</t>
  </si>
  <si>
    <t>Os custos da implantação de sistemas da qualidade ou da falta de qualidade podem ser classificados em custos de prevenção, avaliação e falhas. Os custos de prevenção são aqueles relacionados a</t>
  </si>
  <si>
    <t>verificação, inspeção e ensaios de testes do nível de qualidade obtido no produto.</t>
  </si>
  <si>
    <t>retirada de amostras e medições para o Controle Estatístico de Processos (CEP).</t>
  </si>
  <si>
    <t>gasto com atendimento de serviços de garantia pós-venda.</t>
  </si>
  <si>
    <t>planejamento e projeto do controle de qualidade do processo.</t>
  </si>
  <si>
    <t>número de peças defeituosas encontradas ao final do processo produtivo.</t>
  </si>
  <si>
    <t>Thu, 18 Dec 2025 23:26:49 GMT</t>
  </si>
  <si>
    <t>Qual a função de um círculo de controle de qualidade?</t>
  </si>
  <si>
    <t>Identificar uma peça defeituosa.</t>
  </si>
  <si>
    <t>Identificar grupo de peças defeituosas.</t>
  </si>
  <si>
    <t>Sugerir melhorias ao processo de fabricação.</t>
  </si>
  <si>
    <t>Estabelecer limites da carta de controle de processo.</t>
  </si>
  <si>
    <t>Determinar o fim da vida útil de uma máquina.</t>
  </si>
  <si>
    <t>A) Identificar uma peça defeituosa. Errada. Um círculo de controle de qualidade (CCQ) não tem como
função a identificação de peças defeituosas. Isso é mais relacionado a atividades de inspeção ou controle
direto de qualidade.
B) Identificar grupo de peças defeituosas. Errada. Da mesma forma que a alternativa A, identificar grupos
de peças defeituosas é uma atividade de inspeção ou controle, não a principal função do CCQ.
C) Sugerir melhorias ao processo de fabricação. Correta. O círculo de controle de qualidade é um grupo
formado por colaboradores que se reúnem para analisar problemas e propor melhorias no processo
produtivo, visando aumento da qualidade e eficiência.
D) Estabelecer limites da carta de controle de processo. Errada. Estabelecer limites para cartas de
controle é uma tarefa técnica vinculada ao controle estatístico do processo (CEP), não ao CCQ.
E) Determinar o fim da vida útil de uma máquina. Errada. Determinar a vida útil de uma máquina é uma
atividade de gestão de manutenção, não relacionada aos objetivos de um círculo de controle de qualidade.
Gabarito: Alternativa C</t>
  </si>
  <si>
    <t>Thu, 18 Dec 2025 23:44:38 GMT</t>
  </si>
  <si>
    <t>Um indício do controle INADEQUADO da qualidade num processo é</t>
  </si>
  <si>
    <t>fazer uso do método Kaizen.</t>
  </si>
  <si>
    <t>ter operações duplicadas no processo produtivo.</t>
  </si>
  <si>
    <t>executar ações abrangentes em todo o processo de qualidade.</t>
  </si>
  <si>
    <t>planejar o processo de produção para minimizar os custos.</t>
  </si>
  <si>
    <t>trabalhar com produção Just in Time.</t>
  </si>
  <si>
    <t>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
A esse respeito, considere as afirmativas abaixo.
I - A engenharia de qualidade pode ser classificada como um exemplo de custo de prevenção, e o retrabalho, como um custo de avaliação.
II - Reparos podem ser classificados como um custo de falha interna, e inspeção de laboratório, como um custo de prevenção.
III - Controle estatístico do processo e manutenção de equipamento de produção podem ser classificados como custos de avaliação.
IV - Análise de falhas pode ser classificada como um custo de falha interna, e auditorias de qualidade, como um custo de prevenção.
É correto APENAS o que se afirma em</t>
  </si>
  <si>
    <t>IV</t>
  </si>
  <si>
    <t>I e IV</t>
  </si>
  <si>
    <t>I, III e IV</t>
  </si>
  <si>
    <t>Fri, 19 Dec 2025 00:20:16 GMT</t>
  </si>
  <si>
    <t>Dentre os itens de custos de um programa de qualidade existem aqueles relacionados aos custos de implantação e outros decorrentes da falta de qualidade. Com base nos conceitos de custos da qualidade e da falta de qualidade, analise as afirmações a seguir.
I - Os custos de avaliação se referem ao planejamento de qualidade, treinamento e educação de todos os envolvidos no processo.
II - Os custos de prevenção se referem às inspeções, medições, retiradas de amostras e testes para avaliação de requisitos de conformidade.
III - Os custos de falhas internas estão relacionados a retrabalho, correção de peças mal produzidas, refugos e reparos.
IV - Os custos de falhas externas estão associados a serviços durante a garantia, multas por atraso na entrega e devolução de produtos defeituosos após venda.
Estão corretas APENAS as afirmações</t>
  </si>
  <si>
    <t>III e IV</t>
  </si>
  <si>
    <t>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
ELEMENTO DO PRODUTO
I - Desempenho
II - Características ou atributos
III - Confiabilidade
IV - Conformidade
V - Durabilidade
VI - Qualidade percebida
CONCEITO
P - Representa as funcionalidades técnicas e de uso que um produto dispõe.
Q - Coleta opiniões subjetivas, como percepção e satisfação, do usuário sobre o produto.
R - Representa a probabilidade de um produto não ter problemas ou falhas durante determinado período de tempo.
S - Refere-se ao grau em que o produto está de acordo com os padrões estabelecidos pelo projeto ou norma.
T - Exprime a vida útil de um produto, considerando seus fatores econômicos, técnicos e de utilidade.
&lt;i&gt;Fonte: MARSHALL JUNIOR, I. et al. Gestão da Qualidade. 7a. ed. Rio de Janeiro: Editora FGV, p..34-35 , 2006.&lt;/i&gt;
Está correta a associação</t>
  </si>
  <si>
    <t>I - S , II - P e III - T.</t>
  </si>
  <si>
    <t>II - Q , III - S e V - R.</t>
  </si>
  <si>
    <t>II - Q , IV - S e VI - T.</t>
  </si>
  <si>
    <t>III - R , IV - P e V - R.</t>
  </si>
  <si>
    <t>IV - S , V - T e VI - Q.</t>
  </si>
  <si>
    <t>Qualidade é um conceito complexo e de difícil consenso. Assim, David Garvin, professor de Harvard, listou cinco abordagens para o entendimento do termo qualidade, apresentadas a seguir.
I - Transcendental, na qual a qualidade é sinônima de excelência inata, absoluta e universalmente reconhecível.
II - Baseada no Produto, na qual a qualidade é tratada como uma variável precisa e mensurável, oriunda dos atributos do produto.
III - Baseada no Usuário, na qual a qualidade é uma variável subjetiva, pois está associada à capacidade de satisfazer desejos e necessidades do consumidor.
IV - Baseada na Produção, na qual a qualidade é uma variável precisa e mensurável, oriunda do grau de conformidade às especificações.
V - Baseada no Valor, na qual o conceito de qualidade mistura-se aos conceitos de excelência e valor, destacando os &lt;i&gt;trade-off&lt;/i&gt; qualidade x preço.
Estão corretas as abordagens</t>
  </si>
  <si>
    <t>I, III e IV, apenas.</t>
  </si>
  <si>
    <t>II, IV e V, apenas.</t>
  </si>
  <si>
    <t>I, II, III, IV e V.</t>
  </si>
  <si>
    <t>São atribuídas aos autores Shewart e Deming as seguintes ferramentas de controle da qualidade:</t>
  </si>
  <si>
    <t>Análises de Pareto</t>
  </si>
  <si>
    <t>Arranjos físicos de qualidade</t>
  </si>
  <si>
    <t>Causas-raiz dos problemas da qualidade</t>
  </si>
  <si>
    <t>Ciclos PDCA</t>
  </si>
  <si>
    <t>Poka Yoke</t>
  </si>
  <si>
    <t>Dos 14 Princípios de E.W. Deming para a melhoria da qualidade, NÃO se inclui o de:</t>
  </si>
  <si>
    <t>A área de qualidade ganhou um impulso significativo com o trabalho de alguns estudiosos, como, por exemplo, Deming e Juran.
Tais estudiosos ganharam notoriedade no ambiente empresarial após o final da?</t>
  </si>
  <si>
    <t>Guerra de Secessão</t>
  </si>
  <si>
    <t>Guerra dos 100 anos</t>
  </si>
  <si>
    <t>Primeira Guerra Mundial</t>
  </si>
  <si>
    <t>Segunda Guerra Mundial</t>
  </si>
  <si>
    <t>Guerra Fria</t>
  </si>
  <si>
    <t>ANM</t>
  </si>
  <si>
    <t>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t>
  </si>
  <si>
    <t>investigação, controle e comando.</t>
  </si>
  <si>
    <t>planejamento, previsão e coordenação.</t>
  </si>
  <si>
    <t>planejamento, controle e melhoria.</t>
  </si>
  <si>
    <t>previsão, coordenação e controle</t>
  </si>
  <si>
    <t>comando, investigação e melhoria.</t>
  </si>
  <si>
    <t>modelo de Lacunas ou de Gaps considera a existência de 7 lacunas potenciais percebidas na prestação de serviços, permitindo identificar os níveis de satisfação de determinado serviço prestado.
A Lacuna da Percepção da Administração (Lacuna 1) está relacionada ao fato de a gerência perceber, erroneamente, as expectativas de qualidade do seu cliente. Considere os seguintes fatores que podem provocar esse gap:
I - pesquisas de mercado mal feitas e análises de demandas equivocadas;
II - serviços projetados com especificações muito complicadas e extremamente rígidas;
III - falta de apoio da direção da empresa ao planejamento para a qualidade do serviço;
IV - dificuldade em se compreenderem as expectativas dos clientes.
São corretos APENAS os fatores:</t>
  </si>
  <si>
    <t>I e IV.</t>
  </si>
  <si>
    <t>No processo de certificação e acreditação do sistema de qualidade de uma empresa, identificam-se diferentes tipos, nos quais a</t>
  </si>
  <si>
    <t>autodeclaração é feita pela própria empresa fornecedora do produto, sendo usada para emissão da norma ISO 9000 equivalente ao produto selecionado.</t>
  </si>
  <si>
    <t>qualificação é feita por uma terceira empresa, contratada pelo fornecedor para emitir um certificado de qualificação aos seus produtos.</t>
  </si>
  <si>
    <t>certificação é feita por uma organização independente e acreditada pelo órgão normatizador, que emite um certificado de aderência do sistema de qualidade da empresa em relação à norma auditada.</t>
  </si>
  <si>
    <t>auditoria externa garante ao fornecedor uma certificação da norma ISO 9000, comprovando que ele dispõe de um sistema de controle da qualidade específico para o produto auditado.</t>
  </si>
  <si>
    <t>seleção de fornecedores, por meio de auditoria de um órgão interno à empresa, substitui a certificação externa, sendo válida como indicador de aderência da empresa a determinada norma de qualidade.</t>
  </si>
  <si>
    <t>Fri, 19 Dec 2025 03:18:28 GMT</t>
  </si>
  <si>
    <t>A Seção 4 – Sistema de Gestão da Qualidade da ISO 9001:2008 determina os processos necessários e o estabelecimento de métodos para assegurar que esses processos produzam os resultados desejados, bem como o controle da documentação padronizada.
O documento que inclui o campo de aplicação do Sistema de Gestão da Qualidade é o</t>
  </si>
  <si>
    <t>Manual da Qualidade</t>
  </si>
  <si>
    <t>Instrução de Trabalho</t>
  </si>
  <si>
    <t>Registro de Conformidade</t>
  </si>
  <si>
    <t>Procedimento Operacional</t>
  </si>
  <si>
    <t>Relatório Gerencial.</t>
  </si>
  <si>
    <t>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t>
  </si>
  <si>
    <t>realização periódica de auditorias externas.</t>
  </si>
  <si>
    <t>determinação de métodos para obtenção e uso de informações relativas à percepção do cliente sobre o atendimento da organização em relação a seus requisitos.</t>
  </si>
  <si>
    <t>validação de quaisquer processos de produção e prestação de serviço onde a saída resultante não possa ser verificada por monitoramento ou medição subsequente.</t>
  </si>
  <si>
    <t>planejamento e implementação dos processos necessários ao monitoramento, medição, análise e melhoria, para assegurar a conformidade do sistema de gestão da qualidade.</t>
  </si>
  <si>
    <t>elaboração e disponibilização de um manual da qualidade que preveja o escopo do sistema de gestão da qualidade, os procedimentos documentados estabelecidos para esse sistema, assim como uma descrição da interação entre os processos do referido sistema.</t>
  </si>
  <si>
    <t>Vamos analisar os itens:
A) Realização periódica de auditorias externas. CORRETA. A realização de auditorias externas não é
obrigatória para a implementação da ISO 9001:2008, embora seja necessária para empresas que buscam a
certificação formal. Para a implementação interna das normas, as auditorias internas são suficientes para
atender aos requisitos da norma.
B) Determinação de métodos para obtenção e uso de informações relativas à percepção do cliente
sobre o atendimento da organização em relação a seus requisitos. ERRADA. Este é um requisito
obrigatório da ISO 9001:2008. A norma exige que a organização monitore e analise as informações sobre a
percepção do cliente para avaliar a eficácia do sistema de gestão da qualidade.
C) Validação de quaisquer processos de produção e prestação de serviço onde a saída resultante não
possa ser verificada por monitoramento ou medição subsequente. ERRADA. A validação de processos é
obrigatória em situações em que a saída não pode ser verificada posteriormente, como na fabricação de
medicamentos ou na soldagem. Este é um requisito fundamental da norma.
D) Planejamento e implementação dos processos necessários ao monitoramento, medição, análise e
melhoria, para assegurar a conformidade do sistema de gestão da qualidade. ERRADA. A ISO 9001:2008
exige que a organização planeje e implemente processos para monitorar e melhorar continuamente a
eficácia do SGQ.
E) Elaboração e disponibilização de um manual da qualidade que preveja o escopo do sistema de gestão
da qualidade, os procedimentos documentados estabelecidos para esse sistema, assim como uma
descrição da interação entre os processos do referido sistema. ERRADA. O Manual da Qualidade é um
documento essencial exigido pela norma e deve conter o escopo do SGQ, procedimentos documentados e
a interação entre os processos.
Gabarito: Alternativa A</t>
  </si>
  <si>
    <t>Fri, 19 Dec 2025 03:54:07 GMT</t>
  </si>
  <si>
    <t>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t>
  </si>
  <si>
    <t>ISO 9001</t>
  </si>
  <si>
    <t>ISO 14001</t>
  </si>
  <si>
    <t>ISO 19443</t>
  </si>
  <si>
    <t>ISO 26000</t>
  </si>
  <si>
    <t>ISO 45001</t>
  </si>
  <si>
    <t>Essa questão é muito boa! Muito cuidado ao falar de certificação ISO vinculada à qualidade e
sair já procurando a ISO 9001! Leia o texto todo e observe o contexto específico apresentado.
Vamos analisar as alternativas:
A) ISO 9001. ERRADA. Embora a ISO 9001 seja amplamente usada como norma para Sistemas de Gestão
da Qualidade, ela não é específica para o setor nuclear. A questão claramente menciona "segurança
nuclear", o que elimina essa alternativa.
B) ISO 14001. ERRADA.A ISO 14001 é voltada para a Gestão Ambiental, ajudando organizações a controlar
os impactos ambientais de suas atividades. Apesar de ser importante no setor nuclear, ela não se aplica
diretamente à qualidade de produtos e serviços do setor.
C) ISO 19443. CORRETA. A ISO 19443 é uma extensão da ISO 9001, desenvolvida especificamente para o
gerenciamento da qualidade em organizações que fornecem produtos e serviços relevantes para a
segurança nuclear. É a norma ideal para cadeias de suprimento no setor de energia nuclear, atendendo aos
requisitos de qualidade e segurança.
D) ISO 26000. ERRADA. A ISO 26000 fornece diretrizes sobre responsabilidade social, mas não é aplicável
à gestão da qualidade em setores industriais, muito menos no contexto específico de segurança nuclear.
E) ISO 45001. ERRADA. A ISO 45001 é uma norma voltada para a Gestão de Saúde e Segurança
Ocupacional, sem relação com o gerenciamento de qualidade no setor nuclear.
Gabarito: Alternativa C</t>
  </si>
  <si>
    <t>Fri, 19 Dec 2025 04:11:56 GMT</t>
  </si>
  <si>
    <t>609</t>
  </si>
  <si>
    <t>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
Para fazer um gráfico p com limites de controle de 3 desvios padrões, o operador preparou 10 amostras diárias, com 300 peças cada, apresentadas na Tabela abaixo.
Se a variação do intervalo de controle de 3 desvios padrões, em torno da média, é de 2,954%, quantas amostras ficaram fora dos limites de controle?</t>
  </si>
  <si>
    <t>6</t>
  </si>
  <si>
    <t>adc10b0c-e7d8-4c3d-8caa-45df9ff3828d.png</t>
  </si>
  <si>
    <t>Para resolver a questão, precisamos determinar quais amostras estão fora dos limites de controle
definidos como a média mais ou menos três desvios padrões. A média esperada de peças defeituosas é de 3%,
e o intervalo de controle de três desvios padrões equivale a 2,954%. Assim, os limites de controle são:
• Limite inferior: 3% - 2,954% = 0,046%
• Limite superior: 3% + 2,954% = 5,954% (Que, meus caros, a banca arredondou para 6%. Na minha
opinião, a questão deveria ser anulada)
Qualquer amostra com percentuais fora desse intervalo será considerada fora do controle.
Analisando os dados da tabela:
• Amostras com valores inferiores ou iguais a 5% (como as amostras 1, 2 e 3) estão dentro do limite.
• Amostras com valores superiores a 5,954% devem ser analisadas. Nesse caso, as amostras 5 (8%), 6
(9%), 7 (7%), 8 (12%) e 9 (10%) estão claramente fora dos limites.
Já as amostras 4 (6%) e 10 (6%) apresentam valores ligeiramente acima de 5,954%, mas podem ser
consideradas dentro do controle devido à proximidade com o limite superior (e foi assim que a banca
Cesgranrio considerou).
Com essa consideração, temos exatamente 5 amostras fora dos limites de controle: as amostras 5, 6, 7, 8 e
9.
Gabarito: Alternativa D</t>
  </si>
  <si>
    <t>Fri, 19 Dec 2025 04:29:45 GMT</t>
  </si>
  <si>
    <t>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
Considerando-se o exposto, a ferramenta descrita e representada acima é o(a)</t>
  </si>
  <si>
    <t>Gráfico de Shewhart.</t>
  </si>
  <si>
    <t>Método Taguchi.</t>
  </si>
  <si>
    <t>Mapeamento de Processos.</t>
  </si>
  <si>
    <t>Análise de Capacidade.</t>
  </si>
  <si>
    <t>Análise de Variância.</t>
  </si>
  <si>
    <t>5df4447b-b9b3-4065-8de4-98d8a4b50244.png</t>
  </si>
  <si>
    <t>Os gráficos de controle da qualidade são elementos visuais para o monitoramento de características dos produtos e processos, de forma a indicar alterações numa linha de produção.
Para planejar um gráfico de controle, é preciso estabelecer:</t>
  </si>
  <si>
    <t>a meta da organização e um grande volume de produção.</t>
  </si>
  <si>
    <t>a variância e envolver toda a empresa nos processos.</t>
  </si>
  <si>
    <t>a frequência de amostragem e o tamanho da amostra.</t>
  </si>
  <si>
    <t>ações complexas no processo e agregar valor ao produto.</t>
  </si>
  <si>
    <t>uma linha para novos produtos e retirar uma grande amostra diversas vezes.</t>
  </si>
  <si>
    <t>Quanto às três situações de capabilidade de processos apresentadas acima, conclui-se que a situação
I - X apresenta capabilidade menor que 1 e o processo não é capaz de atender às especificações.
II - Y apresenta capabilidade menor que 1 e o processo é capaz de atender às especificações.
III - Z apresenta capabilidade maior que 1 e o processo é capaz de atender às especificações.
IV - Y apresenta capabilidade menor que 1 e o processo não é capaz de atender às especificações.
Estão corretas as conclusões</t>
  </si>
  <si>
    <t>15e08093-0a90-47cf-9899-838bd659d590.png</t>
  </si>
  <si>
    <t>Casa da Moeda</t>
  </si>
  <si>
    <t>O controle estatístico do processo – CEP – vem sendo largamente utilizado pelas empresas e faz uso de gráficos ou cartas de controle para avaliar se um determinado processo está sob controle. Considere as afirmações a seguir.
I – O processo está sob controle quando sua variabilidade decorre apenas das chamadas causas aleatórias ou causas comuns.
II – Os gráficos de controle de atributos são utilizados, por exemplo, em situações em que a verificação da qualidade é feita por simples inspeção visual.
III – O processo não está atendendo às especificações do produto quando, em um gráfico de controle, houver um ou mais pontos situados fora do LSC (Limite Superior de Controle) ou do LIC (Limite Inferior de Controle).
É correto o que se afirma em?</t>
  </si>
  <si>
    <t>I, apenas.</t>
  </si>
  <si>
    <t>I, II e III.</t>
  </si>
  <si>
    <t>614</t>
  </si>
  <si>
    <t>Analise as afirmações a seguir, com relação ao gráfico de controle apresentado.
I - As amostras 1, 7 e 9 estão dentro dos limites de variação natural do processo.
II - As amostras 5 e 12 estão dentro do LSE, mas fora dos limites de limites de variação natural do processo.
III - As amostras 5, 10 e 11 estão fora do limites de especificação e da variação natural do processo.
IV - As amostras 3 e 4 estão fora da variação natural do processo.
Estão corretas APENAS as afirmações:</t>
  </si>
  <si>
    <t>I e III</t>
  </si>
  <si>
    <t>I, II e IV</t>
  </si>
  <si>
    <t>3b677778-16c4-4553-a6aa-32ea72bd3252.png</t>
  </si>
  <si>
    <t>Vamos analisar os itens:
I) Está correto, pois todas as três amostras estão dentro do intervalo LIC-LSC e as variações são
naturais (ou comuns) do processo;
II) Também está correto, pois embora acima do LSC, estão dentro do LSE, e estando fora do LSC, as
causas de variação já não são mais naturais (agora são especiais);
III) Está errado, pois apenas o a amostra 11 está fora do LSE e somente a amostra 10 é uma variação
natural do processo;
IV) Está errado, pois todas as duas amostras estão dentro do intervalo LIC-LSC e as variações são
naturais (ou comuns) do processo.
Logo, somente I e II estão corretos.
Gabarito: Alternativa A</t>
  </si>
  <si>
    <t>Fri, 19 Dec 2025 05:58:51 GMT</t>
  </si>
  <si>
    <t>A figura apresenta uma das ferramentas usadas no controle de qualidade e é denominada Gráfico de Controle de</t>
  </si>
  <si>
    <t>variáveis da média de valores medidos na amostra.</t>
  </si>
  <si>
    <t>variáveis da média das amplitudes na amostra.</t>
  </si>
  <si>
    <t>atributos tipo P, da quantidade de peças defeituosas por amostra.</t>
  </si>
  <si>
    <t>atributos tipo C, dos defeitos totais encontrados por amostra.</t>
  </si>
  <si>
    <t>atributos tipo C, da média dos defeitos encontrados por amostra..</t>
  </si>
  <si>
    <t>99a55a77-14a3-4a29-899d-24426adfa367.png</t>
  </si>
  <si>
    <t>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
Considere:
LSC = Limite Superior de Controle; LIC = Limite Inferior de Controle; LSE = Limite Superior de
Especificação;
LIE = Limite Inferior de Especificação</t>
  </si>
  <si>
    <t>Figura A)</t>
  </si>
  <si>
    <t>Figura B)</t>
  </si>
  <si>
    <t>Figura C)</t>
  </si>
  <si>
    <t>Figura D)</t>
  </si>
  <si>
    <t>Figura E)</t>
  </si>
  <si>
    <t>e9fad88e-eeb5-42ca-a4e6-afa2dddb1628.png</t>
  </si>
  <si>
    <t>Em relação ao Fluxograma de Processos, considere as afirmativas abaixo.
I - O fluxograma é uma representação gráfica do que ocorre com o material, ou conjunto de materiais, durante uma sequência definida de fases do processo de produção.
II - Quando o fluxograma se refere à representação de montagens, é usual a denominação Diagrama de Montagem.
III - O fluxograma é uma variação do Cronograma Físico--Financeiro.
IV - O fluxograma recebe também a denominação Diagrama Homem-Máquina.
É correto o que se afirma em</t>
  </si>
  <si>
    <t>IV, apenas.</t>
  </si>
  <si>
    <t>II e IV, apenas.</t>
  </si>
  <si>
    <t>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
Conclui-se que o índice de capacidade (Cp) desse processo está compreendido entre</t>
  </si>
  <si>
    <t>0,1 e 0,4</t>
  </si>
  <si>
    <t>0,5 e 0,8</t>
  </si>
  <si>
    <t>1,1 e 1,4</t>
  </si>
  <si>
    <t>1,5 e 1,8</t>
  </si>
  <si>
    <t>1,9 e 2,4.</t>
  </si>
  <si>
    <t>Para resolver a questão e calcular o índice de capacidade do processo (Cp), utilizamos a fórmula:
Cp = (LSE−LIE)/6σ
Onde:
• LSE (Limite Superior de Especificação) = 15 + 0,12 = 15,12
• LIE (Limite Inferior de Especificação) = 15 - 0,12 = 14,88
• 6σ = 6 x 0,02 = 0,12
1) Substituir na fórmula do CP
CP = (LSC-LIE)/6σ = (15,12 – 14,88)/0,12 = 0,24/0,12 = 2,0.
O Cp calculado é 2,0, o que indica que o índice de capacidade está compreendido entre 1,9 e 2,4.
Gabarito: Alternativa E</t>
  </si>
  <si>
    <t>Fri, 19 Dec 2025 07:10:08 GMT</t>
  </si>
  <si>
    <t>619</t>
  </si>
  <si>
    <t>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
1 – Entender o processo.
2 – Coletar dados.
3 – Priorizar o problema.
4 – Identificar as causas raízes.
5 – Planejar e implementar ações de melhoria.
6 – Controlar o processo.
As ferramentas da qualidade utilizadas, em cada etapa, são</t>
  </si>
  <si>
    <t>69bfb6d2-074e-40f2-8454-1e1e16e1c734.png</t>
  </si>
  <si>
    <t>Fri, 19 Dec 2025 07:27:57 GMT</t>
  </si>
  <si>
    <t>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
Um administrador que deseja avaliar se esse processo está de acordo com os parâmetros do programa Seis Sigma deverá utilizar a ferramenta denominada</t>
  </si>
  <si>
    <t>5W1H</t>
  </si>
  <si>
    <t>Diagrama de Pareto</t>
  </si>
  <si>
    <t>Diagrama de Afinidades</t>
  </si>
  <si>
    <t>Análise de Capacidade</t>
  </si>
  <si>
    <t>Folha de Verificação.</t>
  </si>
  <si>
    <t>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
Para caracterizar se o referido processo encontra-se de acordo com os parâmetros do Seis Sigma, a
ferramenta mais indicada será o(a):</t>
  </si>
  <si>
    <t>Programa 5S</t>
  </si>
  <si>
    <t>Mapeamento de Processos</t>
  </si>
  <si>
    <t>Análise de Conformidade</t>
  </si>
  <si>
    <t>Fri, 19 Dec 2025 08:03:36 GMT</t>
  </si>
  <si>
    <t>Uma das características marcantes do programa Seis Sigma é:</t>
  </si>
  <si>
    <t>adotar uma abordagem segmentada e individualizada.</t>
  </si>
  <si>
    <t>valer-se, exclusivamente, de ferramentas estatísticas como critério de avaliação e priorização de projetos.</t>
  </si>
  <si>
    <t>estar voltado à alteração e construção de uma cultura organizacional de melhoria contínua, sem, necessariamente, estar vinculado a um objetivo imediato ou a projetos em execução.</t>
  </si>
  <si>
    <t>conjugar ferramentas estatísticas e não estatísticas, com uma integração do gerenciamento por processo e por diretrizes, mantendo o foco nos clientes, nos processos críticos e nos resultados da empresa.</t>
  </si>
  <si>
    <t>ser especialmente eficaz em processos produtivos que utilizam uma análise de capabilidade, como ocorre em indústrias com linhas de produção em massa, sendo de pouca valia para processos em que não se aplica tal análise, como no setor de serviços.</t>
  </si>
  <si>
    <t>A representação visual de um processo utilizado por diversas organizações, cuja finalidade é pôr em evidência a origem, o processamento e o destino das informações num fluxo normal do processo de trabalho, é o</t>
  </si>
  <si>
    <t>diagrama de dispersão</t>
  </si>
  <si>
    <t>organograma</t>
  </si>
  <si>
    <t>fluxograma</t>
  </si>
  <si>
    <t>pictograma</t>
  </si>
  <si>
    <t>histograma</t>
  </si>
  <si>
    <t>624</t>
  </si>
  <si>
    <t>CBM</t>
  </si>
  <si>
    <t>Para auxiliar no planejamento e controle da qualidade, existem diversas ferramentas, tais como as chamadas Sete Ferramentas da Qualidade. A respeito dessas ferramentas, afirma-se que o(a)</t>
  </si>
  <si>
    <t>gráfico de dispersão é uma ferramenta que mostra quando determinadas variáveis estão fora do padrão de desempenho esperado.</t>
  </si>
  <si>
    <t>histograma é um gráfico que permite identificar as falhas que devem ser priorizadas para a implementação de ações corretivas.</t>
  </si>
  <si>
    <t>diagrama de Pareto é um gráfico que permite, a partir de uma amostra aleatória, identificar a capacidade do processo.</t>
  </si>
  <si>
    <t>diagrama de causa e efeito permite que um grupo analise os problemas de forma não estruturada, tendo como foco de discussão a proposição de um conjunto de ações de melhoria.</t>
  </si>
  <si>
    <t>folha de verificação é usada para o registro da frequência de ocorrência de determinados eventos.</t>
  </si>
  <si>
    <t>Fri, 19 Dec 2025 08:57:03 GMT</t>
  </si>
  <si>
    <t>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t>
  </si>
  <si>
    <t>matriz padronizada</t>
  </si>
  <si>
    <t>diagrama de Ishikawa</t>
  </si>
  <si>
    <t>plano mestre</t>
  </si>
  <si>
    <t>fluxograma.</t>
  </si>
  <si>
    <t>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
A partir desse processo amostral, quais os limites superior e inferior, respectivamente, desse gráfico de controle, considerando-se que tais limites se encontram 3 desvios -padrão distantes da média?:</t>
  </si>
  <si>
    <t>10,25 cm e 9,75 cm</t>
  </si>
  <si>
    <t>10,50 cm e 9,50 cm</t>
  </si>
  <si>
    <t>10,75 cm e 9,25 cm</t>
  </si>
  <si>
    <t>11,00 cm e 9,00 cm</t>
  </si>
  <si>
    <t>11,50 cm e 8,50 cm</t>
  </si>
  <si>
    <t>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t>
  </si>
  <si>
    <t>0 e 12</t>
  </si>
  <si>
    <t>4 e 12</t>
  </si>
  <si>
    <t>4 e 28</t>
  </si>
  <si>
    <t>8 e 18</t>
  </si>
  <si>
    <t>14 e 18.</t>
  </si>
  <si>
    <t>362f846c-af4b-49a7-854f-94624594d199.png</t>
  </si>
  <si>
    <t>Vamos por partes:
1) Devemos encontrar o percentual médio de peças defeituosas dividindo o total de peças defeituosas pelo
total de peças que foram inspecionadas:
(8+18+10+14+10)/(5*200) = 60/1000 = 0,06
2) Aplicar na fórmula dada para o gráfico p
LSC = 0,06 + 3 x 0,02 = 0,06 + 0,06 = 0,12 ou 12%
LIC = 0,06 - 3 x 0,02 = 0,06 - 0,06 = 0 ou 0%</t>
  </si>
  <si>
    <t>Fri, 19 Dec 2025 09:50:31 GMT</t>
  </si>
  <si>
    <t>Quais são, em percentagem, os limites superior e inferior do gráfico de controle de atributos tipo c, considerando os limites de 3 desvios padrões?</t>
  </si>
  <si>
    <t>2 e 10</t>
  </si>
  <si>
    <t>4 e 14</t>
  </si>
  <si>
    <t>8 e 14</t>
  </si>
  <si>
    <t>14 e 18</t>
  </si>
  <si>
    <t>Segundo o &lt;i&gt;Project Management Body of Knowledge&lt;/i&gt;, além de fluxograma, &lt;i&gt;brainstorming&lt;/i&gt;, Diagrama de Causa e Efeito e Coleta de Dados e Histograma, fazem parte das sete ferramentas do controle da qualidade:</t>
  </si>
  <si>
    <t>Análise de Pareto e Gráficos de Controle.</t>
  </si>
  <si>
    <t>Análise de Pareto e Normas ISO.</t>
  </si>
  <si>
    <t>Análise de Pareto e Gráficos de Batini.</t>
  </si>
  <si>
    <t>Testes de Taguchi e Gráficos de Controle.</t>
  </si>
  <si>
    <t>Testes de Taguchi e Gráficos de Batini.</t>
  </si>
  <si>
    <t>Fri, 19 Dec 2025 10:26:09 GMT</t>
  </si>
  <si>
    <t>Determinada empresa siderúrgica fez uma inspeção nas 1.500 chapas fabricadas e encontrou os seguintes defeitos: tanto o tamanho quanto a espessura fora das especificações técnicas, arranhões, furos e trincas. Os valores estão apresentados no Gráfico de Pareto abaixo.
Analisando o gráfico apresentado, a falha cuja solução precisa ser priorizada é a seguinte:</t>
  </si>
  <si>
    <t>Espessura fora da especificação</t>
  </si>
  <si>
    <t>Tamanho fora da especificação</t>
  </si>
  <si>
    <t>Trincas</t>
  </si>
  <si>
    <t>Arranhões</t>
  </si>
  <si>
    <t>Furos</t>
  </si>
  <si>
    <t>1b85b008-3488-4012-bf6f-740fd672b109.png</t>
  </si>
  <si>
    <t>O Gráfico de Pareto é uma ferramenta que ajuda a identificar e priorizar as causas mais significativas de um
problema. Ele organiza os defeitos em ordem decrescente de frequência, e a curva acumulada mostra a
contribuição percentual de cada defeito.
Ao analisar o gráfico:
1. O defeito mais frequente é Espessura fora da especificação, com 50 ocorrências (41% do total).
2. Embora outros problemas também ocorram (como Tamanho com 45 ocorrências), a Espessura é a
falha mais significativa, pois tem maior contribuição para o total acumulado de defeitos.
. Gabarito: Alternativa A</t>
  </si>
  <si>
    <t>Fri, 19 Dec 2025 10:43:58 GMT</t>
  </si>
  <si>
    <t>Fundação Nacional da Qualidade desenvolveu, no Brasil, um modelo de excelência em gestão (MEG) composto pelas seguintes dimensões:</t>
  </si>
  <si>
    <t>liderança, estratégia e planos, clientes, resultados</t>
  </si>
  <si>
    <t>liderança, estratégia e planos, clientes, sociedade, resultados</t>
  </si>
  <si>
    <t>liderança, estratégia e planos, clientes, sociedade, resultados, informações, conhecimentos</t>
  </si>
  <si>
    <t>liderança, estratégia e planos, clientes, resultados, informações, conhecimentos, geração de valor, pensamento sistêmico</t>
  </si>
  <si>
    <t>pensamento sistêmico, aprendizado organizacional e inovação, liderança transformadora, compromisso com as partes interessadas, adaptabilidade, desenvolvimento sustentável, orientação por processos, geração de valor</t>
  </si>
  <si>
    <t>O Modelo de Excelência da Gestão (MEG) da Fundação Nacional da Qualidade (FNQ) é estruturado com
base em oito fundamentos da gestão para excelência, que representam os pilares de uma gestão eficiente e
sustentável. Esses fundamentos são:
1. Pensamento Sistêmico: Compreender as inter-relações entre os componentes internos e o ambiente
externo.
2. Aprendizado Organizacional e Inovação: Foco na criação de novos patamares de competência e
implementação de ideias inovadoras.
3. Liderança Transformadora: Liderança ética e inspiradora, com foco em resultados e valores
organizacionais.
4. Compromisso com as Partes Interessadas: Construção de relacionamentos sólidos e sustentáveis
com todas as partes interessadas.
5. Adaptabilidade: Capacidade de responder rapidamente a mudanças e novos desafios.
6. Desenvolvimento Sustentável: Atuar de forma ética e responsável em relação ao meio ambiente e à
sociedade.
7. Orientação por Processos: Reconhecimento e gestão eficiente dos processos organizacionais.
8. Geração de Valor: Alcançar resultados que atendam às necessidades econômicas, sociais e
ambientais.
. Gabarito: Alternativa E</t>
  </si>
  <si>
    <t>Fri, 19 Dec 2025 11:01:48 GMT</t>
  </si>
  <si>
    <t xml:space="preserve">VUNESP </t>
  </si>
  <si>
    <t>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t>
  </si>
  <si>
    <t>Engenharia do Trabalho</t>
  </si>
  <si>
    <t>CIPA, ou Comissão Interna de Prevenção de Acidentes.</t>
  </si>
  <si>
    <t>SPSTPS, ou Serviços de Promoção da Segurança no Trabalho e Promoção Social;</t>
  </si>
  <si>
    <t>CSMT/CIRA, ou Comitê de Segurança e Medicina do Trabalho e Comissão Interna de Redução de Acidentes.</t>
  </si>
  <si>
    <t>BRST, ou Brigada da Segurança do Trabalho.</t>
  </si>
  <si>
    <t>SESMT, ou Serviços Especializados em Engenharia de Segurança e Medicina do Trabalho.</t>
  </si>
  <si>
    <t>SABESP</t>
  </si>
  <si>
    <t>De acordo com as disposições da NR-9, o Programa de Prevenção de Riscos Ambientais (PPRA) poderá ser elaborado, implementado, acompanhado e avaliado somente:</t>
  </si>
  <si>
    <t>Pelo SESMT ou por pessoa ou equipe de pessoas, a critério do empregador, com capacidade para desenvolver o disposto na referida NR;</t>
  </si>
  <si>
    <t>Por engenheiro de segurança do trabalho ou técnico em segurança do trabalho, com devida qualificação e habilitação;</t>
  </si>
  <si>
    <t>Por engenheiro de segurança do trabalho com respectivo registro no Crea;</t>
  </si>
  <si>
    <t>Pela CIPA, com anuência do SESMT;</t>
  </si>
  <si>
    <t>Por profissional devidamente capacitado e autorizado pelo empregador.</t>
  </si>
  <si>
    <t>Fri, 19 Dec 2025 19:02:56 GMT</t>
  </si>
  <si>
    <t>659</t>
  </si>
  <si>
    <t>Durante uma inspeção no local de trabalho, um engenheiro de segurança do trabalho identificou riscos ambientais que, de acordo com a NR-9, são determinados por três agentes físicos, dois agentes químicos e três agentes biológicos, sendo eles:</t>
  </si>
  <si>
    <t>&lt;b&gt;Agente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t>
  </si>
  <si>
    <t>&lt;b&gt;Agente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t>
  </si>
  <si>
    <t>&lt;b&gt;Agente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t>
  </si>
  <si>
    <t>&lt;b&gt;Agente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t>
  </si>
  <si>
    <t>&lt;b&gt;Agente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t>
  </si>
  <si>
    <t>Vimos esse assunto em Higiene e Segurança do Trabalho ou simplesmente em Higiene Ocupacional que a
NR 9 classifica corretamente os agentes químicos, físicos e biológicos. Conforme estudado, a alternativa
CORRETA é A! Na opção B,C e D o que desclassifica a questão é a existência de poeira dentro do agente
físico. Na opção E o que desclassifica é a existência de fumos nos agentes físicos.</t>
  </si>
  <si>
    <t xml:space="preserve">COPS </t>
  </si>
  <si>
    <t>UEL</t>
  </si>
  <si>
    <t>Sobre Equipamento de Proteção Individual (EPI), considere as afirmativas a seguir.
I. Compete ao Serviço Especializado em Engenharia de Segurança e em Medicina do Trabalho (SESMT), ouvida a Comissão Interna de Prevenção de Acidentes (CIPA), assim como os trabalhadores usuários, recomendar ao empregador o EPI adequado ao risco existente em determinada atividade.
II. Considera-se EPI todo dispositivo ou produto de uso individual utilizado pelo trabalhador destinado à proteção de riscos suscetíveis de ameaçar a segurança e a saúde no trabalho.
III. Entende-se como Equipamento Conjugado de Proteção Individual todo aquele composto por vários dispositivos que o fabricante tenha associado contra um ou mais riscos que possam ocorrer simultaneamente e que sejam suscetíveis de ameaçar a segurança e a saúde no trabalho.
IV. O EPI de fabricação nacional poderá ser colocado à venda após autorização e o importado, após nacionalização, e ambos só poderão ser utilizados com a indicação do Certificado de Aprovação (CA), expedido pelo INMETRO.
Assinale a alternativa correta.</t>
  </si>
  <si>
    <t>Somente as afirmativas I e II são corretas.</t>
  </si>
  <si>
    <t>Somente as afirmativas I e IV são corretas.</t>
  </si>
  <si>
    <t>Somente as afirmativas III e IV são corretas.</t>
  </si>
  <si>
    <t>Somente as afirmativas I, II e III são corretas.</t>
  </si>
  <si>
    <t>Somente as afirmativas II, III e IV são corretas.</t>
  </si>
  <si>
    <t>Fri, 19 Dec 2025 19:38:34 GMT</t>
  </si>
  <si>
    <t>COMPESA</t>
  </si>
  <si>
    <t>Quanto ao Programa de Condições e Meio Ambiente de Trabalho na Indústria da Construção – PCMAT, é incorreto afirmar:</t>
  </si>
  <si>
    <t>Deve ser elaborado e executado por profissional legalmente habilitado na área de segurança do trabalho.</t>
  </si>
  <si>
    <t>São obrigatórios a elaboração e o cumprimento do PCMAT em todos os estabelecimentos industriais.</t>
  </si>
  <si>
    <t>O PCMAT deve contemplar as exigências contidas na NR 9 - Programa de Prevenção e Riscos Ambientais.</t>
  </si>
  <si>
    <t>O PCMAT deve ser mantido no estabelecimento à disposição do órgão regional do Ministério do Trabalho e Emprego-MTE.</t>
  </si>
  <si>
    <t>A implementação do PCMAT nos estabelecimentos é de responsabilidade do empregador ou condomínio.</t>
  </si>
  <si>
    <t>Os fornos que utilizarem combustíveis gasosos ou líquidos devem ter sistemas de proteção no sentido de evitar:</t>
  </si>
  <si>
    <t>a formação de campos eletromagnéticos.</t>
  </si>
  <si>
    <t>a formação de atmosfera IPVS.</t>
  </si>
  <si>
    <t>retrocesso da chama.</t>
  </si>
  <si>
    <t>a caracterização da insalubridade.</t>
  </si>
  <si>
    <t>formação do arco voltaico.</t>
  </si>
  <si>
    <t>Fri, 19 Dec 2025 20:14:13 GMT</t>
  </si>
  <si>
    <t>MPSP</t>
  </si>
  <si>
    <t>A Constituição Federal estabelece, entre os direitos sociais dos trabalhadores urbanos e rurais, alguns pertinentes à segurança e à saúde no trabalho, como o direito:
(</t>
  </si>
  <si>
    <t>à informação acerca dos riscos à saúde existentes em processos, substâncias e equipamentos utilizados em seu ambiente de trabalho.</t>
  </si>
  <si>
    <t>à representação, na forma definida em lei específica, em comitês, grupos de trabalho ou afins que tenham como objetivo a definição e a implementação de política de segurança e saúde no trabalho no estabelecimento.</t>
  </si>
  <si>
    <t>à percepção de adicional de remuneração para atividades penosas, insalubres ou perigosas, na forma da lei.</t>
  </si>
  <si>
    <t>à recusa ou interrupção de atividade quando entender, por motivos razoáveis, que aquela situação de trabalho implica risco grave e iminente a sua saúde.</t>
  </si>
  <si>
    <t>de livre acesso a todo e qualquer resultado de exame médico, avaliação psicológica ou teste de aptidão física a que tenha sido submetido por exigência do empregador.</t>
  </si>
  <si>
    <t>FSERJ</t>
  </si>
  <si>
    <t>Dentre outros, para efeito da Lei nº 8.213/91, equiparam-se também ao acidente do trabalho aquele sofrido pelo segurado no local e no horário do trabalho, em consequência de:
I. Ato de agressão praticado por terceiro ou companheiro de trabalho.
II. Ofensa física intencional, inclusive de terceiro, por motivo de disputa relacionada ao trabalho.
III. Ato de imprudência, de negligência de terceiro ou de companheiro de trabalho.
IV. Ato de pessoa privada do uso da razão.
V. Incêndio e outros casos fortuitos ou decorrentes de força maior.
VI. Ato de sabotagem ou terrorismo praticado por terceiro ou companheiro de trabalho.
VII. Ato de imperícia de terceiro ou de companheiro de trabalho.
VIII. Desabamento e inundação.
Estão corretas as afirmativas</t>
  </si>
  <si>
    <t>I, III, VI e VII, apenas.</t>
  </si>
  <si>
    <t>II, III, IV e VI, apenas.</t>
  </si>
  <si>
    <t>I, II, III, IV, V, VI, VII e VIII.</t>
  </si>
  <si>
    <t>I, II, III, IV, VI e VII, apenas.</t>
  </si>
  <si>
    <t>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t>
  </si>
  <si>
    <t>Físicos; químicos; biológicos; e, físicos.</t>
  </si>
  <si>
    <t>Físicos; biológicos; químicos; e, físicos.</t>
  </si>
  <si>
    <t>Físicos; físicos; químicos; e, biológicos.</t>
  </si>
  <si>
    <t>Biológicos; físicos; físicos; e, químicos.</t>
  </si>
  <si>
    <t>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t>
  </si>
  <si>
    <t>um ano.</t>
  </si>
  <si>
    <t>cinco anos.</t>
  </si>
  <si>
    <t>dez anos</t>
  </si>
  <si>
    <t>20 anos.</t>
  </si>
  <si>
    <t>Os seguintes percentuais podem ser pagos ao trabalhador pelo exercício de trabalho em condições de insalubridade, incidente sobre o salário-mínimo da região, exceto:</t>
  </si>
  <si>
    <t>40%.</t>
  </si>
  <si>
    <t>30%.</t>
  </si>
  <si>
    <t>20%.</t>
  </si>
  <si>
    <t>10%.</t>
  </si>
  <si>
    <t>Fri, 19 Dec 2025 21:43:19 GMT</t>
  </si>
  <si>
    <t>Desconhecida</t>
  </si>
  <si>
    <t>SANECAP-MT</t>
  </si>
  <si>
    <t>A Portaria do Ministério do Trabalho nº 3.214, que entrou em vigor em 08 de junho de 1978, se refere às Normas Regulamentadoras de Segurança e Medicina do Trabalho. Sobre essas normas, assinale a afirmativa correta.</t>
  </si>
  <si>
    <t>São de observância obrigatória apenas pelos órgãos públicos da administração direta e indireta.</t>
  </si>
  <si>
    <t>São de observância obrigatória pelas empresas privadas e públicas e pelos órgãos públicos da administração direta e indireta, bem como pelos órgãos dos Poderes Legislativo e Judiciário, que possuam empregados regidos pela Consolidação das Leis do Trabalho (CLT).</t>
  </si>
  <si>
    <t>São de observância exclusiva dos órgãos dos Poderes Legislativo e Judiciário.</t>
  </si>
  <si>
    <t>Fri, 19 Dec 2025 22:01:08 GMT</t>
  </si>
  <si>
    <t>DESCONHECIDA</t>
  </si>
  <si>
    <t>Sobre acidentes de trabalho, analise as afirmativas.
I - Acidente pessoal: É aquele cuja caracterização depende de existir acidentado.
II - Acidente de trajeto: É o acidente sofrido pelo empregado no percurso da residência para o trabalho ou deste para aquela.
III - Acidente impessoal: É aquele cuja caracterização independe de existir acidentado, não podendo ser considerado como causador direto da lesão pessoal.
IV - A doença profissional e a doença do trabalho são equiparadas ao acidente do trabalho.
Estão corretas as afirmativas</t>
  </si>
  <si>
    <t>Fri, 19 Dec 2025 22:18:57 GMT</t>
  </si>
  <si>
    <t>A construção do Mapa de Riscos Ambientais é uma atribuição</t>
  </si>
  <si>
    <t>dos membros da CIPA.</t>
  </si>
  <si>
    <t>do Engenheiro de Segurança do Trabalho.</t>
  </si>
  <si>
    <t>do Técnico em Segurança do Trabalho.</t>
  </si>
  <si>
    <t>do Médico do Trabalho.</t>
  </si>
  <si>
    <t>Fri, 19 Dec 2025 22:36:46 GMT</t>
  </si>
  <si>
    <t xml:space="preserve">UFPR </t>
  </si>
  <si>
    <t>UFPR</t>
  </si>
  <si>
    <t>As Normas Regulamentadoras (NR) relativas à segurança e medicina do trabalho tratam de diversos aspectos relacionados às atividades laborativas. Com relação ao assunto, identifique como verdadeiras (V) ou falsas (F) as seguintes afirmativas:
( ) A NR 23 trata das Condições Sanitárias e de Conforto nos Locais de Trabalho.
( ) A NR 26 trata da Sinalização de Segurança.
( ) A NR 28 trata da Fiscalização e Penalidades.
( ) A NR 30 trata da Segurança e Saúde nos Trabalhos em Espaços Confinados.
Assinale a alternativa que apresenta a sequência correta, de cima para baixo.</t>
  </si>
  <si>
    <t>F – V – F – V.</t>
  </si>
  <si>
    <t>V – F – F – V.</t>
  </si>
  <si>
    <t>F – V – V – F.</t>
  </si>
  <si>
    <t>F – F – V – V.</t>
  </si>
  <si>
    <t>V – F – V – F.</t>
  </si>
  <si>
    <t>MSCONCURSOS</t>
  </si>
  <si>
    <t>Segundo o art. 58 da Lei nº 8.213, de 24 de julho de 1991, o Laudo Técnico de Condições Ambientais do Trabalho (LTCAT) tem como principal função:</t>
  </si>
  <si>
    <t>Comprovar a existência de medidas de proteção coletivas.</t>
  </si>
  <si>
    <t>Realizar análise quantitativa dos riscos do ambiente de trabalho.</t>
  </si>
  <si>
    <t>Realizar análise qualitativa dos riscos do ambiente de trabalho.</t>
  </si>
  <si>
    <t>Caracterizar a exposição do trabalhador a agentes/riscos nocivos à saúde.</t>
  </si>
  <si>
    <t>Comprovar a existência de medidas de proteção individuais.</t>
  </si>
  <si>
    <t>ASBESP</t>
  </si>
  <si>
    <t>Considerando as recomendações da norma que regulamenta as questões ergonômicas do trabalho no que tange a sua organização, cabe ao engenheiro de segurança do trabalho considerar minimamente, ao inspecionar e avaliar riscos em um ambiente de produção:</t>
  </si>
  <si>
    <t>o sistema de produção, as condições de temperatura, iluminação e ruído, a disposição dos postos de trabalho e os controles e mostradores das máquinas.</t>
  </si>
  <si>
    <t>o sistema de produção, as condições ambientais, a quantidade de operadores, a segurança das máquinas e os EPIs que são utilizados.</t>
  </si>
  <si>
    <t>os controles, os métodos de acionamento, as condições das instalações, os movimentos dos operadores e as ordens de serviço.</t>
  </si>
  <si>
    <t>as normas, o modo operatório, a exigência de tempo, a determinação do conteúdo de tempo, o ritmo de trabalho e o conteúdo das tarefas.</t>
  </si>
  <si>
    <t>as posturas exigidas, a qualidade do trabalho, as condições ambientais, as exigências dos superiores imediatos e as ordens de serviço.</t>
  </si>
  <si>
    <t>674</t>
  </si>
  <si>
    <t>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t>
  </si>
  <si>
    <t>A dose de ruído está abaixo dos limites recomendados pela norma.</t>
  </si>
  <si>
    <t>O trabalhador trabalha sob condições insalubres.</t>
  </si>
  <si>
    <t>O trabalhador trabalha sob condições de periculosidade.</t>
  </si>
  <si>
    <t>O uso de abafadores de concha cessaria a periculosidade.</t>
  </si>
  <si>
    <t>Não há necessidade do uso de abafadores de ruído.</t>
  </si>
  <si>
    <t>Sabemos que o ruído é classificado com agente físico representado no mapa de risco pela cor verde. Que os agentes físicos no ambiente de trabalho, acima do limite de tolerância, traz a possibilidade de adicional de insalubridade. Para eliminação ou neutralização da insalubridade ficar caracterizada, deverá existir avaliação pericial por órgão competente. Na questão acima, não fala em laudo, fala apenas o uso do Equipamento de Proteção Individual.
a) Incorreta por contradizer o início da questão.
b) Afirmativa CORRETA!
c) Ruído pertence ao agente de risco físico, no qual não poderá incidir periculosidade;
d) Para ser correta necessitaria de laudo, uma avaliação pericial;
e) Quando há presença de ruído acima dos limites de tolerância sempre necessitará de equipamento de proteção, por isso, essa opção está incorreta.</t>
  </si>
  <si>
    <t>Fri, 19 Dec 2025 23:48:03 GMT</t>
  </si>
  <si>
    <t>UNICENTRO</t>
  </si>
  <si>
    <t>Selecione a alternativa que contenha apenas Riscos Ergonômicos:</t>
  </si>
  <si>
    <t>Umidade, monotonia e arranjo físico inadequado;</t>
  </si>
  <si>
    <t>Postura incorreta, vibrações e poeira;</t>
  </si>
  <si>
    <t>Trabalho repetitivo, monotonia e postura incorreta;</t>
  </si>
  <si>
    <t>Ritmo intenso, ruídos e calor.</t>
  </si>
  <si>
    <t>Sat, 20 Dec 2025 00:05:52 GMT</t>
  </si>
  <si>
    <t>. A NR-6 é a norma que regulamenta os equipamentos de proteção individual.
Sobre as atribuições do empregador dispostas na NR-6, marque com V as alternativas verdadeiras e com F as alternativas falsas.
( ) Cabe ao empregador comunicar ao INMETRO quaisquer alterações dos dados cadastrais fornecidos pelo fabricante do equipamento de proteção individual.
( ) O empregador deve responsabilizar-se pela higienização e manutenção periódica dos equipamentos de proteção individual.
( ) É responsabilidade do empregador orientar e treinar o trabalhador sobre o uso adequado, guarda e conservação dos equipamentos de proteção individual.
( ) O empregador deve solicitar a renovação do CA quando vencido o prazo de validade.
Assinale a alternativa que contém a sequência correta de afirmações verdadeiras e falsas, de cima para baixo.</t>
  </si>
  <si>
    <t>F F F V;</t>
  </si>
  <si>
    <t>F V V V;</t>
  </si>
  <si>
    <t>V V F F;</t>
  </si>
  <si>
    <t>F V V F.</t>
  </si>
  <si>
    <t>Sobre a NR-15 - Atividades e Operações Insalubres é incorreto afirmar:</t>
  </si>
  <si>
    <t>Nas perícias requeridas às Delegacias Regionais do Trabalho, desde que comprovada a insalubridade, o perito do Ministério do Trabalho indicará o adicional devido;</t>
  </si>
  <si>
    <t>O percentual de adicional para insalubridade de grau mínimo é de 10% (dez por cento) sobre o salário do trabalhador;</t>
  </si>
  <si>
    <t>A eliminação ou neutralização da insalubridade pode ser caracterizada apenas através de avaliação pericial por órgão competente, que comprove a inexistência de risco à saúde do trabalhador;</t>
  </si>
  <si>
    <t>Os níveis de ruído contínuo ou intermitente devem ser medidos em decibéis (dB) com instrumento de nível de pressão sonora operando no circuito de compensação “A” e circuito de resposta lenta (SLOW).</t>
  </si>
  <si>
    <t>Sat, 20 Dec 2025 00:41:31 GMT</t>
  </si>
  <si>
    <t>DMAE-Uberlândia-MG</t>
  </si>
  <si>
    <t>O Perfil Profissiográfico Previdenciário (PPP) deverá ser atualizado por meio magnético ou físico (papel) juntamente com o PPRA, a cada:</t>
  </si>
  <si>
    <t>três meses.</t>
  </si>
  <si>
    <t>seis meses.</t>
  </si>
  <si>
    <t>dois anos.</t>
  </si>
  <si>
    <t>Sat, 20 Dec 2025 00:59:20 GMT</t>
  </si>
  <si>
    <t>Analise a afirmativa a seguir. O perfil profissiográfico previdenciário (PPP), deve ser emitido com base no laudo técnico de condições ambientais do trabalho (LTCAT) e continua sendo exigido das empresas, conforme o Art. 148 da Instrução Normativa Nº 84 e pelo _______.
Assinale a alternativa que completa corretamente essa afirmativa.</t>
  </si>
  <si>
    <t>PCMSO</t>
  </si>
  <si>
    <t>PGR</t>
  </si>
  <si>
    <t>PPRA</t>
  </si>
  <si>
    <t>SESMT</t>
  </si>
  <si>
    <t>FUNDATEC</t>
  </si>
  <si>
    <t>Sobre o Laudo Técnico de Condições Ambientais do Trabalho (LTCAT), segundo o Manual de Aposentadoria Especial (setembro 2018), da Diretoria de Saúde do Trabalhador/INSS, analise as seguintes assertivas:
I. O LTCAT pode ser coletivo ou individual.
II. O LTCAT, previsto na Lei nº 8.213/1991, tem finalidade previdenciária na concessão da aposentadoria especial.
III. O laudo (LTCAT) para fins previdenciários depende de duas definições básicas: a nocividade e a permanência.
Quais estão corretas?</t>
  </si>
  <si>
    <t>Apenas I.</t>
  </si>
  <si>
    <t>Apenas II.</t>
  </si>
  <si>
    <t>Apenas III.</t>
  </si>
  <si>
    <t>Apenas II e III.</t>
  </si>
  <si>
    <t>UEPS</t>
  </si>
  <si>
    <t>Em relação à NR17, assinale a alternativa INCORRETA.</t>
  </si>
  <si>
    <t>Com vistas a limitar ou facilitar o transporte manual de cargas deverão ser usados meios técnicos apropriados.</t>
  </si>
  <si>
    <t>Sempre que o trabalho puder ser executado na posição sentada, o posto de trabalho deve ser planejado ou adaptado para essa posição.</t>
  </si>
  <si>
    <t>Para as atividades em que os trabalhos devam ser realizados sentados, a partir da análise ergonômica do trabalho, poderá ser exigido suporte para os pés, que se adapte ao comprimento da perna do trabalhador.</t>
  </si>
  <si>
    <t>Para as atividades em que os trabalhos devam ser realizados em pé, devem ser colocados assentos para descanso em locais em que possam ser utilizados por todos os trabalhadores durante as pausas.</t>
  </si>
  <si>
    <t>A organização do trabalho, para efeito desta NR, deve levar em consideração, no mínimo, as normas de produção; o modo operatório e a exigência de tempo.</t>
  </si>
  <si>
    <t>TJ-CE</t>
  </si>
  <si>
    <t>Com relação à melhoria de processos, assinale a opção correta. Nesse sentido, considere que a sigla FMEA, sempre que empregada, se refere a failure mode and effect analysis.</t>
  </si>
  <si>
    <t>O processo cuja automação dispensa a intervenção humana apresenta índice de confiabilidade de 99,9%.</t>
  </si>
  <si>
    <t>A automação permite diminuição dos custos de mão de obra direta, porém não possibilita a redução da variabilidade da operação.</t>
  </si>
  <si>
    <t>FMEA consiste em uma ferramenta de gestão da produção que, a partir de uma lista de verificação, identifica possíveis falhas antes de sua ocorrência.</t>
  </si>
  <si>
    <t>Downsizing constitui um mecanismo de diminuição das potenciais falhas de processo.</t>
  </si>
  <si>
    <t>FMEA consiste em uma ferramenta de análise de falhas aplicável apenas a casos de produção de produtos, não sendo empregada na produção de serviços.</t>
  </si>
  <si>
    <t>Sat, 20 Dec 2025 18:30:43 GMT</t>
  </si>
  <si>
    <t>CS-UFG</t>
  </si>
  <si>
    <t>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
Considerando as suas especificidades,</t>
  </si>
  <si>
    <t>a elaboração do FMEA de um processo requer como fontes de informações necessárias os dados dos fornecedores.</t>
  </si>
  <si>
    <t>a aplicação da técnica FMEA tem como objetivo aumentar a produtividade do processo.</t>
  </si>
  <si>
    <t>o índice de risco no FMEA resulta da multiplicação entre os índices de severidade (S), ocorrência (O) e detecção (</t>
  </si>
  <si>
    <t>o uso da técnica FMEA no projeto de um novo produto possibilita a redução de dois tipos de desperdícios do pensamento enxuto: defeitos e superprodução.</t>
  </si>
  <si>
    <t>Sat, 20 Dec 2025 18:48:32 GMT</t>
  </si>
  <si>
    <t>CCV</t>
  </si>
  <si>
    <t>UFC</t>
  </si>
  <si>
    <t>Para o planejamento e controle da qualidade podem ser usadas diversas ferramentas e técnicas. Sobre estas ferramentas e técnicas é correto dizer que:</t>
  </si>
  <si>
    <t>A folha de verificação é uma ferramenta para desenhar o processo.</t>
  </si>
  <si>
    <t>A análise de Pareto procura identificar as causas que estão gerando determinado efeito no processo.</t>
  </si>
  <si>
    <t>A técnica FMEA é utilizada para avaliação e redução de riscos e falhas em projetos e processos.</t>
  </si>
  <si>
    <t>As cartas de controle do processo relacionam os principais fatores que estão provocando os maiores efeitos.</t>
  </si>
  <si>
    <t>O histograma é uma ferramenta para identificar as possíveis correlações entre os problemas e o tempo ou entre problemas e suas possíveis causas.</t>
  </si>
  <si>
    <t>Sat, 20 Dec 2025 19:06:21 GMT</t>
  </si>
  <si>
    <t>740</t>
  </si>
  <si>
    <t>RLU-DF</t>
  </si>
  <si>
    <t>Com relação à análise das causas raízes de falha (RCFA) e à análise de modos de efeitos de falhas (FMEA), julgue o item a seguir.
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t>
  </si>
  <si>
    <t>Observe que o enunciado fala sobre " o estudo dos modos de falha" e isso remete a
FMEA, não a RCFA.
Gabarito: Item incorreto</t>
  </si>
  <si>
    <t>Sat, 20 Dec 2025 19:24:10 GMT</t>
  </si>
  <si>
    <t>741</t>
  </si>
  <si>
    <t>Com relação à análise das causas raízes de falha (RCFA) e à análise de modos de efeitos de falhas (FMEA), julgue o item a seguir.
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t>
  </si>
  <si>
    <t>Não podemos considerar o FMEA um método quantitativo, pois esse é um método
qualitativo de análise de confiabilidade. Além disso, o FMEA não leva em consideração falha humana
ou operacional
Gabarito: Item incorreto</t>
  </si>
  <si>
    <t>Sat, 20 Dec 2025 19:42:00 GMT</t>
  </si>
  <si>
    <t>Com relação à análise das causas raízes de falha (RCFA) e à análise de modos de efeitos de falhas (FMEA), julgue o item a seguir.
Para superar deficiências do projeto, a FMEA de projeto não enfatiza o controle dos processos implantados.</t>
  </si>
  <si>
    <t>Sat, 20 Dec 2025 19:59:49 GMT</t>
  </si>
  <si>
    <t>A principal característica da manutenção produtiva total (TPM) é a:</t>
  </si>
  <si>
    <t>realização de paradas em intervalos regulares.</t>
  </si>
  <si>
    <t>transformação do operador do equipamento em um parceiro na sua manutenção.</t>
  </si>
  <si>
    <t>detecção do início da degradação de um componente, o controle do seu avanço e a antevisão do limite aceitável dessa degradação</t>
  </si>
  <si>
    <t>paralisação do equipamento sempre que ocorrer o desvio de algum parâmetro que está sendo monitorado.</t>
  </si>
  <si>
    <t>realização do serviço em um equipamento sob falha, justamente para sanar essa falha.</t>
  </si>
  <si>
    <t>Vamos analisar as alternativas:
a) Está errada, pois a realização de paradas em intervalos regulares é característica da manutenção
preventiva.
b) Eis o nosso gabarito! O operador da máquina se torna um parceiro na manutenção do
equipamento de tal forma que a faz de forma autônoma.
c) Está errada, pois detecção do início da degradação de um componente, o controle do seu avanço e a
antevisão do limite aceitável dessa degradação é característica da manutenção preditiva.
d) Está errada, pois parar um equipamento após o desvio de um parâmetro monitorado está relacionado
à manutenção preditiva.
e) Está errada, pois a realização do serviço em um equipamento sob falha, justamente para sanar essa
falha é vinculada a manutenção corretiva.</t>
  </si>
  <si>
    <t>Sat, 20 Dec 2025 20:17:38 GMT</t>
  </si>
  <si>
    <t>TJ-AM</t>
  </si>
  <si>
    <t>O Quebra Zero, na filosofia da Manutenção Produtiva Total (TPM), é o principal fator que prejudica o rendimento operacional. As máquinas devem ser projetadas para trabalhar com zero defeito e algumas medidas são fundamentais para obtenção e conquista da quebra zero.
I. A máquina não pode parar durante o período em que foi programada para operar consiste na filosofia do Quebra Zero.
II. Fazer previsão da vida média através de técnicas de diagnóstico consiste em sanar os pontos falhos decorrentes de projeto.
III. Limpeza da área, asseio e ordem determina uma estruturação das condições básicas para a operação.
Assinale:</t>
  </si>
  <si>
    <t>se somente as afirmativas I e III estiverem corretas.</t>
  </si>
  <si>
    <t>Sat, 20 Dec 2025 20:35:27 GMT</t>
  </si>
  <si>
    <t>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t>
  </si>
  <si>
    <t>combate as perdas através de estudos técnicos da produção</t>
  </si>
  <si>
    <t>tem uma visão mais funcional que o TPM com relação ao zelo pelos equipamentos;</t>
  </si>
  <si>
    <t>busca padronizar também as atividades de operação e manutenção;</t>
  </si>
  <si>
    <t>quanto à higiene, tem uma preocupação mais voltada para o bem estar dos ambientes;</t>
  </si>
  <si>
    <t>tem uma preocupação com redução de perdas de produto e contaminação do meio ambiente pelos equipamentos.</t>
  </si>
  <si>
    <t>Sat, 20 Dec 2025 20:53:16 GMT</t>
  </si>
  <si>
    <t>FAURGS</t>
  </si>
  <si>
    <t>TJ-RS</t>
  </si>
  <si>
    <t>Que tipo de manutenção inclui todas as ações necessárias para que um equipamento passe do estado falho para o estado operacional ou disponível</t>
  </si>
  <si>
    <t>Preventiva baseada na condição.</t>
  </si>
  <si>
    <t>Preventiva baseada no tempo.</t>
  </si>
  <si>
    <t>Preventiva.</t>
  </si>
  <si>
    <t>Corretiva.</t>
  </si>
  <si>
    <t>Preventiva planejada.</t>
  </si>
  <si>
    <t>Sat, 20 Dec 2025 21:11:06 GMT</t>
  </si>
  <si>
    <t>Manutenção é o termo usado para abordar a forma pela qual as organizações tentam evitar as falhas cuidando de suas instalações físicas.
Quando a falha é previsível, a abordagem que visa a realizar manutenção somente quando as instalações precisarem dela, antes da quebra, é denominada manutenção</t>
  </si>
  <si>
    <t>Automática</t>
  </si>
  <si>
    <t>Conservadora</t>
  </si>
  <si>
    <t>Sat, 20 Dec 2025 21:28:55 GMT</t>
  </si>
  <si>
    <t>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
São métodos de manutenção os listados a seguir, EXCETO o de manutenção</t>
  </si>
  <si>
    <t>temporal</t>
  </si>
  <si>
    <t>produtiva total</t>
  </si>
  <si>
    <t>Sat, 20 Dec 2025 21:46:44 GMT</t>
  </si>
  <si>
    <t>O que é o conceito de bullwhip-effect (efeito chicote) em uma cadeia de suprimento?</t>
  </si>
  <si>
    <t>Um tipo de equipamento de transporte utilizado para movimentar mercadorias em longas distâncias.</t>
  </si>
  <si>
    <t>A variação sazonal na demanda por produtos.</t>
  </si>
  <si>
    <t>A amplificação da demanda, à medida que se move da ponta do consumidor de uma cadeia de suprimento para o fornecedor.</t>
  </si>
  <si>
    <t>Um método de avaliação de fornecedores com base em suas classificações.</t>
  </si>
  <si>
    <t>A velocidade com que os produtos são entregues aos clientes.</t>
  </si>
  <si>
    <t>Sat, 20 Dec 2025 22:22:22 GMT</t>
  </si>
  <si>
    <t>756</t>
  </si>
  <si>
    <t>O bom gerenciamento da cadeia de suprimentos é fundamental para as empresas, por tratar-se da(o)</t>
  </si>
  <si>
    <t>estrutura organizacional que define as responsabilidades, as funções e as relações entre os diferentes agentes da logística empresarial.</t>
  </si>
  <si>
    <t>rede de organizações envolvidas na produção, na transformação e na distribuição de um produto ou serviço desde os fornecedores até os clientes finais.</t>
  </si>
  <si>
    <t>sistema de informação que integra e coordena os dados e os fluxos de informação entre os diversos elos da logística empresarial.</t>
  </si>
  <si>
    <t>conjunto de processos que ligam as atividades de planejamento, de execução e de controle da logística empresarial em uma organização.</t>
  </si>
  <si>
    <t>modelo de gestão que busca otimizar o desempenho da logística empresarial por meio da melhoria contínua dos processos e da qualidade</t>
  </si>
  <si>
    <t>A Cadeia de Suprimentos consiste, de maneira mais completa, a uma grande Rede de organizações
envolvidas na produção, na transformação e na distribuição de um produto ou serviço desde os
fornecedores até os clientes finais.
Gabarito: “b”.</t>
  </si>
  <si>
    <t>Sun, 21 Dec 2025 00:09:18 GMT</t>
  </si>
  <si>
    <t>Sobre a diferença entre logística inbound e outbound, tem-se que a logística inbound é a que se refere ao fluxo de bens e serviços</t>
  </si>
  <si>
    <t>que entram na organização, enquanto a logística outbound é a que se refere ao fluxo de bens e serviços que saem da organização.</t>
  </si>
  <si>
    <t>que saem da organização, enquanto a logística outbound é a que se refere ao fluxo de bens e serviços que entram na organização.</t>
  </si>
  <si>
    <t>entre a organização e seus fornecedores, enquanto a logística outbound é a que se refere ao fluxo de bens e serviços entre a organização e seus clientes.</t>
  </si>
  <si>
    <t>entre a organização e seus clientes, enquanto a logística outbound é a que se refere ao fluxo de bens e serviços entre a organização e seus fornecedores.</t>
  </si>
  <si>
    <t>dentro da organização, enquanto a logística outbound é a que se refere ao fluxo de bens e serviços fora da organização.</t>
  </si>
  <si>
    <t>Sun, 21 Dec 2025 00:27:07 GMT</t>
  </si>
  <si>
    <t>Um Centro de Distribuição (CD) é uma</t>
  </si>
  <si>
    <t>rede de canais de distribuição que conecta os produtores aos consumidores finais.</t>
  </si>
  <si>
    <t>área geográfica onde se concentram os clientes potenciais ou efetivos de um determinado produto ou serviço.</t>
  </si>
  <si>
    <t>instalação física onde são armazenados temporariamente os produtos acabados antes de serem enviados aos clientes finais.</t>
  </si>
  <si>
    <t>estratégia de marketing que visa aumentar a disponibilidade, a acessibilidade e a visibilidade dos produtos no mercado.</t>
  </si>
  <si>
    <t>unidade operacional onde são realizadas as atividades de recebimento, de armazenagem, de separação, de embalagem e de expedição dos produtos ao longo da cadeia de suprimentos.</t>
  </si>
  <si>
    <t>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
Considerando-se o exposto, quais são os principais produtos transportados pelo modal dutoviário no Brasil?</t>
  </si>
  <si>
    <t>Óleo, carvão, cimento e água</t>
  </si>
  <si>
    <t>Óleo, gás, minério e sal-gema</t>
  </si>
  <si>
    <t>Óleo, minério, sal-gema e carvão</t>
  </si>
  <si>
    <t>Gás, sal-gema, cimento e água</t>
  </si>
  <si>
    <t>Minério, carvão, cimento e água.</t>
  </si>
  <si>
    <t>Sun, 21 Dec 2025 01:02:45 GMT</t>
  </si>
  <si>
    <t>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
Em indústrias de fluxo contínuo de produção, como siderúrgicas ou fábricas de celulose, a estratégia mais utilizada é a de seguir a demanda, pois nesse tipo de indústria</t>
  </si>
  <si>
    <t>a demanda tem uma grande elasticidade, e os cliente aguardam as expansões.</t>
  </si>
  <si>
    <t>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
Considerando-se as variantes mais maduras de S&amp;OP, devem participar de todas as reuniões mensais:</t>
  </si>
  <si>
    <t>Marketing, Vendas, Produção, Compras, Supply Chain/logística, Finanças, desenvolvimento de novos produtos, clientes-chave, fornecedores-chave</t>
  </si>
  <si>
    <t>Marketing, Vendas, Produção, Compras, Supply Chain/logística, desenvolvimento de novos produtos, fornecedores-chave</t>
  </si>
  <si>
    <t>Marketing, Vendas, Produção, Compras, Supply Chain/logística, desenvolvimento de novos produtos, clientes-chave, fornecedores-chave</t>
  </si>
  <si>
    <t>Vendas, Produção, Compras, Finanças, desenvolvimento de novos produtos, clientes-chave, fornecedores-chave</t>
  </si>
  <si>
    <t>Vendas, Produção, Compras, Supply Chain/logística, Finanças, desenvolvimento de novos produtos, clientes-chave.</t>
  </si>
  <si>
    <t>O S&amp;OP é a parte do planejamento agregado da produção que, na maioria das empresas, calcula a(o)</t>
  </si>
  <si>
    <t>quantidade de produtos acabados que deverão ser produzidos.</t>
  </si>
  <si>
    <t>quantidade de componentes que devem ser montados na fabricação de produtos.</t>
  </si>
  <si>
    <t>equilíbrio entre oferta e demanda para famílias de produtos.</t>
  </si>
  <si>
    <t>sequenciamento de máquinas nas linhas de produção.</t>
  </si>
  <si>
    <t>equilíbrio entre oferta e demanda para famílias de produtos e para produtos específicos.</t>
  </si>
  <si>
    <t>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
Considerando-se que J pretende minimizar seus custos de aquisição e de estocagem e utilizando-se o lote econômico de compras, qual seria o tamanho ótimo, em unidades, do lote de compras de manta de espuma que J deveria comprar?</t>
  </si>
  <si>
    <t>748</t>
  </si>
  <si>
    <t>1.028</t>
  </si>
  <si>
    <t>1.454</t>
  </si>
  <si>
    <t>1.543</t>
  </si>
  <si>
    <t>2.500.</t>
  </si>
  <si>
    <t>Questão nos cobra a aplicação do Lote Econômico de Compras (LEC). Para isso, devemos utilizar a fórmula
seguinte e substituir os valores do enunciado (como são duas faces para cada raquetes, a demanda é
multiplicada por 2, totalizando 10.000 espumas):
LEC = √
2∗𝐷∗𝐶𝑝
𝐶𝑎
= √
2∗10.000∗37
0,35
= √20000 ∗ 105,71 = 1.454,02;
Gabarito: “c”.</t>
  </si>
  <si>
    <t>Sun, 21 Dec 2025 03:43:08 GMT</t>
  </si>
  <si>
    <t>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
O sistema Seis Sigma foi desenvolvido nas fábricas da Motorola, obtendo o seguinte número de defeitos da qualidade para cada milhão de produtos produzidos:</t>
  </si>
  <si>
    <t>0,019</t>
  </si>
  <si>
    <t>3,4</t>
  </si>
  <si>
    <t>6,21</t>
  </si>
  <si>
    <t>233</t>
  </si>
  <si>
    <t>66.807.</t>
  </si>
  <si>
    <t>Seis Sigma é uma metodologia que visa melhorar a qualidade dos processos e reduzir a variabilidade,
resultando em menos defeitos e, consequentemente, maior satisfação do cliente. Ele visa obter um
mínimo de 3,4 defeitos por milhão de peças produzidas.
Gabarito: “b”.</t>
  </si>
  <si>
    <t>Sun, 21 Dec 2025 04:00:57 GMT</t>
  </si>
  <si>
    <t>770</t>
  </si>
  <si>
    <t>O planejamento e o controle de qualidade com o método Seis Sigma utilizam uma ampla gama de métodos e de ferramentas extraídos da gestão da qualidade e dos sistemas de produção enxuta (Lean).
O Seis Sigma, porém, tem um método próprio de estruturar o planejamento, cuja sigla é</t>
  </si>
  <si>
    <t>GEMBA</t>
  </si>
  <si>
    <t>DMAIC</t>
  </si>
  <si>
    <t>SIPOC</t>
  </si>
  <si>
    <t>PDCA</t>
  </si>
  <si>
    <t>VSM.</t>
  </si>
  <si>
    <t>O Seis Sigma utiliza a metodologia DMAIC para abordar problemas em processos existentes. DMAIC é um acrônimo que representa as cinco fases do processo: Definir (Define) - Medir (Measure) - Analisar (Analyze) - Melhorar/Aprimorar (Improve) - Controlar (Control)
Gabarito: “b”.</t>
  </si>
  <si>
    <t>Sun, 21 Dec 2025 04:18:46 GMT</t>
  </si>
  <si>
    <t>Uma cadeia de suprimentos que utiliza uma estratégia reativa para se adaptar às mudanças do ambiente após uma ruptura da cadeia de suprimentos é denominada uma cadeia de suprimentos</t>
  </si>
  <si>
    <t>robusta</t>
  </si>
  <si>
    <t>resistente</t>
  </si>
  <si>
    <t>tradicional</t>
  </si>
  <si>
    <t>enxuta</t>
  </si>
  <si>
    <t>ágil.</t>
  </si>
  <si>
    <t>Sun, 21 Dec 2025 04:36:36 GMT</t>
  </si>
  <si>
    <t>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
Após realizar os cálculos, verificou-se que essa probabilidade é igual a</t>
  </si>
  <si>
    <t>0,1353</t>
  </si>
  <si>
    <t>0,2206</t>
  </si>
  <si>
    <t>0,2325</t>
  </si>
  <si>
    <t>0,3267</t>
  </si>
  <si>
    <t>0,3678.</t>
  </si>
  <si>
    <t>Sun, 21 Dec 2025 04:54:25 GMT</t>
  </si>
  <si>
    <t>Uma empresa de embalagens tem a seguinte distribuição de demanda para os próximos 12 meses:
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
Nesse cenário, utilizando-se a heurística de pedidos periódicos, de quantos em quantos meses essa empresa deve colocar os pedidos, de modo a minimizar seus custos?</t>
  </si>
  <si>
    <t>De uma única vez</t>
  </si>
  <si>
    <t>A cada seis meses</t>
  </si>
  <si>
    <t>A cada três meses</t>
  </si>
  <si>
    <t>A cada dois meses</t>
  </si>
  <si>
    <t>Todos os meses.</t>
  </si>
  <si>
    <t>7dce41b3-8ba7-49bf-9ef2-854fb3a90b7c.png</t>
  </si>
  <si>
    <t>Os custos relevantes são o custo de colocação de pedidos e o custo de manutenção de estoque. Aqui, a
abordagem de pedidos periódicos implica que devemos escolher a frequência que balanceie esses dois
custos. Dessa forma, Estrategista, temos que seguir um passo a passo como uma receita de bolo.
Passo 1: Identificar as Variáveis
Dados fornecidos:
• Custo de colocação de pedido (Cp) = R$ 54,00
• Custo de manutenção por unidade e por mês (Cm) = R$ 0,40
• Demanda total nos 12 meses (D) = 1280 unidades
Passo 2: Calcular a Demanda Mensal Média
Para simplificar, calculamos a demanda mensal média dividindo a demanda total pelo número de meses:
Demanda média por mês = D12 =1280/12≈106,67 unidades;
Passo 3: Analisar Diferentes Frequências de Pedido
A questão pede que encontremos o intervalo de tempo ideal para realizar pedidos (mensal, bimestral,
trimestral, semestral ou único) de forma a minimizar o custo total, que é composto por:
1. Custo de colocação de pedidos: aumenta com a frequência dos pedidos.
2. Custo de manutenção de estoque: aumenta conforme o intervalo entre pedidos (quanto maior o
intervalo, maior será o estoque médio mantido).
Vamos agora analisar cada alternativa:
A-) 1 pedido:
Demanda para 12 meses: 12x106,67 ≈ 1280 unidades;
Estoque médio: 1280/2 = 640 unidades (média para 1 pedido no decorrer do ano);
1. Custo de manutenção para o estoque médio ao longo de 12 meses: 640×0,40×12=R$3.072,00;
2. Custo de colocação de pedido (apenas um pedido): 1×54=R$54,00
3. Custo total=3072+54=R$3.126,00
B-) 2 pedidos:
Demanda para 6 meses: 6x106,67 ≈ 640 unidades;
Estoque médio: 640/2 = 320 unidades (média para 2 pedido no decorrer do ano);
1. Custo de manutenção para o estoque médio ao longo de 12 meses: 320×0,40×12=R$1.536,00;
2. Custo de colocação de pedido: 2×54=R$108,00
3. Custo total=1536+108=R$1.644,00
C-) 4 pedidos:
Demanda para 3 meses: 3x106,67 ≈ 320 unidades;
Estoque médio: 320/2 = 160 unidades (média para 4 pedidos no decorrer do ano);
1. Custo de manutenção para o estoque médio ao longo de 12 meses: 160×0,40×12=R$768,00;
2. Custo de colocação de pedido: 4×54=R$216,00
3. Custo total=768+216=R$984,00
D-) 6 pedidos:
Demanda para 2 meses: 2x106,67 ≈ 213,34 unidades;
Estoque médio: 213,34/2 = 106,67 unidades (média para 6 pedidos no decorrer do ano);
1. Custo de manutenção para o estoque médio ao longo de 12 meses: 106×0,40×12=R$512,00;
2. Custo de colocação de pedido: 6×54=R$324,00
3. Custo total=512+324=R$836,00
E-) 12 pedidos:
Demanda para 1 mes: 1x106,67 = 106,67 unidades;
Estoque médio: 106,67/2 = 53,33 unidades (média para 12 pedidos no decorrer do ano);
1. Custo de manutenção para o estoque médio ao longo de 12 meses: 53×0,40×12=R$256,00;
2. Custo de colocação de pedido: 12×54=R$648,00
3. Custo total=256+648=R$904,00
Gabarito: “d”.</t>
  </si>
  <si>
    <t>Sun, 21 Dec 2025 05:30:03 GMT</t>
  </si>
  <si>
    <t>Indicador de desempenho logístico (KPI) é uma</t>
  </si>
  <si>
    <t>medida quantitativa ou qualitativa que avalia o grau de alcance de um objetivo ou meta da logística empresarial.</t>
  </si>
  <si>
    <t>ferramenta gráfica ou numérica que representa o estado atual ou histórico de um processo ou atividade da logística empresarial.</t>
  </si>
  <si>
    <t>variável crítica ou estratégica que influencia ou determina o resultado de um processo ou atividade da logística empresarial.</t>
  </si>
  <si>
    <t>norma ou padrão que define o nível desejado ou esperado de qualidade ou eficiência de um processo ou atividade da logística empresarial.</t>
  </si>
  <si>
    <t>metodologia ou técnica que permite analisar, monitorar ou melhorar um processo ou atividade da logística empresarial.</t>
  </si>
  <si>
    <t>Sun, 21 Dec 2025 05:47:52 GMT</t>
  </si>
  <si>
    <t>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
Essa probabilidade é igual a</t>
  </si>
  <si>
    <t>0,2540</t>
  </si>
  <si>
    <t>Vamos por partes
1) A questão pede a probabilidade de que o sistema não falhe antes do instante t, logo já sei que deve ser
calculada pela confiabilidade. E considerar e = 2,71
2) R(t) = e
−λt. Devemos observar, também, que a questão informa que " Caso um componente falhe, toda
a produção para"; isso quer dizer que esses componentes estão em série e que, ao final, devemos
multiplicar as confiabilidades individuais para encontrar a confiabilidade do sistema.
3) Para o componente 1, λ = 1/μ, λ = 1/10t; R(t) = e
−λt = et x (-1/10t) = e-0,1
4) Para o componente 2, λ = 1/μ, λ = 1/(10t/3), λ = 3/10t; R(t) = e
−λt = et x (-3/10t) = e-0,3
5) Para o componente 2, λ = 1/μ, λ = 1/(10t/6), λ = 6/10t; R(t) = e
−λt = et x (-6/10t) = e-0,6
6) Logo, a confiabilidade total será dada por R(t) = e-0,1 x e-0,3
x e-0,6 = e-0,1+ (-0,3) + (-0,6) = e
-1 = 1/2,71 ≅ 0,3678
Gabarito: Alternativa E</t>
  </si>
  <si>
    <t>Sun, 21 Dec 2025 06:05:42 GMT</t>
  </si>
  <si>
    <t>Quais são os principais tipos de transporte utilizados na logística empresarial?</t>
  </si>
  <si>
    <t>Rodoviário, ferroviário, aquaviário, aéreo e dutoviário</t>
  </si>
  <si>
    <t>Direto, indireto, intermodal, multimodal e unimodal</t>
  </si>
  <si>
    <t>Terrestre, marítimo, fluvial, lacustre e espacial</t>
  </si>
  <si>
    <t>Individual, coletivo, público, privado e misto</t>
  </si>
  <si>
    <t>Pesado, leve, médio, especial e alternativo.</t>
  </si>
  <si>
    <t>Qual modal de transporte de carga é indicado para mercadorias de volumes muito grandes, que precisam ser deslocados por longos trajetos?</t>
  </si>
  <si>
    <t>Aéreo</t>
  </si>
  <si>
    <t>Dutoviário</t>
  </si>
  <si>
    <t>Ferroviário</t>
  </si>
  <si>
    <t>Hidroviário</t>
  </si>
  <si>
    <t>Rodoviário.</t>
  </si>
  <si>
    <t>Sun, 21 Dec 2025 07:16:58 GMT</t>
  </si>
  <si>
    <t>A Fundação Nacional da Qualidade desenvolveu, no Brasil, um modelo de excelência em gestão (MEG) composto pelas seguintes dimensões:</t>
  </si>
  <si>
    <t>pensamento sistêmico, aprendizado organizacional e inovação, liderança transformadora, compromisso com as partes interessadas, adaptabilidade, desenvolvimento sustentável, orientação por processos, geração de valor.</t>
  </si>
  <si>
    <t>UNEMAT</t>
  </si>
  <si>
    <t>2024</t>
  </si>
  <si>
    <t>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
Utilizando-se a técnica do lote econômico de compra (LEC), quantas resmas de papel a empresa deve pedir por vez?</t>
  </si>
  <si>
    <t>71</t>
  </si>
  <si>
    <t>100</t>
  </si>
  <si>
    <t>171</t>
  </si>
  <si>
    <t>10.000.</t>
  </si>
  <si>
    <t>O sucesso de um projeto depende em grande parte da habilidade gerencial em controlar os custos.
Assim sendo, para manter o controle de custos de um projeto, um gerente estruturou e implementou um sistema de controle que favorecesse quatro funções básicas:</t>
  </si>
  <si>
    <t>coleta dos requisitos, definição do escopo, criação EAP, controle do escopo.</t>
  </si>
  <si>
    <t>identificação das partes interessadas, determinação do orçamento, realização de análise de riscos, elaboração de sistema de verificação.</t>
  </si>
  <si>
    <t>desenvolvimento do termo de abertura do projeto, orientação da execução do projeto, monitoramento do trabalho, controle integrado de mudanças.</t>
  </si>
  <si>
    <t>estabelecimento da linha de base dos custos, coleta de dados reais de custos, divulgação e avaliação de informações (incluindo valor agregado), execução de ações corretivas.</t>
  </si>
  <si>
    <t>identificação da validade da informação divulgada, definição do sistema de hierarquia de contas a ser utilizado, tempestividade na divulgação de dados, efetividade de custos para que não retarde o progresso do projeto.</t>
  </si>
  <si>
    <t>Considere o cronograma do Projeto Y de uma empresa representado na forma de diagrama de rede, visto na Figura abaixo, e dentro da ideia de Caminho Crítico, no qual o S, em cada tarefa, define o número de semanas previsto para tarefa (Exemplo: S:1-&gt; tarefa dura 1 semana):
Qual será o tempo total (em semanas) do caminho crítico desse projeto?</t>
  </si>
  <si>
    <t>8</t>
  </si>
  <si>
    <t>11</t>
  </si>
  <si>
    <t>12</t>
  </si>
  <si>
    <t>7e27fd8f-f228-472a-9e07-a86d125b2b9a.png</t>
  </si>
  <si>
    <t>Sun, 21 Dec 2025 10:50:49 GMT</t>
  </si>
  <si>
    <t>Eletrobrás</t>
  </si>
  <si>
    <t>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
O método vigente ao qual os especialistas se referiam e para o qual buscavam uma alternativa é o</t>
  </si>
  <si>
    <t>Extreme Programming.</t>
  </si>
  <si>
    <t>Feature-Driven Development.</t>
  </si>
  <si>
    <t>Lean Development.</t>
  </si>
  <si>
    <t>Waterfall.</t>
  </si>
  <si>
    <t>Scrum.</t>
  </si>
  <si>
    <t>O método vigente ao qual eles buscavam alternativa é o Waterfall (modelo cascata), um modelo
tradicional de desenvolvimento de software que não lida bem com mudanças e incertezas. As etapas
desse modelo possuem um desenvolvimento de forma linear. É comumente utilizado em projetos de
ambientes estáveis com requisitos definidos e imutáveis. Porém, à medida que o mercado evoluiu e as
demandas se tornaram voláteis e incertas, os desenvolvedores perceberam suas limitações.</t>
  </si>
  <si>
    <t>Sun, 21 Dec 2025 11:44:16 GMT</t>
  </si>
  <si>
    <t>IMBEL</t>
  </si>
  <si>
    <t>Com referência aos valores do The Agile Manifesto, analise as afirmativas a seguir.
I. Processos e ferramentas mais que indivíduos e interação entre eles.
II. Software em funcionamento mais que documentação abrangente.
III. Colaboração do cliente mais que negociação de contratos.
IV. Seguir um plano mais que responder a mudanças.
Está correto o que se afirma em:</t>
  </si>
  <si>
    <t>I e II, somente</t>
  </si>
  <si>
    <t>II e III, somente.</t>
  </si>
  <si>
    <t>III e IV, somente.</t>
  </si>
  <si>
    <t>I e IV, somente.</t>
  </si>
  <si>
    <t>II e IV, somente.</t>
  </si>
  <si>
    <t>AL-RO</t>
  </si>
  <si>
    <t>Para o desenvolvimento do Sistema de Informações ao Cidadão (SIC), foi decidida a utilização de uma metodologia ágil. Segundo o Manifesto Ágil, esta decisão indica que foi dado maior valor:</t>
  </si>
  <si>
    <t>aos processos e ferramentas.</t>
  </si>
  <si>
    <t>à resposta a modificações.</t>
  </si>
  <si>
    <t>à documentação abrangente.</t>
  </si>
  <si>
    <t>à negociação do contrato.</t>
  </si>
  <si>
    <t>ao cumprimento do plano.</t>
  </si>
  <si>
    <t>Sun, 21 Dec 2025 12:19:55 GMT</t>
  </si>
  <si>
    <t>Entre os processos de desenvolvimento de software ágeis mais usados no Brasil está o SCRUM.
Quais são os pilares do SCRUM que apoiam a implementação de controle de processo empírico?</t>
  </si>
  <si>
    <t>Comprometimento, coragem, foco e respeito</t>
  </si>
  <si>
    <t>Comprometimento, transparência e adaptação</t>
  </si>
  <si>
    <t>Coragem, inspeção e adaptação</t>
  </si>
  <si>
    <t>Transparência, adaptação, foco e respeito</t>
  </si>
  <si>
    <t>Transparência, inspeção e adaptação.</t>
  </si>
  <si>
    <t>Sun, 21 Dec 2025 12:37:44 GMT</t>
  </si>
  <si>
    <t>Na metodologia scrum, são realizados cinco eventos específicos (reuniões), com duração máxima definida para criar cadência e regularidade, e para minimizar a necessidade de reuniões emergenciais, aumentando a eficiência do processo de desenvolvimento de produtos.
Um desses eventos é a reunião diária, que deve ser de, no máximo,</t>
  </si>
  <si>
    <t>5 minutos</t>
  </si>
  <si>
    <t>10 minutos</t>
  </si>
  <si>
    <t>15 minutos</t>
  </si>
  <si>
    <t>20 minutos</t>
  </si>
  <si>
    <t>30 minutos.</t>
  </si>
  <si>
    <t>As metodologias ágeis são técnicas que contribuem para o processo de gestão de projetos de elevada incerteza, com maior agilidade, interação e entregas com prazos curtos.
O conceito de agilidade é melhor descrito como</t>
  </si>
  <si>
    <t>habilidade de entregar um projeto de forma rápida, no menor custo e prazo possíveis.</t>
  </si>
  <si>
    <t>habilidade de realizar o planejamento preditivo, para reduzir os riscos com o cronograma do projeto.</t>
  </si>
  <si>
    <t>habilidade de reagir e de se adaptar a mudanças de forma mais rápida do que a taxa dessas mudanças.</t>
  </si>
  <si>
    <t>atuação eficiente, ou seja, fazer mais com menos</t>
  </si>
  <si>
    <t>capacidade de se estruturar de forma hierárquica, baseada no comando e no controle.</t>
  </si>
  <si>
    <t>Sun, 21 Dec 2025 13:13:22 GMT</t>
  </si>
  <si>
    <t>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
Os gerentes de projetos atribuem uma maior probabilidade de que a Lei de Parkinson (ou postergações) ocorra em ambientes que sejam:</t>
  </si>
  <si>
    <t>ambientes matriciais, com controle de entregas e tempos, com um único projeto sendo executado por vez.</t>
  </si>
  <si>
    <t>ambientes matriciais, nos quais os colaboradores podem decidir livremente sobre as tarefas e os projetos nos quais vão trabalhar.</t>
  </si>
  <si>
    <t>ambientes matriciais, com controles de entregas e tempos para a realização de projetos múltiplos.</t>
  </si>
  <si>
    <t>altamente hierarquizados, com estruturas de comando claras e departamentos separados entre si;</t>
  </si>
  <si>
    <t>ambientes hierarquizados, em que vários departamentos têm tarefas compartilhadas..</t>
  </si>
  <si>
    <t>Sun, 21 Dec 2025 13:49:01 GMT</t>
  </si>
  <si>
    <t>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
De acordo com o Planejamento de Capacidade em Processos Produtivos, qual seria o processo de produção mais adequado à nova fábrica?</t>
  </si>
  <si>
    <t>Massa</t>
  </si>
  <si>
    <t>Grandes lotes</t>
  </si>
  <si>
    <t>Pequenos lotes</t>
  </si>
  <si>
    <t>Série ou linha</t>
  </si>
  <si>
    <t>Fluxo contínuo.</t>
  </si>
  <si>
    <t>O esquema abaixo apresenta a lista de materiais utilizados na fabricação do liquidificador (Y) de uma empresa.
Qual é, respectivamente, o número de parafusos (B) e de porcas (C) necessário para essa empresa ter a capacidade de produzir 100 liquidificadores?</t>
  </si>
  <si>
    <t>600 e 200</t>
  </si>
  <si>
    <t>1.100 e 500</t>
  </si>
  <si>
    <t>1.300 e 500</t>
  </si>
  <si>
    <t>1.400 e 600</t>
  </si>
  <si>
    <t>2.400 e 200.</t>
  </si>
  <si>
    <t>aa3723b0-2929-4b24-bafe-69454a8f970e.png</t>
  </si>
  <si>
    <t>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
A técnica FMECA é utilizada para classificar as(os)</t>
  </si>
  <si>
    <t>falhas e a capacidade de detecção</t>
  </si>
  <si>
    <t>componentes críticos</t>
  </si>
  <si>
    <t>graus de severidade</t>
  </si>
  <si>
    <t>modos e efeitos de falhas críticas</t>
  </si>
  <si>
    <t>modos de falha.</t>
  </si>
  <si>
    <t>Sun, 21 Dec 2025 15:00:18 GMT</t>
  </si>
  <si>
    <t>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
Considerando que a empresa opera com sistema de lote fixo de 50 unidades, não pode atrasar suas entregas, e que há uma parada da linha de montagem, com duração de 25h, prevista para a semana 3, verifica-se que o MPS é</t>
  </si>
  <si>
    <t>exequível, pois a carga total necessária para produção de A e de B é menor do que a capacidade total, dispensando qualquer ajuste no plano</t>
  </si>
  <si>
    <t>absolutamente inexequível, visto a sobrecarga da semana 4.</t>
  </si>
  <si>
    <t>inexequível, mas pode tornar-se viável com a suspensão da parada programada.</t>
  </si>
  <si>
    <t>inexequível, mas pode tornar-se viável se a produção de A, na semana 4, for distribuída na produção de 60 unidades na semana 2, e 40, na semana 4.</t>
  </si>
  <si>
    <t>inexequível, mas pode tornar-se viável se a produção de A, na semana 4, for distribuída na produção de 50 unidades na semana 2, e 50, na semana 4.</t>
  </si>
  <si>
    <t>1c330b4b-44d5-483c-85e7-60b7c29439e4.png</t>
  </si>
  <si>
    <t>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
Este método é conhecido sob a designação de</t>
  </si>
  <si>
    <t>II - OPT</t>
  </si>
  <si>
    <t>III - OPT</t>
  </si>
  <si>
    <t>Varredura</t>
  </si>
  <si>
    <t>Inserção do ponto mais distante</t>
  </si>
  <si>
    <t>Clark &amp; Wright.</t>
  </si>
  <si>
    <t>Sun, 21 Dec 2025 17:22:51 GMT</t>
  </si>
  <si>
    <t>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
A Análise de Pareto tem o objetivo de</t>
  </si>
  <si>
    <t>Identificar as possíveis causas-raízes de um problema.</t>
  </si>
  <si>
    <t>hierarquizar os fatos para uma ação corretiva imediata.</t>
  </si>
  <si>
    <t>estabelecer os pontos de inspeção em um processo.</t>
  </si>
  <si>
    <t>descrever o fluxo de material em um processo.</t>
  </si>
  <si>
    <t>manter o controle de um processo.</t>
  </si>
  <si>
    <t>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
Nesse sentido, paradas na linha de produção, descarte de material e retrabalho são exemplos de custos de</t>
  </si>
  <si>
    <t>falha interna</t>
  </si>
  <si>
    <t>falha externa</t>
  </si>
  <si>
    <t>substituição</t>
  </si>
  <si>
    <t>prevenção</t>
  </si>
  <si>
    <t>avaliação.</t>
  </si>
  <si>
    <t>Sun, 21 Dec 2025 18:16:19 GMT</t>
  </si>
  <si>
    <t>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
Qual das seguintes ações tende a reduzir a produtividade de uma empresa?</t>
  </si>
  <si>
    <t>Redução na taxa de sucata.</t>
  </si>
  <si>
    <t>Redução na rotatividade dos trabalhadores.</t>
  </si>
  <si>
    <t>Melhoria na segurança no local de trabalho.</t>
  </si>
  <si>
    <t>Existência de trabalhadores inexperientes.</t>
  </si>
  <si>
    <t>Implantação de um programa de treinamento para os trabalhadores.</t>
  </si>
  <si>
    <t>Sun, 21 Dec 2025 18:51:57 GMT</t>
  </si>
  <si>
    <t>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
Se 17 P são requeridos, e não há estoque disponível para qualquer item, quantos C serão necessários?</t>
  </si>
  <si>
    <t>18.</t>
  </si>
  <si>
    <t>16.</t>
  </si>
  <si>
    <t>136.</t>
  </si>
  <si>
    <t>204.</t>
  </si>
  <si>
    <t>272.</t>
  </si>
  <si>
    <t>e2355997-b336-4a88-8438-a8a75b47dd5f.png</t>
  </si>
  <si>
    <t>O CRP (Capacity Requirements Planning) e o MRP (Material Requirement Planning) são módulos de planejamento e controle da produção de curto prazo do MRP II (Manufacturing Resource Planning).
São requisitos imediatos de entrada para esses módulos?</t>
  </si>
  <si>
    <t>lista de centros produtivos; lista de materiais; e ordens de compra.</t>
  </si>
  <si>
    <t>lista de centros produtivos; lista de materiais; e roteiros e tempos de fabricação.</t>
  </si>
  <si>
    <t>lista de centros produtivos; ordens de fabricação; e previsão de demanda.</t>
  </si>
  <si>
    <t>lista de materiais; necessidade de compras; e previsão de demanda.</t>
  </si>
  <si>
    <t>perfil de recursos críticos; previsão de demanda; e registro de estoques.</t>
  </si>
  <si>
    <t>Um equipamento A é formado por três componentes X essenciais independentes que interagem. Em testes de confiabilidade realizados no componente X, observou-se que, em sua expectativa de vida, somente 2% de X falharam.
Dessa forma, uma vez que o componente X possui grau de confiabilidade 0,98, qual é a confiabilidade do equipamento A?</t>
  </si>
  <si>
    <t>0,93</t>
  </si>
  <si>
    <t>0,94</t>
  </si>
  <si>
    <t>0,95</t>
  </si>
  <si>
    <t>0,96</t>
  </si>
  <si>
    <t>0,98</t>
  </si>
  <si>
    <t>A questão nos cobra a forma de cálculo da associação de Sistemas em Série. Lembre-se que nesse tipo
de sistema todos os componentes são necessários para o funcionamento do sistema. Ou seja, se
qualquer componente falhar, o sistema inteiro falha. Veja que no enunciado temos que todos eles são
essenciais e independentes que interagem para o funcionamento. Assim, se um falhar, pela
essencialidade de cada um, todo o sistema falha. Logo, temos:
Confiabilidade total = 0,98 x 0,98 x 0,98 = 0,94.
Gabarito: “b”.</t>
  </si>
  <si>
    <t>Sun, 21 Dec 2025 20:38:52 GMT</t>
  </si>
  <si>
    <t>O fordismo é um sistema clássico de organização industrial que consolidou o modelo de linhas de montagem como forma de produzir grandes volumes de produto a baixo custo.
Um dos elementos que viabiliza tal sistema é a especialização da mão de obra, caracterizada por um trabalho, no qual o operador?</t>
  </si>
  <si>
    <t>executa, repetidamente, somente uma estreita variedade de atividades, possibilitando rápido treinamento.</t>
  </si>
  <si>
    <t>executa tarefas de manutenção e de setup, aumentando a responsabilidade do operador quanto ao seu equipamento</t>
  </si>
  <si>
    <t>executa várias funções, possibilitando a rotação de cargos</t>
  </si>
  <si>
    <t>possui domínio completo do ciclo de produção, permitindo alta variedade de produtos</t>
  </si>
  <si>
    <t>possui autonomia para resolução de problemas da produção, uma vez que ele conhece mais detalhes da produção.</t>
  </si>
  <si>
    <t>Sun, 21 Dec 2025 20:56:42 GMT</t>
  </si>
  <si>
    <t>No que diz respeito aos procedimentos e conceitos para definição da estratégia e do planejamento de capacidade de processos produtivos, tem-se que</t>
  </si>
  <si>
    <t>a decisão pela estratégia de acompanhar a demanda implica o uso de fontes de capacidade para suprir a diferença entre a taxa de produção constante e a taxa de demanda variável.</t>
  </si>
  <si>
    <t>a estratégia de capacidade de nivelar a capacidade é caracterizada quando a capacidade de produção em cada período de tempo é variada para coincidir exatamente com a demanda agregada prevista nesse período.</t>
  </si>
  <si>
    <t>o planejamento bruto da capacidade, preconizado pelo Sistema Toyota de Produção, visa a definir a estratégia de capacidade da organização.</t>
  </si>
  <si>
    <t>as fontes comuns de capacidade são estoques, backlog, trabalho em hora extra ou subcontratações.</t>
  </si>
  <si>
    <t>os recursos de Capacidade Restrita (CCRs) são aqueles cuja capacidade disponível é menor do que a capacidade necessária para atender às ordens demandadas pelo mercado, sendo a restrição do sistema.</t>
  </si>
  <si>
    <t>Um fabricante de eletrodomésticos envia uma carga de 60 televisores para um Centro de Distribuição (CD), que fará a separação desses aparelhos em 20 televisores para entrega imediata em três caminhões menores para três clientes diferentes, sem estocar os produtos no CD.
Esse procedimento é chamado de</t>
  </si>
  <si>
    <t>Merge in transit.</t>
  </si>
  <si>
    <t>Transit point.</t>
  </si>
  <si>
    <t>Cross Docking.</t>
  </si>
  <si>
    <t>Armazenamento drive-in / drive-thru.</t>
  </si>
  <si>
    <t>FIFO.</t>
  </si>
  <si>
    <t>Lembre-se que o Transit Point se refere a um ponto de transbordo onde as mercadorias são recebidas e
rapidamente redistribuídas para diferentes destinos, sem armazenamento prolongado. No caso
apresentado, o Centro de Distribuição (CD) recebe uma carga de 60 televisores e imediatamente os
separa em lotes de 20 para serem enviados a três clientes distintos, sem estocagem. Essa operação
caracteriza um "Transit Point", onde o CD atua como um ponto de passagem e redistribuição das
mercadorias. Veja que por ser apenas um fornecedores e poucos itens, não poderemos confundir com
"Cross Docking", sendo a alternativa "b" a mais adequada.
Gabarito: “b”.</t>
  </si>
  <si>
    <t>Sun, 21 Dec 2025 21:32:20 GMT</t>
  </si>
  <si>
    <t>832</t>
  </si>
  <si>
    <t>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
Ela é comumente designada pela sigla</t>
  </si>
  <si>
    <t>VMI.</t>
  </si>
  <si>
    <t>ERP.</t>
  </si>
  <si>
    <t>CPFR.</t>
  </si>
  <si>
    <t>ECR.</t>
  </si>
  <si>
    <t>WMS.</t>
  </si>
  <si>
    <t>A questão nos cobra o conceito de VMI (Vendor Managed Inventory) que é um modelo de reposição de estoques no qual o fornecedor assume a responsabilidade de monitorar e reabastecer o estoque do cliente com base na demanda real e nos níveis de estoque disponíveis. Essa abordagem reduz rupturas e excessos de estoques, promovendo eficiência na cadeia de suprimentos. De acordo com Bowersox, Closs e Cooper (2014), o VMI melhora a visibilidade da demanda e otimiza os níveis de estoque, pois o fornecedor utiliza dados compartilhados pelo cliente para prever necessidades e ajustar os envios. Esse modelo se destaca pela redução de custos operacionais e pelo aumento da disponibilidade dos produtos, eliminando a necessidade de pedidos manuais.
Gabarito: “a”.</t>
  </si>
  <si>
    <t>Sun, 21 Dec 2025 22:43:37 GMT</t>
  </si>
  <si>
    <t>835</t>
  </si>
  <si>
    <t>Considere a rede de projeto da Figura abaixo, onde as durações de cada atividade estão indicadas em semanas entre parênteses
Tem(êm) folga a(s) atividade(s)</t>
  </si>
  <si>
    <t>F.</t>
  </si>
  <si>
    <t>B.</t>
  </si>
  <si>
    <t>D.</t>
  </si>
  <si>
    <t>C.</t>
  </si>
  <si>
    <t>E e F.</t>
  </si>
  <si>
    <t>81081fae-7352-4834-91f5-bb9568a8e793.png</t>
  </si>
  <si>
    <t>A rede de projeto possui as seguintes atividades com suas respectivas durações (em semanas):
• A → B → C → D → F → G
• 2+1+1+2+5+1=12 semanas
• A → B → C → E → F → G
• 2+1+1+5+5+1=15 semanas
O caminho crítico é aquele que determina a menor duração possível para o projeto, ou seja, o maior
tempo total das sequências.
Assim, o caminho crítico é A → B → C → E → F → G, com 15 semanas. Consequentemente, a atividade
que vai possuir folga, é a atividade D, uma vez que elas será concluída em 2 semanas, ao passo que a
atividade E precisa de 5 semanas.
Gabarito: “c”.</t>
  </si>
  <si>
    <t>Sun, 21 Dec 2025 23:37:04 GMT</t>
  </si>
  <si>
    <t>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
&lt;ul&gt;
&lt;li&gt;Absenteísmo – 12 horas/ semana&lt;/li&gt;
&lt;li&gt;Falta de matéria-prima – 6 horas/ semana&lt;/li&gt;
&lt;li&gt;Falhas diversas – 8 horas/ semana&lt;/li&gt;
&lt;li&gt; Manutenção preventiva – 15 horas/ semana&lt;/li&gt;
&lt;li&gt;Setup de produção – 10 horas/ semana&lt;/li&gt;
&lt;li&gt;Troca de turno – 5 horas/ semana&lt;/li&gt;
&lt;/ul&gt;
Com essas informações levantadas, a eficiência do equipamento de embalagem é de</t>
  </si>
  <si>
    <t>27,1%.</t>
  </si>
  <si>
    <t>41,6%.</t>
  </si>
  <si>
    <t>58,3%.</t>
  </si>
  <si>
    <t>60,6%.</t>
  </si>
  <si>
    <t>68,7%.</t>
  </si>
  <si>
    <t>Um prestador de serviços logísticos designado como 4 PL é aquele que fornece</t>
  </si>
  <si>
    <t>serviços logísticos para suas próprias atividades, porém em empresas diferentes dentro de um mesmo grupo empresarial</t>
  </si>
  <si>
    <t>serviços integrados de armazenagem e transporte para terceiros.</t>
  </si>
  <si>
    <t>serviços integrados de armazenagem, roteirização, transporte, escrituração fiscal, picking para terceiros.</t>
  </si>
  <si>
    <t>integração logística para seus clientes, contratando e gerenciando outros prestadores de serviços logísticos na cadeia de suprimentos de um único cliente.</t>
  </si>
  <si>
    <t>integração logística global para seus clientes, contratando e gerenciando outros prestadores de serviços logísticos para diferentes clientes que interagem, integrando toda a cadeia de suprimentos de vários clientes.</t>
  </si>
  <si>
    <t>Mon, 22 Dec 2025 00:30:32 GMT</t>
  </si>
  <si>
    <t>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
De acordo com as orientações dadas pela matriz, o critério a ser priorizado no trabalho de melhoria dos processos da fornecedora é o(a):</t>
  </si>
  <si>
    <t>Atendimento às Variações da Demanda.</t>
  </si>
  <si>
    <t>Frescor dos Produtos.</t>
  </si>
  <si>
    <t>Preço Médio dos Produtos.</t>
  </si>
  <si>
    <t>Oferta de Variedade de Produtos.</t>
  </si>
  <si>
    <t>Rapidez da Reposição das Prateleiras.</t>
  </si>
  <si>
    <t>1785fdbe-f791-4f1c-b84e-6f226eff1405.png</t>
  </si>
  <si>
    <t>Um dos fundamentos de excelência, segundo a Fundação Prêmio Nacional da Qualidade, é o compromisso com as partes interessadas.
Tal fundamento orienta que uma efetiva gestão de partes interessadas deva:</t>
  </si>
  <si>
    <t>eliminar riscos por selecionar as partes interessadas mais importantes e afastar as menos importantes.</t>
  </si>
  <si>
    <t>identificar, classificar e criar mecanismos para garantir o envolvimento e comprometimento das partes interessadas.</t>
  </si>
  <si>
    <t>criar fundo de financiamento coletivo para subsidiar partes interessadas mais importantes.</t>
  </si>
  <si>
    <t>conduzir inciativas sem a necessidade de planejar a participação das partes interessadas, deixando que a agenda de projetos, por si só, ajude a evidenciar interessados e os envolver gradativamente.</t>
  </si>
  <si>
    <t>considerar a contratação de todas as partes interessadas, mesmo que em contratos temporários.</t>
  </si>
  <si>
    <t>Um dos conceitos mais importantes presentes em Projeto de Sistemas Produtivos é a definição de “fit”, ou ajuste.
Esse conceito consiste em melhorar a congruência entre:</t>
  </si>
  <si>
    <t>abordagem competitiva e operação.</t>
  </si>
  <si>
    <t>atributos de qualidade do produto e demanda dos clientes.</t>
  </si>
  <si>
    <t>processos de negócios e competências disponíveis.</t>
  </si>
  <si>
    <t>tecnologia e disponibilidade de recursos financeiros.</t>
  </si>
  <si>
    <t>planejamento e controle estratégico.</t>
  </si>
  <si>
    <t>847</t>
  </si>
  <si>
    <t>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
A máquina extrusora fabrica garrafas com espessura média de 0,18 mm, com desvio padrão de 0,02 mm.
Qual a capabilidade dessa máquina extrusora?</t>
  </si>
  <si>
    <t>1,33.</t>
  </si>
  <si>
    <t>1,00.</t>
  </si>
  <si>
    <t>0,67.</t>
  </si>
  <si>
    <t>0,33.</t>
  </si>
  <si>
    <t>-0,33.</t>
  </si>
  <si>
    <t>No contexto apresentado, o Cp não é o índice mais adequado, pois ele não considera o centramento do processo em relação às especificações. O índice correto a ser utilizado é o Cpk, que leva em conta tanto a variação do processo quanto o seu centramento em relação aos limites de especificação.
O Cpk é um índice de capabilidade que avalia a capacidade do processo considerando a média do processo e sua proximidade em relação aos limites de especificação. A fórmula do Cpk é:
Cpk=min⁡(LSE−μ/3⋅σ) ; (μ−LIE/3⋅σ) Onde:
• LSE é o limite superior da especificação (0,24 mm).
• LIE é o limite inferior da especificação (0,16 mm).
• μ é a média do processo (0,18 mm).
• σ é o desvio padrão do processo (0,02 mm).
A questão nos fornece os seguintes valores:
• LSE = 0,24 mm • LIE = 0,16 mm • μ = 0,18 mm • σ = 0,02 mm Primeiramente, vamos calcular a distância da média ao limite superior (LSE):
LSE = 3⋅0,020,24−0,18=0,060,06=1,0;
Calcular a distância da média ao limite inferior (LIE):
LIE = 3⋅0,020,18−0,16=0,060,02=0,33 Agora, determinamos o Cpk (é o menor valor entre os dois cálculos acima):
Cpk = min (1,0;0,33) = 0,33.
Gabarito: “d”.</t>
  </si>
  <si>
    <t>Mon, 22 Dec 2025 02:53:06 GMT</t>
  </si>
  <si>
    <t>O Sistema Toyota de Produção (STP) possui como um de seus pilares de sustentação, juntamente com a automação, a técnica de gestão Just in Time (JIT), cuja principal característica é puxar a produção de acordo com a demanda, ou seja, conforme requerida.
Para ajudar a alcançar o objetivo do STP, o JIT possui as seguintes características?</t>
  </si>
  <si>
    <t>aumento da taxa de utilização dos recursos produtivos; eliminação de estoques no processo; manutenção apenas de estoques de produtos acabados.</t>
  </si>
  <si>
    <t>eliminação de estoques; eliminação de erros e defeitos; lote unitário; redução do setup time e do lead time.</t>
  </si>
  <si>
    <t>eliminação de estoques; aumento dos lotes de produção e de compra; eliminação dos erros; taxa máxima de utilização dos equipamentos da linha de produção.</t>
  </si>
  <si>
    <t>implantação de etapas de inspeção para identificação de produtos defeituosos; manutenção de estoques devido às incertezas do processo produtivo, visando à redução de impactos no tempo do ciclo de entrega ao cliente.</t>
  </si>
  <si>
    <t>melhoria no desempenho da fábrica através do aumento da capacidade produtiva; aumento dos estoques de segurança nos recursos considerados gargalos do processo produtivo.</t>
  </si>
  <si>
    <t>Na linha evolutiva da Administração Científica, Henry Ford aprimorou o conceito de linha de montagem, levando-a ao sistema de produção em massa, com intensificação do trabalho e redução dos custos.
Nesse contexto, identifica-se que o Fordismo introduziu a(o)?</t>
  </si>
  <si>
    <t>economia de escopo.</t>
  </si>
  <si>
    <t>economia de escala.</t>
  </si>
  <si>
    <t>produção enxuta.</t>
  </si>
  <si>
    <t>em-estar no trabalho.</t>
  </si>
  <si>
    <t>sistema de produção puxada.</t>
  </si>
  <si>
    <t>O desenho de qualquer processo produtivo de transformação, seja ele de produção de manufatura ou de serviço, requer, sobretudo, a identificação de características inerentes aos outputs (saídas) do processo analisado.
Os elementos que norteiam a diferenciação dos processos de produção, em função de seus outputs, são?</t>
  </si>
  <si>
    <t>materiais, informações e clientes.</t>
  </si>
  <si>
    <t>instalações físicas, colaboradores e fornecedores.</t>
  </si>
  <si>
    <t>volume dos produtos ou serviços requeridos, variação na demanda dos mesmos e informações.</t>
  </si>
  <si>
    <t>volume, variedade e materiais.</t>
  </si>
  <si>
    <t>volume, variedade, variação da curva de demanda e nível de visibilidade das atividades de uma operação percebida pelos clientes.</t>
  </si>
  <si>
    <t>Sr. X está buscando melhorar a operação de distribuição da empresa onde trabalha.
Uma das alternativas que ele está avaliando é o uso de um operador logístico, que é um</t>
  </si>
  <si>
    <t>meio de utilização de mais de um modo de transporte, para mover mercadorias até o seu destino, buscando atingir a satisfação total do cliente.</t>
  </si>
  <si>
    <t>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t>
  </si>
  <si>
    <t>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t>
  </si>
  <si>
    <t>sistema de administração da produção que determina que nada deve ser produzido, transportado ou comprado antes da hora certa, reduzindo o tempo da mercadoria no depósito.</t>
  </si>
  <si>
    <t>sistema integrado de gestão com foco no cliente, constituído por um conjunto de processos/procedimentos organizados e integrados a um modelo de gestão de negócios, auxiliando na fidelização de clientes.</t>
  </si>
  <si>
    <t>Mon, 22 Dec 2025 04:40:01 GMT</t>
  </si>
  <si>
    <t>Uma determinada peça é utilizada na fabricação de um produto industrial. A demanda anual dessa peça é de 50 mil unidades, com custo unitário de R$ 0,10. Para emitir e colocar um pedido, tem-se um custo de R$ 10,00, e a percentagem de custo de manutenção do estoque é de 10% ao ano.
Considerando-se que as peças são adquiridas pelo lote econômico de compra, quantos pedidos deverão ser feitos por ano para atender a tal demanda?</t>
  </si>
  <si>
    <t>1.</t>
  </si>
  <si>
    <t>5.</t>
  </si>
  <si>
    <t>10.</t>
  </si>
  <si>
    <t>50.</t>
  </si>
  <si>
    <t>100.</t>
  </si>
  <si>
    <t>Primeiramente, precisamos calcular o Lote Econômico de Compra (LEC) e, em seguida, determinar
quantos pedidos devem ser feitos por ano para atender à demanda anual de 50.000 unidades. Vamos
seguir os passos necessários:
1. Fórmula do Lote Econômico de Compra (LEC):
A fórmula do LEC é dada por:
LEC= √(2⋅D⋅Cp)/Cm
Onde:
• D = Demanda anual (50.000 unidades);
• Cp = Custo de pedido (R$ 10,00 por pedido);
• Cm = Custo de manutenção de estoque por unidade ao ano.
H=C⋅ (10%) =0,1 x 0,1 =0,01 por unidade ao ano;
LEC= √(2⋅50.000⋅10) /0.01 = 10.000;
Nº de pedidos no ano = 50.000 / 10.000 = 5;
Gabarito: “b”.</t>
  </si>
  <si>
    <t>Mon, 22 Dec 2025 04:57:50 GMT</t>
  </si>
  <si>
    <t>Durante um ano serão compradas 1.000 unidades de uma determinada peça. O custo de armazenagem é de 10%, e o preço de compra é de R$ 3,00 por unidade.
O custo de armazenagem da peça, em reais, se as compras forem feitas em lotes de 500 unidades, será de.</t>
  </si>
  <si>
    <t>5,00.</t>
  </si>
  <si>
    <t>10,00.</t>
  </si>
  <si>
    <t>50,00.</t>
  </si>
  <si>
    <t>75,00.</t>
  </si>
  <si>
    <t>150,00.</t>
  </si>
  <si>
    <t>Para resolver essa questão, vamos utilizar conceitos clássicos de gestão de estoques, conforme
abordados por autores renomados como Slack, Bowersox, Correa, Ballou e outros. A questão envolve o
cálculo do custo de armazenagem de uma peça, considerando o lote de compra e o custo de
armazenagem como uma porcentagem do preço de compra.
Dados fornecidos:
• Demanda anual (D): 1.000 unidades.
• Custo de armazenagem (Carm): 10% do preço de compra.
• Preço de compra (Cped): R$ 3,00 por unidade.
• Tamanho do lote de compra (Q): 500 unidades.
Fórmula do custo de armazenagem:
O custo de armazenagem é calculado como uma porcentagem do custo unitário do item. A fórmula geral
é:
Carm = T⋅C
Onde:
• Carm: Custo de armazenagem por unidade por ano.
• T: Taxa de custo de armazenagem (10%, ou 0,10).
• Cunitário: Preço de compra por unidade (R$ 3,00).
Substituindo os valores:
Carm = 0,10⋅3,00 = R$0,30 por unidade por ano.
Cálculo do custo total de armazenagem:
O custo total de armazenagem depende do estoque médio mantido ao longo do ano. Para lotes de
compra de 500 unidades, o estoque médio é dado por:
Estoque médio=Q/2;
Onde:
• Q: Tamanho do lote de compra (500 unidades).
Substituindo os valores:
Estoque médio = 250 unidades.
Agora, o custo total de armazenagem é calculado multiplicando o estoque médio pelo custo de
armazenagem por unidade por ano:
Custo total de armazenagem = Estoque médio.Carm.
Substituindo os valores:
Custo total de armazenagem = 250⋅0,30 = R$75,00.
Gabarito: “d".</t>
  </si>
  <si>
    <t>Mon, 22 Dec 2025 05:33:28 GMT</t>
  </si>
  <si>
    <t>A ideia de que vários pontos de vista são, geralmente, melhores do que um só está consolidada na gestão de desempenho e é materializada na formação de Equipes de Trabalho Autodirigido (ETA), forma de organização diferente do tradicional grupo de trabalho.
São características de ETA:</t>
  </si>
  <si>
    <t>ênfase na responsabilidade individual – objetivos executados pela própria equipe – compartilhamento da liderança.</t>
  </si>
  <si>
    <t>discussões em aberto – ênfase na resposabilidade mútua – avaliação do desempenho sobre a rentabilidade da empresa.</t>
  </si>
  <si>
    <t>produtos do trabalho coletivo – decisões e delegações – avaliação do desempenho pelo produto do trabalho coletivo.</t>
  </si>
  <si>
    <t>produtos do trabalho coletivo – discussões em aberto – compartilhamento da liderança.</t>
  </si>
  <si>
    <t>objetivos equivalem à missão organizacional mais ampla – discussões em aberto – produtos do trabalho coletivo.</t>
  </si>
  <si>
    <t>A gestão de estoque de determinada empresa tem como base o sistema de média móvel semestral para previsão de compra dos seus componentes básicos. A Tabela a seguir apresenta as quantidades efetivamente consumidas nos últimos dez meses:
Nesse contexto, de quantas unidades deverá ser o pedido para o mês 11?</t>
  </si>
  <si>
    <t>750.</t>
  </si>
  <si>
    <t>900.</t>
  </si>
  <si>
    <t>950.</t>
  </si>
  <si>
    <t>990.</t>
  </si>
  <si>
    <t>1000.</t>
  </si>
  <si>
    <t>05fd4361-44cf-4943-b92f-5194c30ce5a7.png</t>
  </si>
  <si>
    <t>Mon, 22 Dec 2025 06:09:07 GMT</t>
  </si>
  <si>
    <t>O PERT (Program Evaluation and Review Technique ou Técnica de Avaliação e Revisão de Programas), quando usado no planejamento operacional de atividades de produção, constitui um plano relacionado com?</t>
  </si>
  <si>
    <t>a atribuição de cargos.</t>
  </si>
  <si>
    <t>o dinheiro a ser dispendido.</t>
  </si>
  <si>
    <t>o tempo a ser empregado na execução das tarefas.</t>
  </si>
  <si>
    <t>o comportamento dos integrantes da linha de produção.</t>
  </si>
  <si>
    <t>os métodos a serem empregados nas diversas tarefas.</t>
  </si>
  <si>
    <t>861</t>
  </si>
  <si>
    <t>A respeito das ferramentas de gestão da qualidade, considere as afirmativas abaixo.
I - Diagrama de Causa e Efeito é um gráfico de barras verticais, utilizado para precisar quais os problemas que deverão ser resolvidos e o prazo para que isso ocorra.
II - Programa 5S é um programa cujos principais papéis na indústria são os de evitar desperdícios, organizar e limpar áreas, melhorar condições sanitárias e ambientais de trabalho e incutir senso de autodisciplina nos trabalhadores.
III - Princípio de Pareto, como os demais modelos estatísticos, é um instrumento utilizado pelo departamento de qualidade da organização, que possibilita gerar ou criar ideias no menor espaço de tempo possível.
Está correto APENAS o que se afirma em?</t>
  </si>
  <si>
    <t>III.</t>
  </si>
  <si>
    <t>Mon, 22 Dec 2025 07:02:34 GMT</t>
  </si>
  <si>
    <t>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
Como esse treinamento consome homens-hora e insumos de produção, esse “custo da qualidade" é classificado como custo de?</t>
  </si>
  <si>
    <t>prevenção.</t>
  </si>
  <si>
    <t>falhas internas.</t>
  </si>
  <si>
    <t>falhas externas.</t>
  </si>
  <si>
    <t>causa e efeito.</t>
  </si>
  <si>
    <t>Mon, 22 Dec 2025 07:20:24 GMT</t>
  </si>
  <si>
    <t>Uma indústria fabrica um tipo de produto com percentagem de defeituosos de 2%. O plano de amostragem para cada lote de 1.000 desses produtos exige uma amostra de 100 itens, da qual os defeituosos são separados, consertados e recolocados no lote.
Assim, verifica-se que, para cada um desses lotes comercializados, em média, retornam à fábrica para conserto, em garantia por defeito de fabricação, a quantidade de produtos igual a.</t>
  </si>
  <si>
    <t>2.</t>
  </si>
  <si>
    <t>12.</t>
  </si>
  <si>
    <t>20.</t>
  </si>
  <si>
    <t>Mon, 22 Dec 2025 07:38:13 GMT</t>
  </si>
  <si>
    <t>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
Sendo assim, verifica-se que o cálculo da capabilidade indica que o processo de ensacamento da empresa é.</t>
  </si>
  <si>
    <t>incapaz, visto que a faixa de especificação é igual à faixa de variação natural, mas está deslocada em relação a essa faixa.</t>
  </si>
  <si>
    <t>incapaz, visto que a faixa de especificação está deslocada em relação à faixa de variação natural.</t>
  </si>
  <si>
    <t>incapaz, visto que a faixa de especificação é maior do que a faixa de variação natural, embora não esteja deslocada em relação a essa faixa.</t>
  </si>
  <si>
    <t>capaz, visto que a faixa de especificação é maior do que a variação natural e não está deslocada em relação a essa faixa.</t>
  </si>
  <si>
    <t>capaz, visto que a faixa de especificação é igual à faixa de variação natural e não está deslocada em relação a essa faixa.</t>
  </si>
  <si>
    <t>Uma fábrica de malhas de inverno tem a seguinte previsão de demanda de malhas de cor azul para fornecimento a confecções nos meses mais frios do ano:
O corante azul necessário à fabricação, cujo estoque de segurança é de 10 kg, é adicionado na proporção de 5%, em relação ao peso da malha, e tem tempo de fornecimento de uma semana.
Considerando-se o Modelo do Ponto de Pedido e que o mês de trabalho é constituído por quatro semanas, deve-se realizar uma nova requisição de corante quando o estoque atingir</t>
  </si>
  <si>
    <t>10 kg.</t>
  </si>
  <si>
    <t>20 kg.</t>
  </si>
  <si>
    <t>25 kg.</t>
  </si>
  <si>
    <t>50 kg.</t>
  </si>
  <si>
    <t>70 kg.</t>
  </si>
  <si>
    <t>6198df89-b786-44ea-97ec-12c1a130bf6e.png</t>
  </si>
  <si>
    <t>Para resolver essa questão, utilizamos o Modelo do Ponto de Pedido, que determina o nível de estoque
no qual um novo pedido deve ser realizado.
A fórmula do Ponto de Pedido (PP) é:
PP = (D × LT) + ES
Onde:
• D = demanda semanal do corante.
• LT = lead time (tempo de fornecimento).
• ES = estoque de segurança.
O corante azul representa 5% do peso da malha. Então, primeiro calculamos a demanda semanal de
malha:
Demanda mensal media = (1.450+1.300+1.050+1.000) / 4 = 44.800 = 1.200 kg/mês;
Como o mês tem 4 semanas, a demanda semanal de malha será:
Demanda semanal malha = 1.200 / 4 = 300 kg/semana;
Agora, aplicamos a proporção do corante (5%). Assim, 0,05 x 300 kg = 15 kg;
Sabemos que:
• D = 15 kg/semana
• LT = 1 semana
• ES = 10 kg
Substituímos na fórmula:
PP = (15 × 1) + 10 = 25 kg
Gabarito: “c”.</t>
  </si>
  <si>
    <t>Mon, 22 Dec 2025 09:07:19 GMT</t>
  </si>
  <si>
    <t>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
A contribuição ergonômica dessa medida, tendo em vista a ocasião em que foi feita, pode ser classificada como ergonomia de</t>
  </si>
  <si>
    <t>concepção.</t>
  </si>
  <si>
    <t>correção.</t>
  </si>
  <si>
    <t>conscientização.</t>
  </si>
  <si>
    <t>análise de sistemas.</t>
  </si>
  <si>
    <t>análise dos postos de trabalho.</t>
  </si>
  <si>
    <t>Suponha que hoje é o dia 15 no calendário de produção de um determinado produto que tem quatro tarefas a serem executadas, como é mostrado pela Tabela a seguir:
Sabendo-se que se deve realizar um esforço para que a produção seja disponibilizada a tempo, o cálculo da relação crítica indica que as tarefas devem ser priorizadas na seguinte ordem:</t>
  </si>
  <si>
    <t>P – Q – R – S.</t>
  </si>
  <si>
    <t>P – S – R – Q.</t>
  </si>
  <si>
    <t>Q – P – R – S.</t>
  </si>
  <si>
    <t>Q – R – P – S.</t>
  </si>
  <si>
    <t>S – P – R – Q.</t>
  </si>
  <si>
    <t>8f0f0821-9030-42f5-99e9-3fb9922b5452.png</t>
  </si>
  <si>
    <t>O proprietário de uma firma de higienização de automóveis pretende expandir as instalações para fazer face ao aumento de sua produção. Ele contratou uma consultoria que verificou o seguinte perfil de demanda diária por seus serviços:
A consultoria recomendou-lhe expandir as instalações visando a atender 120% da demanda média mais 25%, de modo a enfrentar sazonalidades.
Sabendo que cada box de higienização processa 7 veículos por dia, qual a capacidade exigida para a empresa, em termos de número de boxes instalados?</t>
  </si>
  <si>
    <t>7.</t>
  </si>
  <si>
    <t>15.</t>
  </si>
  <si>
    <t>17.</t>
  </si>
  <si>
    <t>49f02cde-ec3e-4a40-b962-4844ddb00eef.png</t>
  </si>
  <si>
    <t>Liquigas</t>
  </si>
  <si>
    <t>A necessidade de materiais implica a existência de estoque.
Entre os tipos de estoque, encontram-se os cíclicos, que</t>
  </si>
  <si>
    <t>são de natureza determinística</t>
  </si>
  <si>
    <t>levam em consideração a probabilidade de incertezas acontecerem.</t>
  </si>
  <si>
    <t>podem atender a períodos de sazonalidade, tanto da demanda pelo produto acabado quanto da oferta de matéria-prima</t>
  </si>
  <si>
    <t>visam a proporcionar um certo nível de atendimento exigido, neutralizando riscos impostos pela possível flutuação do suprimento ou da demanda.</t>
  </si>
  <si>
    <t>possuem, em muitas ocasiões, uma demanda anual não linear ao longo dos meses.</t>
  </si>
  <si>
    <t>A) Eis o nosso gabarito. O estoque cíclico é determinístico por considerar a invariabilidade da relação
suprimento x demanda ao longo do tempo.
B) O estoque cíclico é determinístico, logo, não leva em consideração que possa haver incertezas.
ERRADA.
C) Para atender, especificamente, demanda sazonais há o estoque de antecipação. ERRADA.
D) Aqui seria o estoque de segurança. ERRADA.
E) Errada, pois a demanda é conhecida, previsível e linear. ERRADA.
Gabarito: Alternativa A</t>
  </si>
  <si>
    <t>Fri, 26 Dec 2025 23:54:10 GMT</t>
  </si>
  <si>
    <t>Termobahia</t>
  </si>
  <si>
    <t>Uma distribuidora de peças compra, de uma fábrica, calotas para automóveis a um preço unitário de R$ 10,00.
A estimativa de vendas de calotas é de 50.000 unidades anuais, e seu custo anual unitário de posse em estoque é de R$ 2,00.
Se o custo para fazer o pedido ao fornecedor é de R$ 20,00, qual o número de pedidos que serão efetuados num ano, considerando-se o modelo de lote econômico?</t>
  </si>
  <si>
    <t>O LEC é calculado através de:
Q = √(2 x 50.000 x 20)/2
Q = √(2.000.000/2)
Q = √1.000.000
Q = 1.000
Agora que encontramos o LEC, devemos encontrar o número total de pedidos, para isso devemos dividir a
demanda pelo lote, pois aí teremos o número final de pedidos anual.
Nº pedidos = 50.000/1000
Nº pedidos = 50.
Gabarito: Alternativa E</t>
  </si>
  <si>
    <t>Sat, 27 Dec 2025 00:12:00 GMT</t>
  </si>
  <si>
    <t>Quando se diz em um parque industrial que o produto Alfa consome mais silicone para a produção do que o produto Beta, tem-se uma referência direta ao conceito de</t>
  </si>
  <si>
    <t>Contabilidade De Custos</t>
  </si>
  <si>
    <t>Custos: Conceitos Introdutórios</t>
  </si>
  <si>
    <t>custo</t>
  </si>
  <si>
    <t>gasto</t>
  </si>
  <si>
    <t>despesa</t>
  </si>
  <si>
    <t>desembolso</t>
  </si>
  <si>
    <t>investimento</t>
  </si>
  <si>
    <t>Trata-se do conceito de Custo. Lembramos que Custos é o gasto relativo a bem ou serviço utilizado na
produção de outros bens ou serviços. Quanto aos demais conceitos:
Gasto é o sacrifício financeiro para a aquisição de produtos ou serviços.
Despesa é o bem ou serviço consumido diretamente ou indiretamente para a produção de receita.
Desembolso é o Pagamento do gasto efetuado.
Investimento é o gasto ativado.
Gabarito: A.</t>
  </si>
  <si>
    <t>29/12/2025 12:17</t>
  </si>
  <si>
    <t>Ao se elaborar o orçamento de produção de uma empresa, as estimativas devem considerar o comportamento dos custos em relação ao volume de produção.
Com base nesse critério, os custos podem ser</t>
  </si>
  <si>
    <t>diretos e indiretos</t>
  </si>
  <si>
    <t>fixos e variáveis</t>
  </si>
  <si>
    <t>individuais e conjuntos</t>
  </si>
  <si>
    <t>permanentes e periódicos</t>
  </si>
  <si>
    <t>primários e de transformação</t>
  </si>
  <si>
    <t>A divisão dos custos em fixos e variáveis ocorre em função da variação do custo devido à variação do volume
de produção. Em síntese:
• Custos Variáveis: sofrem variação
• Custos Fixos: não sofrem variação.
Gabarito: B.</t>
  </si>
  <si>
    <t>Existem diversos tipos de custos envolvidos no processo de determinação de preço. Custos variáveis são aqueles que</t>
  </si>
  <si>
    <t>incluem o prazo para pagamento, se houver.</t>
  </si>
  <si>
    <t>oscilam em função do nível da produção.</t>
  </si>
  <si>
    <t>refletem em lucro líquido positivo nas transações.</t>
  </si>
  <si>
    <t>representam o somatório dos custos totais da empresa.</t>
  </si>
  <si>
    <t>variam em função da matéria-prima disponível.</t>
  </si>
  <si>
    <t>Custos Variáveis são aqueles que variam de acordo com o volume de produção.
Gabarito: B.</t>
  </si>
  <si>
    <t>A terminologia da contabilidade de custos tem um linguajar próprio que a distingue de outros, fazendo com que o entendimento de alguns termos seja diferente para os profissionais de outras área de atuação.
De acordo com a terminologia da contabilidade de custos, o sacrifício de matéria-prima, previsível no processo produtivo e indispensável para a obtenção do produto, é classificado como</t>
  </si>
  <si>
    <t>desperdício</t>
  </si>
  <si>
    <t>perda</t>
  </si>
  <si>
    <t>momento da utilização dos fatores de produção (bens e serviços), para a fabricação de um produto ou
execução de um serviço. Ou seja, os gastos relacionados com a produção de bens e serviços são custos.
Exemplos: matéria prima, mão de obra usada na produção, energia elétrica da fábrica, etc
Gabarito: A.</t>
  </si>
  <si>
    <t>29/12/2025 12:18</t>
  </si>
  <si>
    <t>Método de custeio pode ser entendido como o sistema utilizado para apurar e apropriar o custo ao produto. Nesse sentido, o custeio por absorção é o sistema que apropria ao produto</t>
  </si>
  <si>
    <t>custos fixos e custos variáveis</t>
  </si>
  <si>
    <t>custos fixos, custos variáveis e despesas fixas</t>
  </si>
  <si>
    <t>custos fixos, custos variáveis, despesas fixas e despesas variáveis</t>
  </si>
  <si>
    <t>custos variáveis e despesas variáveis</t>
  </si>
  <si>
    <t>custos diretos, custos variáveis e despesas variáveis</t>
  </si>
  <si>
    <t>O custeio por Absorção é o método resultante da aplicação dos Princípios de Contabilidade. Consiste na
apropriação de todos os custos incorridos, sejam fixos, variáveis, diretos ou indiretos, aos produtos
fabricados.
Gabarito: A.</t>
  </si>
  <si>
    <t>A contabilidade de custos, atualmente, visa a atender a duas funções básicas relevantes: auxiliar no controle e ajudar na tomada de decisões. Isso torna extremamente importante a adequada classificação dos custos, em relação a cada finalidade específica.
Assim, no que concerne ao objetivo de custeio e da forma como são apropriados aos produtos, os custos podem ser classificados como</t>
  </si>
  <si>
    <t>Fixos</t>
  </si>
  <si>
    <t>Totais</t>
  </si>
  <si>
    <t>Variáveis</t>
  </si>
  <si>
    <t>Unitários</t>
  </si>
  <si>
    <t>Indiretos</t>
  </si>
  <si>
    <t>A divisão dos custos em diretos e indiretos ocorre em função da necessidade de qualquer fator de rateio
para a apropriação. Vejamos: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Exemplo: Aluguel da fábrica, supervisão, chefia etc.
Encontramos na alternativa E um exemplo de divisão da forma como são apropriados aos produtos.
Gabarito: E.</t>
  </si>
  <si>
    <t>Considere os valores do Quadro a seguir, que representam as despesas mensais de uma indústria de pequeno porte com a fabricação de cera líquida para pisos frios.
Os custos que podem ser diretamente apropriados aos produtos, sem a utilização de nenhum critério de rateio, totalizam, em reais,</t>
  </si>
  <si>
    <t>130.000,00</t>
  </si>
  <si>
    <t>139.000,00</t>
  </si>
  <si>
    <t>141.400,00</t>
  </si>
  <si>
    <t>150.400,00</t>
  </si>
  <si>
    <t>151.000,00</t>
  </si>
  <si>
    <t>3e10bfa1-d762-4b4e-ae04-c0fb3a7b2645.png</t>
  </si>
  <si>
    <t>A questão pede o valor do custo direto, que é o custo que pode ser apropriado diretamente aos produtos,
sem necessidade de rateio.
O quesito menciona que se trata de “indústria de pequeno porte com a fabricação de cera líquida para pisos
frios”.
Se a empresa tiver apenas um produto, todos os custos são considerados custos diretos, pois podem ser
apropriados ao único produto sem necessidade de rateio. Mas “cera líquida para pisos frios” pode ser uma
linha de diversos produtos: embalagem de 500 ml, de um litro, de 3 litros, cera comum, cera premium, cera
super premium e por aí vai.
Se for uma empresa com apenas um produto, a questão deve mencionar expressamente, pois o mais comum
é que as empresas tenham diversos produtos.
Descrição Custo direto
Embalagens 12.000
Mão de Obra (operacional) 38.000
Matéria prima 80.000
Total custo direto 130.000
Gabarito: A.</t>
  </si>
  <si>
    <t>29/12/2025 12:20</t>
  </si>
  <si>
    <t>Uma indústria fabrica componentes eletrônicos e, em um dado período, incorreu nos seguintes custos:
Os custos primários dessa companhia, em reais, no período, totalizam</t>
  </si>
  <si>
    <t>30.480,00</t>
  </si>
  <si>
    <t>91.200,00</t>
  </si>
  <si>
    <t>94.080,00</t>
  </si>
  <si>
    <t>102.000,00</t>
  </si>
  <si>
    <t>113.280,00</t>
  </si>
  <si>
    <t>8ea3b523-8132-48af-9109-107de65c529e.png</t>
  </si>
  <si>
    <t>Os Custos Primários são a soma de matéria-prima com a mão de obra direta.
Item de custo Valor incorrido
Materiais diretos 91.200
Mão de obra direta 10.800
Custos Primários 102.000
Gabarito: D.</t>
  </si>
  <si>
    <t>29/12/2025 12:21</t>
  </si>
  <si>
    <t>A Contabilidade de Custos apresenta uma terminologia específica e gera informações tanto para fins gerenciais como para divulgação externa.
O gasto relativo a bem ou serviço utilizado na produção de outros bens ou serviços refere-se ao conceito de</t>
  </si>
  <si>
    <t>Custo: é o gasto relativo à bem ou serviço utilizado na produção de outros bens ou serviços. Erro! Indicador
não definido.
Letra A, portanto. Mas vamos aproveitar para ver os demais conceitos:
Desembolso: pagamento resultante da aquisição do bem ou serviço.Erro! Indicador não definido.
Investimento: gasto ativado em função de sua vida útil ou de benefícios atribuíveis a futuro(s)
período(s).Erro! Indicador não definido.
Perda: bem ou serviço consumidos de forma anormal e involuntária.Erro! Indicador não definido.
Despesa: bem ou serviço consumido diretamente ou indiretamente para a obtenção de receitas. Erro!
Indicador não definido.
Gabarito: A</t>
  </si>
  <si>
    <t>29/12/2025 16:05</t>
  </si>
  <si>
    <t>Termomacaé</t>
  </si>
  <si>
    <t>Em 31/03/2009, foram extraídos os seguintes dados da contabilidade da Indústria Groenlândia Ltda.
Informações adicionais:
&lt;ul&gt;
&lt;li&gt;60% da conta Salários da Fábrica representam mão de obra direta;&lt;/li&gt;
&lt;li&gt;50% da conta de energia elétrica é custo direto.&lt;/li&gt;
&lt;/ul&gt;
Considerando-se as informações acima, o total dos custos diretos constantes da tabela, em reais, é de</t>
  </si>
  <si>
    <t>205.000,00</t>
  </si>
  <si>
    <t>330.000,00</t>
  </si>
  <si>
    <t>340.000,00</t>
  </si>
  <si>
    <t>350.000,00</t>
  </si>
  <si>
    <t>410.000,00</t>
  </si>
  <si>
    <t>ef9f2c00-17d5-47b7-9ed5-ca0e4bb7c290.png</t>
  </si>
  <si>
    <t>A forma mais rápida de resolver esse tipo de questão consiste em anotar, na tabela, o valor de cada custo
direto e somar. Podemos somar em 1.000 reais (pois as três últimas casas são zeros). Assim:
Itens Valores em reais
Comissões de vendedores 30.000,00
Salários de fábrica 100.000,00 60
Matéria-prima consumida 250.000,00 250
Salários da Administração 80.000,00
Seguros da fábrica 15.000,00
Despesas Financeiras 35.000,00
Honorários da Diretoria 25.000,00
Energia elétrica consumida na fábrica 60.000,00 30
Manutenção da fábrica 20.000,00
Despesas de transporte 15.000,00
Materiais diversos utilizados na fábrica 10.000,00
Despesa de telefone e telex 5.000,00
Depreciações na Fábrica 20.000,00
Despesa de material consumido no escritório 5.000,00
TOTAL CUSTO DIRETO 340
Já colocamos 60% dos salários e 50% da energia elétrica. A resposta é $340.000 (letra C).
Só para aproveitarmos um pouco mais essa relação de contas, vamos identificar cada uma delas (despesa,
custo direto, custo indireto).
Itens Valores em reais
Comissões de vendedores 30.000,00 Despesa
Salários de fábrica 100.000,00 Custo dir. e ind.
Matéria-prima consumida 250.000,00 Custo direto
Salários da Administração 80.000,00 Despesa
Seguros da fábrica 15.000,00 Custo indireto
Despesas Financeiras 35.000,00 Despesa
Honorários da Diretoria 25.000,00 Despesa
Energia elétrica consumida na fábrica 60.000,00 Custo dir. e ind.
Manutenção da fábrica 20.000,00 Custo indireto
Itens Valores em reais
Despesas de transporte 15.000,00 Despesa
Materiais diversos utilizados na fábrica 10.000,00 Custo indireto
Despesa de telefone e telex 5.000,00 Despesa
Depreciações na Fábrica 20.000,00 Custo indireto
Despesa de material consumido no escritório 5.000,00 Despesa
Gabarito: C</t>
  </si>
  <si>
    <t>29/12/2025 16:07</t>
  </si>
  <si>
    <t>Dados extraídos da contabilidade de custos da Indústria de Plásticos Platistil Ltda. Considerando exclusivamente os dados acima, o total de custos diretos, em reais, montou a</t>
  </si>
  <si>
    <t>364.000,00</t>
  </si>
  <si>
    <t>322.000,00</t>
  </si>
  <si>
    <t>267.500,00</t>
  </si>
  <si>
    <t>238.500,00</t>
  </si>
  <si>
    <t>147.500,00</t>
  </si>
  <si>
    <t>fe475c53-a77c-47a8-befa-f69876f656ef.png</t>
  </si>
  <si>
    <t>Precisamos apenas anotar, ao lado da tabela, os valores do custo direto e somar:
Custos Valores em reais Custo Direto
Matéria-prima A 125.000,00 125,00
Matéria-prima B 22.500,00 22,50
Materiais de Consumo 1.650,00
Mão de Obra (40% direta) 175.000,00 70,00
Salário de Supervisão 15.000,00
Depreciação de Máquinas da Fábrica 27.400,00
Energia Elétrica (50% direta) 42.000,00 21,00
Aluguel de Fábrica 2.200,00
TOTAL CUSTO DIRETO 238,50
Gabarito: D</t>
  </si>
  <si>
    <t>29/12/2025 16:09</t>
  </si>
  <si>
    <t>AVANÇASP</t>
  </si>
  <si>
    <t>Pref. SL da Serra</t>
  </si>
  <si>
    <t>Com base nas informações apresentadas, assinale a opção que indica o montante dos Custos de Conversão (ou custos de transformação) incorridos pela Cia. Plutão em 2023.</t>
  </si>
  <si>
    <t>Noções Iniciais Da Contabilidade De Custos</t>
  </si>
  <si>
    <t>265.000,00.</t>
  </si>
  <si>
    <t>255.000,00.</t>
  </si>
  <si>
    <t>300.000,00.</t>
  </si>
  <si>
    <t>210.000,00.</t>
  </si>
  <si>
    <t>220.000,00.</t>
  </si>
  <si>
    <t>ccdce802-d387-4803-9c8b-a747fc086823.png</t>
  </si>
  <si>
    <t>Vamos relembrar as definições2:
Custos Primários: soma de matéria-prima com mão de obra direta.1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Como o quesito quer o custo de transformação, vamos obtê-lo:
Os custos de transformação (também chamados de Custo de Conversão) são a soma da Mão de Obra Direto
(MOD) com os CIFs (custos indiretos de fabricação).
Custo de transformação = Custos indiretos de fabricação + Mão de obra direta = 45.000,00 + 175.000,00 =
220.000,00
Gabarito: E</t>
  </si>
  <si>
    <t>29/12/2025 16:27</t>
  </si>
  <si>
    <t>À luz das informações fornecidas, selecione a alternativa que indica o montante dos Custos Primários incorridos pela Cia. Plutão em 2023.</t>
  </si>
  <si>
    <t>380.000,00.</t>
  </si>
  <si>
    <t>360.000,00.</t>
  </si>
  <si>
    <t>325.000,00.</t>
  </si>
  <si>
    <t>345.000,00.</t>
  </si>
  <si>
    <t>395.000,00.</t>
  </si>
  <si>
    <t>50eabc86-ca5c-40b3-9025-05b1331c5cfe.png</t>
  </si>
  <si>
    <t>Custo Primário é soma de matéria-prima com mão de obra direta consumidas no período analisado.
Custo primário = Matéria Prima + Mão de Obra Direta = 185.000,00 + 175.000,00 = 360.000
Não são a mesma coisa que Custos Diretos, já que nos Primários só estão incluídos aqueles dois itens. Assim,
a embalagem é um Custo Direto, mas não Primário.
Gabarito: B</t>
  </si>
  <si>
    <t>Instituto ACCESS</t>
  </si>
  <si>
    <t>Pref. Cataguases</t>
  </si>
  <si>
    <t>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t>
  </si>
  <si>
    <t>diretos.</t>
  </si>
  <si>
    <t>indiretos.</t>
  </si>
  <si>
    <t>fixos.</t>
  </si>
  <si>
    <t>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</si>
  <si>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Preenchendo a lacuna, temos:
Os custos VARIÁVEIS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Gabarito: D</t>
  </si>
  <si>
    <t>29/12/2025 16:28</t>
  </si>
  <si>
    <t>O custo que, em determinado período e volume de produção, não se altera em seu valor total, mas vai ficando cada vez menor em termos unitários com o aumento do volume de produção, é corretamente chamado de:</t>
  </si>
  <si>
    <t>custo variável</t>
  </si>
  <si>
    <t>custo semivariável</t>
  </si>
  <si>
    <t>custo fixo</t>
  </si>
  <si>
    <t>custo periódico</t>
  </si>
  <si>
    <t>custo primário</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</si>
  <si>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Diante do exposto, o custo FIXO é um custo que, em determinado período e volume de produção, não se altera
em seu valor total, mas vai ficando cada vez menor em termos unitários com o aumento do volume de
produção
Gabarito: C</t>
  </si>
  <si>
    <t>A matéria-prima é considerada ______ no momento de sua aquisição e torna-se ______ ao ser utilizada para a geração do produto.
Assinale a alternativa que preencha correta e respectivamente as lacunas.</t>
  </si>
  <si>
    <t>custo - despesa</t>
  </si>
  <si>
    <t>despesa - custo</t>
  </si>
  <si>
    <t>investimento - despesa</t>
  </si>
  <si>
    <t>investimento - custo</t>
  </si>
  <si>
    <t>custo – investimento</t>
  </si>
  <si>
    <t>Temos que saber bem as definições iniciais de custos2: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Ocorre que um item pode se enquadrar noutra definição no decorrer das atividades da entidade. Vejam o
exemplo da matéria-prima: a matéria-prima foi um gasto na sua aquisição que imediatamente se tornou
investimento, e assim ficou durante o tempo de sua estocagem, sem que aparecesse nenhum Custo
associado a ela. No momento de sua utilização na fabricação de um bem, surge o Custo da matéria-prima
como parte integrante do bem elaborado. Este, por sua vez, é de novo um investimento, já que fica ativado até
sua venda.
Esquematizemos:
Aquisição MP Ao estocar Quando usa MP
(gasto) (investimento) na produção
(custo)
Se produto volta
Venda (despesa)
p. estoque
(invest)
Preenchendo as lacunas, temos:
A matéria-prima é considerada INVESTIMENTO no momento de sua aquisição e torna-se CUSTO ao ser
utilizada para a geração do produto.
Gabarito: D</t>
  </si>
  <si>
    <t>Assinale a alternativa que apresenta apenas exemplos de custos variáveis:</t>
  </si>
  <si>
    <t>aluguel de imóveis e serviços de terceiros</t>
  </si>
  <si>
    <t>matéria-prima consumida e material de embalagem nos produtos acabados</t>
  </si>
  <si>
    <t>pró-labore do diretor de produção e remuneração por produtividade</t>
  </si>
  <si>
    <t>aluguel de imóveis e honorários de vigilância das instalações produtiva</t>
  </si>
  <si>
    <t>serviços de terceiros e pró-labore do diretor de produção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</si>
  <si>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matéria-prima consumida
• material de embalagem nos produtos acabados
• remuneração por produtividade
• serviços de terceiros
Custos Fixos são aqueles que não sofrem variação em função da quantidade produzida. Exemplo: Aluguel da
fábrica. O seu valor independe da quantidade produzida.
O quesito trouxe os seguintes exemplos:
• aluguel de imóveis
• pró-labore do diretor de produção (é o salário do diretor de produção e será fixo pois não varia
conforme o volume produzido)
• honorários de vigilância das instalações produtiva
Após essa introdução, risquemos os erros:
A aluguel de imóveis e serviços de terceiros
Errado, pois o aluguel de imóveis é um custo fixo.
B matéria-prima consumida e material de embalagem nos produtos acabados
Esse é o nosso Gabarito, pois a alternativa B apresenta apenas exemplos de custos variáveis.
C pró-labore do diretor de produção e remuneração por produtividade
Errado, visto que o salário do diretor de produção é fixo. Isto é, ele não varia conforme o volume produzido o
aluguel de imóveis é um custo fixo.
D aluguel de imóveis e honorários de vigilância das instalações produtiva
Errado, uma vez que os dois são custos fixos.
E serviços de terceiros e pró-labore do diretor de produção
Mais uma vez, recordamos que o salário do diretor de produção é fixo. Isto é, ele não varia conforme o volume
produzido o aluguel de imóveis é um custo fixo. Alternativa errado.
Gabarito: B</t>
  </si>
  <si>
    <t>PCie-PR</t>
  </si>
  <si>
    <t>Os salários de mão-de-obra direta, aluguel do imóvel da fábrica, matérias primas e depreciação de máquinas e equipamentos são classificados, respectivamente, como:</t>
  </si>
  <si>
    <t>custo variável, custo fixo, custo variável e custo variável</t>
  </si>
  <si>
    <t>custo variável, custo fixo, custo variável e custo fixo</t>
  </si>
  <si>
    <t>custo fixo, custo variável, custo variável e custo variável</t>
  </si>
  <si>
    <t>custo fixo, custo fixo, custo variável e custo variável</t>
  </si>
  <si>
    <t>custo variável, investimento, custo variável e custo fixo</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</si>
  <si>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O quesito trouxe os seguintes exemplos:
• salários de mão-de-obra direta
• matérias primas
Custos Fixos são aqueles que não sofrem variação em função da quantidade produzida. Exemplo: Aluguel da
fábrica. O seu valor independe da quantidade produzida.
O quesito trouxe os seguintes exemplos:
• aluguel do imóvel da fábrica
• depreciação de máquinas e equipamentos*
* Adendo! O quesito foi omisso quanto ao método de depreciação. Nesse caso,
recomendamos entender como método linha reta/cotas constantes e, consequentemente,
custo fixo.
Em síntese:
Método da linha reta (em regra): Custo fixo
Método das quotas decrescentes: Custo fixo
Método das umidades produzidas: Custo variável
Com base nessa introdução, a sequência correta é a seguinte:
Salários de mão-de-obra direta → custo variável
Aluguel do imóvel da fábrica → custo fixo
Matérias-primas → custo variável
Depreciação de máquinas → custo fixo
Gabarito: B</t>
  </si>
  <si>
    <t>29/12/2025 16:29</t>
  </si>
  <si>
    <t>IDCAP</t>
  </si>
  <si>
    <t>CM Vitória</t>
  </si>
  <si>
    <t>O dispêndio financeiro que uma organização arca para a aquisição de um bem ou serviço é denominado de gasto.
Analise os conceitos abaixo relativo a tipologias de gastos:
I. Investimento são gastos visando benefícios futuros, como uma máquina.
II. Custos são gastos direta e indiretamente com a comercialização, a direção e com despesas financeiras como gasto com anúncio ou com festa.
III. Perda corresponde a gastos relativo a aquisição de bem ou serviço a ser utilizado na produção de outros bens ou serviços.
Após análise, assinale a alternativa CORRETA:</t>
  </si>
  <si>
    <t>Apenas as alternativas II e III estão corretas.</t>
  </si>
  <si>
    <t>Apenas a alternativa I está correta.</t>
  </si>
  <si>
    <t>Apenas a alternativa III está correta.</t>
  </si>
  <si>
    <t>Apenas a alternativa II está correta.</t>
  </si>
  <si>
    <t>Apenas as alternativas I e II estão corretas.</t>
  </si>
  <si>
    <t>Temos que saber bem as definições iniciais de custos3: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Revisão feita! Então vamos analisar os itens:
I. Investimento são gastos visando benefícios futuros, como uma máquina.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Item I está certo.
II. Custos são gastos direta e indiretamente com a comercialização, a direção e com despesas
financeiras como gasto com anúncio ou com festa.
Verdade seja dita: é a definição de despesa. Item II está incorreto.
III. Perda corresponde a gastos relativo a aquisição de bem ou serviço a ser utilizado na produção de
outros bens ou serviços.
Mentira! Essa é a definição de custos. Item III está incorreto.
Diante do exposto, apenas a alternativa I está correta.
Gabarito: B</t>
  </si>
  <si>
    <t>IBADE</t>
  </si>
  <si>
    <t>Pref. Joinville</t>
  </si>
  <si>
    <t>Na gestão financeira e na contabilidade de custos, compreender a estrutura de custos de uma organização é fundamental para o planejamento estratégico e a tomada de decisão. Qual a diferença entre Custos Fixos e Custos Variáveis?</t>
  </si>
  <si>
    <t>Custos Fixos variam de acordo com a produção, enquanto Custos Variáveis são constantes.</t>
  </si>
  <si>
    <t>Custos Fixos são independem da quantidade produzida, enquanto Custos Variáveis se alteram com a produção.</t>
  </si>
  <si>
    <t>Custos Variáveis são despesas administrativas, enquanto Custos Fixos são despesas de produção.</t>
  </si>
  <si>
    <t>Custos Fixos são diretamente atribuíveis aos produtos, enquanto Custos Variáveis não.</t>
  </si>
  <si>
    <t>Não existe diferença significativa entre Custos Fixos e Custos Variáveis.</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</si>
  <si>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Fixos variam de acordo com a produção, enquanto Custos Variáveis são constantes.
Na verdade, é o contrário. Corrigindo, fica assim: Custos Fixos Variáveis variam de acordo com a produção,
enquanto Custos Variáveis Fixos são constantes. Alternativa errada.
B Custos Fixos são independem da quantidade produzida, enquanto Custos Variáveis se alteram com a
produção.
Esse é o nosso Gabarito.
C Custos Variáveis são despesas administrativas, enquanto Custos Fixos são despesas de produção.
Na realidade, as despesas administrativas são DESPESAS Fixas, enquanto as despesas de produção são
DESPESAS VARIÁVEIS. Alternativa errada.
D Custos Fixos são diretamente atribuíveis aos produtos, enquanto Custos Variáveis não.
Aqui a banca misturou as divisões FIXO x Variável com Direto x Indireto. Consertando, fica assim: Custos
Diretos são diretamente atribuíveis aos produtos, enquanto Custos Indiretos não. Alternativa errada.
E Não existe diferença significativa entre Custos Fixos e Custos Variáveis.
Mentira! Sempre tenha em mente o comportamento dos Custos Fixos/Variáveis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Alternativa errada.
Gabarito: B</t>
  </si>
  <si>
    <t>No âmbito dos conceitos de custo, como é definido o Custo Variável?</t>
  </si>
  <si>
    <t>Custos que se mantêm constantes, independentemente do volume de produção.</t>
  </si>
  <si>
    <t>Custos diretamente associados à produção, que variam proporcionalmente ao volume produzido.</t>
  </si>
  <si>
    <t>Despesas fixas mensais, como aluguel e salários de administrativos.</t>
  </si>
  <si>
    <t>Custos que não podem ser diretamente atribuídos a um produto ou serviço.</t>
  </si>
  <si>
    <t>Custos incorridos uma única vez, independentemente da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</si>
  <si>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Após essa revisão, julguemos as alternativas:
A Custos que se mantêm constantes, independentemente do volume de produção.
Essa são características do custo fixo. Alternativa errada.
B Custos diretamente associados à produção, que variam proporcionalmente ao volume produzido.
Os custos variáveis são diretamente proporcionais ao volume produzido. Esse é o nosso Gabarito.
C Despesas fixas mensais, como aluguel e salários de administrativos.
Podemos diferenciar Custos e Despesa considerando o seguinte: o que acontece na fábrica é custo. O que
acontece no escritório é despesa. Assim:
• aluguel DA FÁBRICA→ acontece na fábrica, logo é custo.
• aluguel DA SEDE ADMINISTRATIVA → acontece no escritório, portanto é despesa.
• salários de administrativos → aconteceu no escritório, então é despesa
Alternativa errada.
D Custos que não podem ser diretamente atribuídos a um produto ou serviço.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INDIRETOS. Alternativa errada.
E Custos incorridos uma única vez, independentemente da quantidade produzida.
Ignorem o fato de ser incorrido única vez e foquem na relação com a quantidade produzida. Como ele
independe da quantidade produzida, então é um custo fixo. Alternativa errada.
Gabarito: B</t>
  </si>
  <si>
    <t>FADCT</t>
  </si>
  <si>
    <t>Pref. Mallet</t>
  </si>
  <si>
    <t>A terminologia na contabilidade de custos é vital para a correta classificação e análise dos gastos. Assim, é CORRETO afirmar ser o termo que descreve um custo que não varia com o volume de produção, denominado Custo:</t>
  </si>
  <si>
    <t>Direto.</t>
  </si>
  <si>
    <t>Indireto.</t>
  </si>
  <si>
    <t>Fixo.</t>
  </si>
  <si>
    <t>Variável.</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</si>
  <si>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Outra divisão de custos é em diretos e indiretos, ela ocorre em função da necessidade de qualquer fator de
rateio para a apropriação. Em síntese:
Custos diretos: diretamente apropriados.
Custos Indiretos: alocação é feita de maneira estimada e muitas vezes arbitrária.
Após essa revisão, observamos que os custo FIXO é o termo que descreve um custo que não varia com o
volume de produção.
Gabarito: C</t>
  </si>
  <si>
    <t>29/12/2025 16:30</t>
  </si>
  <si>
    <t>IADES</t>
  </si>
  <si>
    <t>EMATER-DF</t>
  </si>
  <si>
    <t>Considere que uma empresa, para produzir x unidades, tenha a seguinte estrutura de custos:
custo variável unitário (CVu) = 1
custo variável total (CVt) = 10
custo fixo unitário (CFu) = 1
custo fixo total (CFt) = 10
A respeito do comportamento do custo fixo (CF), do custo variável (CV) e do custo total (CT), e com base apenas nessas informações, se a empresa aumentar a quantidade produzida de x para x + y unidades, é correto afirmar, com certeza, que</t>
  </si>
  <si>
    <t>CVt + CFt diminui.</t>
  </si>
  <si>
    <t>CVu diminui.</t>
  </si>
  <si>
    <t>CFu aumenta.</t>
  </si>
  <si>
    <t>CT não se altera.</t>
  </si>
  <si>
    <t>CVu + CFu diminui.</t>
  </si>
  <si>
    <t>Sempre tenha em mente o comportamento dos Custos Fixos/Variáveis Unitários e Totais em relação a
quantidade produzida:
Custo Variável:
• Unitário: Não sofre alteração
• Total: Apresenta alteração proporcional ao volume produzido
Visualizando:
↑Custo variável total ↑Volume produzido
↓ Custo variável total ↓ Volume produzido
= Custo variável unitário ↑ ↓Volume produzido
Custo Fixo:
• Unitário: Apresenta alteração inversamente proporcional ao volume produzido.
• Total: Não sofre alteração
Visualizando:
↑Custo fixo unitário ↓ Volume produzido
↓ Custo fixo unitário ↑ Volume produzido
= Custo Fixo total ↑ ↓Volume produzido
Após essa revisão, vamos analisar o quesito:
se a empresa aumentar a quantidade produzida de x para x + y unidades, é correto afirmar, com certeza,
que
Efeitos:
• Custo variável total (CVt): Aumentou
• Custo variável unitário (CVu): Não altera.
• Custo fixo total (CFt): Não altera
• Custo fixo unitário (CFu): Diminuiu
Julguemos as alternativas:
A CVt + CFt diminui. Errado, pois o CVt aumentou e o CFt não sofreu alteração.
B CVu diminui. Errado, visto que o custo variável unitário não sofreu alteração.
C CFu aumenta. Verdade seja dita: o custo fixo unitário diminuiu. Alternativa errada.
D CT não se altera. O custo total (CT) é a soma do custo variável total e custo fixo total (CT = CFt + CVt).
Como o CVt aumentou e o CFt não se alterou, então o CT aumentou. Alternativa errada.
E CVu + CFu diminui. Esse é o nosso Gabarito.
Gabarito: E</t>
  </si>
  <si>
    <t>29/12/2025 16:31</t>
  </si>
  <si>
    <t>Pref. Valinhos</t>
  </si>
  <si>
    <t>Assinale a alternativa incorreta quanto aos conceitos de custos.</t>
  </si>
  <si>
    <t>Custos fixos são aqueles cujo montante independe do volume, dentro de determinado período.</t>
  </si>
  <si>
    <t>Custos diretos são aqueles alocados a cada produto através de estimativas e aproximações.</t>
  </si>
  <si>
    <t>Custos variáveis são aqueles cujo montante acompanha o volume de atividade, dentro de certo período.</t>
  </si>
  <si>
    <t>Custos indiretos, ocorrem genericamente, sem possibilidade de apropriação direta a cada função de acumulação de custos diferentes.</t>
  </si>
  <si>
    <t>Custos representam os gastos relativos a bens ou serviços utilizados na produção de outros bens ou serviços.</t>
  </si>
  <si>
    <t>Fique atento! O quesito quer a alternativa INCORRETA.
A Custos fixos são aqueles cujo montante independe do volume, dentro de determinado período.
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Observa-se que a alternativa A trouxe a definição de Custos FIXOS. Alternativa certa.
B Custos diretos são aqueles alocados a cada produto através de estimativas e aproximações.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B trouxe a definição de Custos INDIRETOS e não a de custos diretos. Alternativa
INCORRETA. Esse é o nosso Gabarito.
C Custos variáveis são aqueles cujo montante acompanha o volume de atividade, dentro de certo
período.
Traduzindo: volume de atividade = quantidade produzida.
Falamos que o custo variável possui como característica variar de acordo com o volume de produção.
Alternativa certa.
D Custos indiretos, ocorrem genericamente, sem possibilidade de apropriação direta a cada função de
acumulação de custos diferentes.
Os custos indiretos precisam de critérios subjetivos para serem apropriados aos produtos. Isto é, como
envolvem vários produtos (ocorrem genericamente) fica inviável a apropriação direta. Alternativa certa.
E Custos representam os gastos relativos a bens ou serviços utilizados na produção de outros bens ou
serviços.
Temos que saber bem as definições iniciais de custos4: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 alternativa D apresenta corretamente a definição de custos. Alternativa certa.
Gabarito: B</t>
  </si>
  <si>
    <t>29/12/2025 16:32</t>
  </si>
  <si>
    <t>IGEDUC</t>
  </si>
  <si>
    <t>AEB</t>
  </si>
  <si>
    <t>Julgue o item a seguir.
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t>
  </si>
  <si>
    <t>Parte 1 - Os custos diretos são aqueles que podem ser atribuídos diretamente a um produto ou serviço
específico, sendo mensuráveis de maneira clara e objetiva.
A divisão de custos em diretos e indiretos ocorre em função da necessidade de qualquer fator de rateio para
a apropriação. Em síntese:
Custos diretos: diretamente apropriados.
Custos Indiretos: alocação é feita de maneira estimada e muitas vezes arbitrária.
Nota-se que a alternativa D trouxe a definição de Custos DIRETOS. Parte 1 está certa.
Parte 2 - Exemplos de custos diretos incluem matéria-prima usada na produção, mão de obra
diretamente relacionada e serviços subcontratados que têm relação direta com a atividade-fim da
empresa.
Aqui devemos responder o seguinte: tais custos podem ser alocados diretamente aos produtos?
• matéria-prima usada na produção: SIM!
• mão de obra diretamente relacionada: SIM!
• serviços subcontratados que têm relação direta com a atividade-fim da empresa: SIM!
Parte 2 está certa.
Gabarito: Certo</t>
  </si>
  <si>
    <t>CM Abreu e Lima</t>
  </si>
  <si>
    <t>Julgue o item que se segue.
Os custos de transformação englobam exclusivamente os recursos relacionados à matéria-prima utilizada na produção, ignorando outros elementos essenciais para a fabricação de produtos acabados.</t>
  </si>
  <si>
    <t>Os custos de transformação (também chamados de Custo de Conversão) são a soma da Mão de Obra Direto
(MOD) com os CIFs (custos indiretos de fabricação). Ele representa o valor do esforço da própria empresa no
processo de elaboração de um determinado item (mão de obra direta e indireta, energia, materiais de
consumo industrial etc.).
Verdade seja dita: o custo de transformação ignora a MATÉRIA PRIMA (MP).
Gabarito: Errado</t>
  </si>
  <si>
    <t>Julgue o item a seguir.
Os custos indiretos em uma empresa são aqueles que podem ser atribuídos diretamente a um produto ou serviço específico, como os custos de matéria-prima e mão de obra utilizada diretamente na produção, facilitando o cálculo exato do custo de produção.</t>
  </si>
  <si>
    <t>Parte 1 - Os custos indiretos em uma empresa são aqueles que podem ser atribuídos diretamente a um
produto ou serviço específico,
A divisão de custos em diretos e indiretos ocorre em função da necessidade de qualquer fator de rateio para
a apropriação. Em síntese:
Custos diretos: diretamente apropriados.
O quesito trouxe os seguintes exemplos:
• custos de matéria-prima
• mão de obra utilizada diretamente na produção
Custos Indiretos: alocação é feita de maneira estimada e muitas vezes arbitrária.
O quesito não trouxe exemplos.
Diante do exposto, nota-se que o quesito descreveu os Custos DIRETOS e não os custos indiretos.
Gabarito: Errado</t>
  </si>
  <si>
    <t>29/12/2025 16:33</t>
  </si>
  <si>
    <t>Julgue o item a seguir.
É correto afirmar que os custos fixos em uma empresa são aqueles que variam de acordo com o volume de produção ou vendas, como por exemplo, a matéria-prima utilizada na fabricação de produtos, que aumenta ou diminui proporcionalmente à quantidade produzida.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</si>
  <si>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Na verdade, o quesito descreveu os custos Variáveis e não os custos fixos.
Gabarito: Errado</t>
  </si>
  <si>
    <t>Julgue o item a seguir.
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</si>
  <si>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energia, água, supervisão, chefia etc.
Enfim, observa-se que o enunciado descreveu corretamente os Custos INDIRETOS.
Gabarito: Certo</t>
  </si>
  <si>
    <t>Julgue o item a seguir.
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t>
  </si>
  <si>
    <t>A divisão dos custos em fixos e variáveis ocorre em função da variação do custo devido à variação do volume
de produção. Em síntese2: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Indo além!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Certo</t>
  </si>
  <si>
    <t>Instituto Verbena</t>
  </si>
  <si>
    <t>Pref. Turvânia</t>
  </si>
  <si>
    <t>Dentre suas diversas aplicações nas organizações, a contabilidade gerencial tem como característica</t>
  </si>
  <si>
    <t>o fornecimento de informações financeiras para acionistas e órgãos reguladores.</t>
  </si>
  <si>
    <t>o fornecimento de informações detalhadas para fins fiscais.</t>
  </si>
  <si>
    <t>a orientação para tomada de decisões internas.</t>
  </si>
  <si>
    <t>a ênfase na conformidade com os princípios contábeis internacionais.</t>
  </si>
  <si>
    <t>A principal função da contabilidade é a de fornecer informações úteis para a tomada de decisão.
Podemos dividir os usuários em dois grandes grupos: usuários externos e usuários internos.
As informações destinadas aos usuários externos são elaboradas pela contabilidade financeira, através das
demonstrações contábeis.
As informações destinadas aos usuários internos são elaboradas pela contabilidade gerencial, através dos
conceitos e técnicas oriundos de diversas disciplinas, como a contabilidade, custos, análise de balanço,
economia, estatística, administração de empresas etc.
Destacamos que a contabilidade gerencial não se prende a nenhuma convenção ou princípio contábil. Os
relatórios da contabilidade gerencial devem atender à necessidade de informação da administração da
empresa.
Para Sérgio de Iudícibus, “a contabilidade gerencial pode ser caracterizada, superficialmente, como um
enfoque especial conferido a várias técnicas e procedimentos contábeis já conhecidos e tratados na
contabilidade financeira, na contabilidade de custos, na análise financeira e de balanços etc., colocados numa
perspectiva diferente, num grau de detalhe mais analítico ou numa forma de apresentação e classificação
diferenciada, de maneira a auxiliar os gerentes das entidades em seu processo decisório”. (Sérgio de
Iudícibus, Contabilidade Gerencial, Editora Atlas, 3ª Edição, 1984).
Gabarito: C</t>
  </si>
  <si>
    <t>29/12/2025 16:35</t>
  </si>
  <si>
    <t>CREF 3</t>
  </si>
  <si>
    <t>Em se tratando de terminologia de contabilidade de custos, entende-se por custos primários, apenas, a soma da mão de obra direta com a matéria-prima.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</si>
  <si>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Certo
Acerca de orçamento e contabilidade pública, julgue o item.</t>
  </si>
  <si>
    <t>Custos indiretos são aqueles que não oferecem a condição de uma medida objetiva, com relação ao produto acabado. Nesse caso, qualquer tentativa de alocação tem de ser feita de maneira estimada e, muitas vezes, arbitrária.</t>
  </si>
  <si>
    <t>Vejamos a classificação entre Custo Direto e Custo Indireto:
Custos diretos são aqueles que podem ser diretamente apropriados aos produtos. Exemplo: matéria-prima,
mão de obra direta, embalagens etc.
Custos Indiretos são aqueles que não podem ser diretamente apropriados aos produtos. A sua alocação é
feita de maneira estimada e muitas vezes arbitrária, usando algum critério de rateio. Exemplo: Aluguel da
fábrica, supervisão, chefia etc.
Gabarito: Certo
Em 2021, a Cia. Canarinho, empresa do ramo industrial, efetuou as seguintes operações.
I venda de um imóvel por R$ 25.000,00, recebendo 10.000,00 à vista e o restante a receber em 2022
II amortização de empréstimos obtidos, no valor de R$ 31.500,00
III venda à vista de produtos acabados, pelo valor bruto de R$ 105.000,00
IV aquisição de participação acionária permanente na Cia. Galáxia, pagando à vista a quantia de R$ 39.850,00
V obtenção de empréstimo de longo prazo no valor de R$ 79.400,00
VI pagamento de salários e encargos sociais, da ordem de R$ 35.500,00
VII aquisição de uma máquina nova, para ampliação de suas atividades, pagando R$ 32.000,00 em 2021 e R$
15.000,00 a pagar em 2022
VIII compra à vista de matéria-prima ao custo total de R$ 41.700,00
IX pagamento de tributos incidentes sobre as vendas, no valor de R$ 8.350,00
* saldo de caixa e equivalentes de caixa em 1.º/1/2021 = R$ 12.750,00
Com base nessa situação hipotética e no Pronunciamento Técnico CPC 03 (R2) — Demonstração dos Fluxos
de Caixa, julgue o item.</t>
  </si>
  <si>
    <t>29/12/2025 16:36</t>
  </si>
  <si>
    <t>CRO-SC</t>
  </si>
  <si>
    <t>Em contabilidade de custos, o custo fixo unitário de um produto
acabado é inversamente proporcional à quantidade produzida desse mesmo produto.</t>
  </si>
  <si>
    <t>Sempre tenha em mente o comportamento dos Custos Fixos Unitários e Totais em relação a quantidade
produzida:
Custo Variável:
• Unitário: Não sofre alteração
• Total: Apresenta alteração proporcional ao volume produzido
Custo Fixo:
• Unitário: Apresenta alteração inversamente proporcional ao volume produzido.
• Total: Não sofre alteração
Diante do exposto, o custo fixo unitário apresenta alteração inversamente proporcional ao volume produzido.
Visualizando:
↑Custo fixo unitário ↓ Volume produzido
↓ Custo fixo unitário ↑ Volume produzido
Gabarito: Certo</t>
  </si>
  <si>
    <t>29/12/2025 16:37</t>
  </si>
  <si>
    <t>PROCERGS</t>
  </si>
  <si>
    <t>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t>
  </si>
  <si>
    <t>Fixos.</t>
  </si>
  <si>
    <t>Variáveis.</t>
  </si>
  <si>
    <t>Diretos.</t>
  </si>
  <si>
    <t>Indiretos.</t>
  </si>
  <si>
    <t>Onerosos.</t>
  </si>
  <si>
    <t>Custos Fixos são aqueles que não sofrem variação em função da quantidade produzida.
Exemplo: Aluguel da fábrica. O seu valor independe da quantidade produzida.
Observações: A divisão dos custos em fixos e variáveis ocorre em função da variação do custo devido à
variação do volume de produção.
Um determinado custo pode variar todo mês. Mas se essa variação não for em função da variação do volume
de produção, será considerado custo fixo. Por exemplo, a conta de telefone da fábrica. Dificilmente será igual
de um mês para o outro, mas a sua variação não ocorre devido à variação da produção. Assim, é considerado
um custo fixo (ainda que seu valor seja diferente em todos os meses).
Gabarito: A</t>
  </si>
  <si>
    <t>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t>
  </si>
  <si>
    <t>Apropriados.</t>
  </si>
  <si>
    <t>Custos Indiretos são aqueles que não podem ser diretamente apropriados aos produtos. A sua alocação é
feita de maneira estimada e muitas vezes arbitrária.
Exemplo: Aluguel da fábrica, supervisão, chefia etc.
Observação: Cada vez que é necessário utilizar qualquer fator de rateio para a apropriação ou cada vez que
há o uso de estimativas e não de medição direta, o custo é considerado indireto.
Gabarito: B</t>
  </si>
  <si>
    <t>Considerando os conceitos, os princípios e as finalidades da Contabilidade de Custos, marque V para as afirmativas verdadeiras e F para as falsas.
( ) Em sua gênese, a Contabilidade de Custos surgiu da necessidade de avaliar os estoques de indústrias de manufaturas. Com o passar do tempo, agregou outras importantes funções: o planejamento, o controle e a tomada de decisão.
( ) No que tange aos aspectos de planejamento e controle, sua missão é subsidiar a elaboração de padrões e orçamentos para, posteriormente, verificar os custos efetivamente incorridos.
( ) A Contabilidade de Custos tem sua aplicação restrita à atividade industrial, sendo de pouca ou nenhuma utilidade nos ramos financeiro e de prestação de serviços.
A sequência está correta em</t>
  </si>
  <si>
    <t>V, F, F.</t>
  </si>
  <si>
    <t>F, V, V.</t>
  </si>
  <si>
    <t>V, V, F.</t>
  </si>
  <si>
    <t>F, F, V.</t>
  </si>
  <si>
    <t>A contabilidade de custos surgiu com a Revolução Industrial, no século XVIII. O surgimento de empresas
industriais, com processos de produção cada vez mais complexos, exigia uma técnica de apuração do custo
dos produtos mais elaborada que as empresas comerciais.
Assim, a Contabilidade de Custos tinha, inicialmente, como principal função a avaliação de estoques nas
empresas industriais.
Atualmente, a Contabilidade de Custos fornece informações tanto para a Contabilidade Financeira (apuração
dos estoques e do custo das vendas, elaborado a partir dos princípios contábeis) quanto para a Contabilidade
Gerencial (custo-padrão, custos para decisão, para controle etc.).
É importante mencionar que a aplicação dos conceitos e métodos da contabilidade de custos se aplica a
todos as atividades, incluindo os ramos de prestação de serviços e financeiro.
Assim, o Gabarito é V, V e F.
Gabarito: C</t>
  </si>
  <si>
    <t>29/12/2025 16:38</t>
  </si>
  <si>
    <t>CFC</t>
  </si>
  <si>
    <t>Considere as informações a seguir, relativas aos custos incorridos na fabricação do produto de determinada empresa industrial no exercício de 2022 (considere, também, que a empresa fabrica um único produto):
&lt;ul&gt;
&lt;li&gt;Estoque inicial de produtos acabados.$ 45.000,00&lt;/li&gt;
&lt;li&gt;Depreciação das máquinas...................R$ 16.000,00&lt;/li&gt;
&lt;li&gt;Custo de embalagens prontas (individuais) R$ 6.000,00&lt;/li&gt;
&lt;li&gt;Aluguel do galpão fabril........................R$ 18.000,00&lt;/li&gt;
&lt;li&gt;Mão de obra indireta..............................R$ 4.500,00&lt;/li&gt;
&lt;li&gt;Custos de transformação......................R$ 70.375,00&lt;/li&gt;
&lt;li&gt;Matéria-prima direta............................R$ 25.500,00&lt;/li&gt;
&lt;li&gt;Energia Elétrica/Água ...........................R$ 12.500,00 Informações adicionais:&lt;/li&gt;
&lt;li&gt;Ao final do exercício, não havia estoques de matéria-prima, nem de produtos em elaboração;&lt;/li&gt;
&lt;li&gt;Os gastos com energia elétrica e água são alocados à proporção de 25% para o setor administrativo e 75% para o departamento de produção;&lt;/li&gt;
&lt;li&gt;Em 31/12/2022, o valor total do Estoque de produtos acabados era de R$ 32.500,00.&lt;/li&gt;
&lt;/ul&gt;
Com base, unicamente, nas informações disponibilizadas, o custo de mão de obra direta incorrido no período foi de:</t>
  </si>
  <si>
    <t>R$ 16.500,00.</t>
  </si>
  <si>
    <t>R$ 19.375,00.</t>
  </si>
  <si>
    <t>R$ 22.500,00.</t>
  </si>
  <si>
    <t>R$ 27.000,00.</t>
  </si>
  <si>
    <t>Vejamos, inicialmente, o conceito de Custos de Transformação:
Custos de Transformação: soma de todos os Custos de Produção, exceto os relativos a matérias-primas e
outros eventuais adquiridos e empregados sem nenhuma modificação pela empresa (componentes
Os custos de transformação (também chamados de Custo de Conversão) são a soma da Mão de Obra Direto
(MOD) com os CIFs (custos indiretos de fabricação).
CIFs informados pela questão:
Depreciação máquinas 16.000
Aluguel galpão fabril 18.000
M O Indireta 4.500
Energia elétrica (75%) 9.375
Total 47.875
Custo de transformação = MOD + CIFs
$ 70.375 = MOD + $ 47.875
MOD = R$ 22.500
Gabarito: C</t>
  </si>
  <si>
    <t>29/12/2025 16:39</t>
  </si>
  <si>
    <t>Instituto CONSULPAM</t>
  </si>
  <si>
    <t>ICTIM</t>
  </si>
  <si>
    <t>É medido pelo valor corrente dos recursos econômicos consumidos, ou a serem consumidos na obtenção dos bens e serviços a serem utilizados nas operações – ou seja, trata-se de valor de troca. Portanto, não reduz nem aumenta os lucros no momento de sua ocorrência.
O texto acima faz referência ao conceito de:</t>
  </si>
  <si>
    <t>Despesa.</t>
  </si>
  <si>
    <t>Perdas.</t>
  </si>
  <si>
    <t>Prejuízo.</t>
  </si>
  <si>
    <t>de um produto ou serviço qualquer, que gera sacrifício financeiro para a entidade (desembolso), sacrifício esse
representado por entrega ou promessa de entrega de ativos (normalmente dinheiro).
Por seu turno, Custo vem a ser um gasto relativo a bem ou serviço utilizado na produção de outros bens ou
serviços.
momento da utilização dos fatores de produção (bens e serviços), para a fabricação de um produto ou
execução de um serviço.
Portanto, nosso Gabarito é a alternativa A, pois custos são medidos por valor corrente dos recursos
econômicos consumidos, ou a serem consumidos na obtenção dos bens e serviços a serem utilizados nas
operações – ou seja, trata-se, mesmo, de valor de troca.
Não aumentam nem reduzem o resultado na sua ocorrência; isso poderá ocorrer quando os produtos
fabricados forem efetivamente vendidos, por exemplo.
Gabarito: A</t>
  </si>
  <si>
    <t>29/12/2025 16:40</t>
  </si>
  <si>
    <t>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
A situação descrita remete a ideia, presente na contabilidade, conhecida como:</t>
  </si>
  <si>
    <t>Oportunidade.</t>
  </si>
  <si>
    <t>Prudência.</t>
  </si>
  <si>
    <t>Consistência.</t>
  </si>
  <si>
    <t>Materialidade.</t>
  </si>
  <si>
    <t>Quando houver dúvidas sobre a avaliação de algum elemento contábil, deve ser utilizada a alternativa mais
prudente, ou seja, a que resultar no menor patrimônio líquido.
O item 2.16 da Estrutura Conceitual Básica - CPC 00 (R2), afirma:
2.16 A neutralidade é apoiada pelo exercício da prudência. Prudência é o exercício de
cautela ao fazer julgamentos sob condições de incerteza. O exercício de prudência
significa que ativos e receitas não estão superavaliados e passivos e despesas não estão
subavaliados.6 Da mesma forma, o exercício de prudência não permite a subavaliação de
ativos ou receitas ou a superavaliação de passivos ou despesas. Essas divulgações
distorcidas podem levar à superavaliação ou subavaliação de receitas ou despesas em
períodos futuros.
Logo, nosso Gabarito é B.
Gabarito: B</t>
  </si>
  <si>
    <t>29/12/2025 17:00</t>
  </si>
  <si>
    <t>Pref. Morungaba</t>
  </si>
  <si>
    <t>O gasto ativado em função de sua vida útil de longa duração, e que tem como principal propósito o de gerar benefícios econômicos atribuíveis a períodos futuros é conceituado como:</t>
  </si>
  <si>
    <t>Rendimento.</t>
  </si>
  <si>
    <t>Investimento.</t>
  </si>
  <si>
    <t>Desembolso.</t>
  </si>
  <si>
    <t>a futuro(s) período(s).
Os investimentos são os gastos que ficam “estocados” nos ativos da empresa, e que são baixados através da
venda ou do seu consumo.
Podem ser de diversas naturezas e de períodos de ativação variados. A matéria-prima é um gasto
contabilizado temporariamente como investimento circulante. A máquina é um gasto que se transforma num
investimento permanente. As ações adquiridas de outras empresas são gastos comumente classificados
como investimentos financeiros.
Gabarito: B</t>
  </si>
  <si>
    <t>29/12/2025 17:01</t>
  </si>
  <si>
    <t>Pref. Americana</t>
  </si>
  <si>
    <t>A matéria-prima utilizada na produção, a folha de pagamento do setor administrativo e o aluguel do prédio são classificados, respectivamente, como:</t>
  </si>
  <si>
    <t>Custo variável, custo fixo e custo fixo;</t>
  </si>
  <si>
    <t>Custo fixo, investimento e custo variável;</t>
  </si>
  <si>
    <t>Custo fixo, custo variável e custo variável;</t>
  </si>
  <si>
    <t>Custo variável, investimento e custo variável;</t>
  </si>
  <si>
    <t>Investimento, custo fixo e custo fixo.</t>
  </si>
  <si>
    <t>Vamos efetuar as devidas classificações:
Matéria-prima utilizada na produção: varia de acordo com o volume de produção, logo, representa um custo
variável.
Folha de pagamento do setor administrativo: representa uma despesa, visto que é um esforço na produção
de receitas.
Aluguel do prédio: esse item é um pouco impreciso, pessoal. Que prédio é esse? É parte da planta industrial?
Nesse caso seria um custo fixo, pois não varia com o volume de produção. Contudo, se o prédio for do setor
administrativo, o aluguel seria uma despesa.
Analisando as alternativas, temos apenas aquelas que tratam de custos, portanto, nossa alternativa correta é
a A.
Gabarito: A</t>
  </si>
  <si>
    <t>Suponha que a Cia. Alfa e Ômega, que atua no ramo de fabricação de chocolates, tenha incorrido na seguinte estrutura de custos no exercício de 2021:
Os custos indiretos de fabricação da Cia. Alfa e Ômega em 2021 importam em:</t>
  </si>
  <si>
    <t>25.000.</t>
  </si>
  <si>
    <t>22.000.</t>
  </si>
  <si>
    <t>42.000.</t>
  </si>
  <si>
    <t>41.500.</t>
  </si>
  <si>
    <t>31.000.</t>
  </si>
  <si>
    <t>9403053a-f85b-4bc5-b5c3-4a49f2eefa00.png</t>
  </si>
  <si>
    <t>Custos Indiretos são aqueles que não podem ser diretamente apropriados aos produtos. A sua alocação é
feita de maneira estimada e muitas vezes arbitrária.1
Exemplo: Aluguel da fábrica, supervisão, chefia etc.
Vamos classificar os custos apresentados e vamos apurar o total de custos indiretos:
Manutenção de máquinas da produção 6.000 (custo indireto)
Mão de obra Indireta 9.000 (custo indireto)
Caixas adquiridas prontas 10.500 (custo direto)
Matéria-prima direta 22.500 (custo direto)
Aluguel do barracão da fábrica 16.000 (custo indireto)
Mão de obra Direta 22.500 (custo direto)
Total = 6.000 + 9.000 + 16.000 = 31.000
Gabarito: E</t>
  </si>
  <si>
    <t>29/12/2025 17:02</t>
  </si>
  <si>
    <t>Pref. SM Arcanjo</t>
  </si>
  <si>
    <t>Por definição, em Contabilidade de Custos os Custos Primários equivalem:</t>
  </si>
  <si>
    <t>à soma do material direto e da mão de obra direta, apenas.</t>
  </si>
  <si>
    <t>à soma de todos os custos diretamente atribuíveis ao produto acabado.</t>
  </si>
  <si>
    <t>à soma dos custos indiretos de produção e do material direto.</t>
  </si>
  <si>
    <t>à soma dos custos indiretos de produção e da mão de obra direta.</t>
  </si>
  <si>
    <t>à somatória de todos os custos de produção incorridos apenas no período de referência.</t>
  </si>
  <si>
    <t>Custo Primário é soma de matéria-prima com mão de obra direta consumidas no período analisado.
Custo primário = Matéria Prima + Mão de Obra Direta
Não são a mesma coisa que Custos Diretos, já que nos Primários só estão incluídos aqueles dois itens. Assim,
a embalagem é um Custo Direto, mas não Primário.
Gabarito: A</t>
  </si>
  <si>
    <t>Prefeitura Morungaba</t>
  </si>
  <si>
    <t>Suponha que a Cia. Alfa e Ômega, que atua no ramo de fabricação de chocolates, tenha incorrido na seguinte estrutura de custos no exercício de 2021:
Os custos primários de fabricação da Cia. Alfa e Ômega em 2021 importam em:</t>
  </si>
  <si>
    <t>55.500.</t>
  </si>
  <si>
    <t>45.000.</t>
  </si>
  <si>
    <t>60.000.</t>
  </si>
  <si>
    <t>56.000.</t>
  </si>
  <si>
    <t>61.000.</t>
  </si>
  <si>
    <t>f5db49d9-0434-4089-8851-672bc6918044.png</t>
  </si>
  <si>
    <t>Custo Primário é soma de matéria-prima com mão de obra direta consumidas no período analisado.
Custo primário = Matéria Prima + Mão de Obra Direta = 22.500 + 22.500 = R$ 45.000
Gabarito: B</t>
  </si>
  <si>
    <t>29/12/2025 17:03</t>
  </si>
  <si>
    <t>Em Contabilidade de Custos, um conceito básico a ser entendido é o de Custos Primários, que, por definição, representam:</t>
  </si>
  <si>
    <t>a soma dos custos com matéria-prima e mão de obra indireta.</t>
  </si>
  <si>
    <t>a soma dos custos de transformação e mão de obra indireta.</t>
  </si>
  <si>
    <t>a soma dos custos com matéria-prima e mão de obra direta.</t>
  </si>
  <si>
    <t>a diferença entre os custos diretos e os custos indiretos.</t>
  </si>
  <si>
    <t>a diferença entre os custos totais de produção e os custos diretos.</t>
  </si>
  <si>
    <t>direta consumidas no período analisado.
Custo primário = Matéria Prima + Mão de Obra Direta
Gabarito: C</t>
  </si>
  <si>
    <t>29/12/2025 17:05</t>
  </si>
  <si>
    <t>Numa indústria, os Custos de Transformação do período estão relacionados à obtenção do produto final de sua atividade. Neste sentido, compõem os Custos de Transformação:</t>
  </si>
  <si>
    <t>A matéria-prima aplicada e os custos indiretos de fabricação, apenas.</t>
  </si>
  <si>
    <t>A mão de obra direta e os custos indiretos de fabricação, apenas.</t>
  </si>
  <si>
    <t>A matéria-prima aplicada, a mão de obra direta e os custos indiretos de fabricação.</t>
  </si>
  <si>
    <t>A mão de obra direta, apenas.</t>
  </si>
  <si>
    <t>Apenas os custos indiretos de fabricação.</t>
  </si>
  <si>
    <t>Custos de Transformação representam soma de todos os Custos de Produção, exceto os relativos a matérias-
primas e outros eventuais adquiridos e empregados sem nenhuma modificação pela empresa (componentes
Representam esses Custos de Transformação o valor do esforço da própria empresa no processo de
elaboração de um determinado item (mão de obra direta e indireta, energia, materiais de consumo industrial
etc.). Vejamos um esquema:
Gabarito: B</t>
  </si>
  <si>
    <t>Imagine que em 2022 uma empresa industrial tenha apresentado os seguintes dados de custos:
* No final do período, não há saldos de matérias primas em estoque, nem de produtos em elaboração.
Diante dos dados apresentados, os Custos de Transformação do período importaram em:</t>
  </si>
  <si>
    <t>119.000,00.</t>
  </si>
  <si>
    <t>84.000,00.</t>
  </si>
  <si>
    <t>39.000,00.</t>
  </si>
  <si>
    <t>74.000,00.</t>
  </si>
  <si>
    <t>89.000,00.</t>
  </si>
  <si>
    <t>29a794e9-eb02-4f16-95de-c3e10c9e1d5e.png</t>
  </si>
  <si>
    <t>Custos de Transformação representam soma de todos os Custos de Produção, exceto os relativos a matérias-
primas e outros eventuais adquiridos e empregados sem nenhuma modificação pela empresa (componentes
Portanto, vamos considerar todos os custos apresentados, inclusive a mão de obra direta, pois não representa
um custo empregado sem nenhuma modificação pela empresa.
A exceção seria o gasto com matéria-prima do período.
Reparos e manutenção de máquinas. 8.000,00
Aluguel da Fábrica .......................... 12.000,00
Material Indireto ............................... 6.000,00
Mão de obra Direta ......................... 28.000,00
Depreciação dos equipamentos ........ 9.000,00
Mão de Obra Indireta ...................... 11.000,00
Custo de Transformação: 8.000 + 12.000 + 6.000 + 28.000 + 9.000 + 11.000 = 74.000
Gabarito: D</t>
  </si>
  <si>
    <t>29/12/2025 17:06</t>
  </si>
  <si>
    <t>CISTRI</t>
  </si>
  <si>
    <t>A área de custos possui diferentes terminologias que precisam ser compreendidas. Nesse sentido, analise as afirmativas a seguir:
I. Um gasto é necessário para obtenção de um bem ou serviço, gera desembolso para a organização e pode ter como contrapartida um investimento/ativo, um custo ou uma despesa.
II. O investimento é um gasto que tem como contrapartida um ativo, como, por exemplo, a compra de matériaprima, que até ser consumida pela produção permanece como estoque.
III. As despesas representam um investimento, já os custos referem-se a aquisições de bens ou serviços que se incorporam ao patrimônio.
IV. A depreciação dos imobilizados utilizados para produção de bens e serviços é considerada como custo, já a depreciação dos imobilizados do setor administrativo é considerada como despesa.
Está correto o que se afirma somente em</t>
  </si>
  <si>
    <t>I, II e IV.</t>
  </si>
  <si>
    <t>III e IV.</t>
  </si>
  <si>
    <t>Vamos analisar cada alternativa:
I. Um gasto é necessário para obtenção de um bem ou serviço, gera desembolso para a organização e pode
ter como contrapartida um investimento/ativo, um custo ou uma despesa.
apontado na questão, pode ter como contrapartida diversas possibilidades.
II. O investimento é um gasto que tem como contrapartida um ativo, como, por exemplo, a compra de matéria-
prima, que até ser consumida pela produção permanece como estoque.
Correto, os investimentos são os gastos que ficam “estocados” nos ativos da empresa, e que são baixados
através da venda ou do seu consumo.
III. As despesas representam um investimento, já os custos referem-se a aquisições de bens ou serviços que
se incorporam ao patrimônio.
Errado, para a Contabilidade de Custos, despesas são bens ou serviços consumidos diretamente ou
indiretamente para a obtenção de receitas. Por seu turno, custos são gastos relativos a bens ou serviços
utilizado na produção de outros bens ou serviços.
IV. A depreciação dos imobilizados utilizados para produção de bens e serviços é considerada como custo, já
a depreciação dos imobilizados do setor administrativo é considerada como despesa.
Correto, a depreciação pode ser classificada como custo, se for relacionada com o processo de produção,
ou despesa, de acordo com os critérios apresentados na assertiva.
Gabarito: A</t>
  </si>
  <si>
    <t>29/12/2025 17:07</t>
  </si>
  <si>
    <t>Uma empresa apresentou as seguintes informações sobre seus custos referentes ao mês de janeiro/2023:
&lt;ul&gt;
&lt;li&gt;Depreciação de Imobilizados R$ 1.200,00&lt;/li&gt;
&lt;li&gt;Embalagem consumida na produção R$ 1.500,00&lt;/li&gt;
&lt;li&gt;Energia elétrica R$ 800,00&lt;/li&gt;
&lt;li&gt;Manutenção da fábrica R$ 300,00&lt;/li&gt;
&lt;li&gt;Matéria-prima consumida R$ 4.000,00&lt;/li&gt;
&lt;li&gt;Mão de Obra
&lt;ul&gt;
&lt;li&gt;Direta R$ 1.900,00&lt;/li&gt;
&lt;li&gt;Indireta R$ 1.100,00&lt;/li&gt;
&lt;/ul&gt;
&lt;/li&gt;
&lt;/ul&gt;
Considerando somente as informações apresentadas, o valor dos Custos Diretos no mês de janeiro/2033 corresponde a</t>
  </si>
  <si>
    <t>R$ 2.300,00.</t>
  </si>
  <si>
    <t>R$ 3.400,00.</t>
  </si>
  <si>
    <t>R$ 7.400,00.</t>
  </si>
  <si>
    <t>R$ 8.500,00.</t>
  </si>
  <si>
    <t>Os Custos diretos são aqueles que podem ser diretamente apropriados aos produtos. Exemplo: matéria-
prima, mão de obra direta, embalagens etc.
Vamos classificar os custos apresentados:
Depreciação de Imobilizados R$ 1.200,00 (custo indireto)
Embalagem consumida na produção R$ 1.500,00 (custo direto)
Energia elétrica R$ 800,00 (custo indireto)
Manutenção da fábrica R$ 300,00 (custo indireto)
Matéria-prima consumida R$ 4.000,00 (custo direto)
Mão de Obra
• Direta R$ 1.900,00 (custo direto)
• Indireta R$ 1.100,00 (custo indireto)
Total = 1.500 + 4.000 + 1.900 = R$ 7.400
Gabarito: C</t>
  </si>
  <si>
    <t>29/12/2025 17:09</t>
  </si>
  <si>
    <t>Instituto AOCP</t>
  </si>
  <si>
    <t>ITEP-RN</t>
  </si>
  <si>
    <t>Para a contabilidade de custos, os investimentos representam</t>
  </si>
  <si>
    <t>pagamento resultante da aquisição do bem ou serviço.</t>
  </si>
  <si>
    <t>gastos relativos a bens ou serviços utilizado na produção de outros bens ou serviços.</t>
  </si>
  <si>
    <t>gastos de bens consumidos diretamente ou indiretamente para a obtenção de receitas.</t>
  </si>
  <si>
    <t>gastos ativados em função de sua vida útil ou de benefícios atribuíveis a futuros períodos.</t>
  </si>
  <si>
    <t>sacrifício financeiro para a entidade, representado por entrega e promessa de ativos.</t>
  </si>
  <si>
    <t>Temos que saber bem as definições iniciais de custos[1]:
Custo é o gasto relativo à bem ou serviço utilizado na produção de outros bens ou serviços.
●
Gasto compra de um produto ou serviço qualquer, que gera sacrifício financeiro para a entidade
●
(desembolso), sacrifício esse representado por entrega ou promessa de entrega de ativos
(normalmente dinheiro).
Desembolso: Pagamento resultante da aquisição do bem ou serviço.
●
Investimento: Gasto ativado em função de sua vida útil ou de benefícios atribuíveis a futuro(s)
●
período(s).
Despesa: Bem ou serviço consumido diretamente ou indiretamente para a obtenção de receitas.
●
Perda: Bem ou serviço consumidos de forma anormal e involuntária.
●
Analisemos as alternativas:
A pagamento resultante da aquisição do bem ou serviço.
Errado, pois é a definição de desembolso.
B gastos relativos a bens ou serviços utilizado na produção de outros bens ou serviços.
Errado, isso se refere é a definição de custo.
C gastos de bens consumidos diretamente ou indiretamente para a obtenção de receitas.
Errado, essa é a definição de despesa.
D gastos ativados em função de sua vida útil ou de benefícios atribuíveis a futuros períodos.
Este é o nosso Gabarito!
E sacrifício financeiro para a entidade, representado por entrega e promessa de ativos.
Errado, pois é a definição de gasto.
Gabarito: D</t>
  </si>
  <si>
    <t>29/12/2025 17:10</t>
  </si>
  <si>
    <t>Referente à contabilidade de custos, quanto maior a quantidade produzida, maior será o consumo da matériaprima. Nesse sentido, assinale a alternativa que apresenta uma característica quanto à classificação dos custos.</t>
  </si>
  <si>
    <t>Semifixo.</t>
  </si>
  <si>
    <t>A divisão dos custos em fixos e variáveis ocorre em função da variação do custo devido à variação do volume
de produção. Em síntese1:
Custos Variáveis são aqueles que variam de acordo com o volume de produção. Exemplo: Matéria-prima.
Quanto maior a quantidade produzida, maior o consumo de matéria-prima.
Custos Fixos são aqueles que não sofrem variação em função da quantidade produzida. Exemplo: Aluguel da
fábrica. O seu valor independe da quantidade produzida.
Gabarito: A</t>
  </si>
  <si>
    <t>ITEP RN</t>
  </si>
  <si>
    <t>Assinale a alternativa que apresenta somente Custos Primários.</t>
  </si>
  <si>
    <t>Matéria-prima e aluguel da fábrica.</t>
  </si>
  <si>
    <t>Material direto e seguro da fábrica.</t>
  </si>
  <si>
    <t>Mão de obra direta e custos indiretos de fabricação.</t>
  </si>
  <si>
    <t>Embalagem e mão de obra indireta.</t>
  </si>
  <si>
    <t>Matéria-prima e mão de obra direta.</t>
  </si>
  <si>
    <t>Custos Primários: soma de matéria-prima com mão de obra direta1.
Gabarito: E</t>
  </si>
  <si>
    <t>Pref. Novo Hamburgo</t>
  </si>
  <si>
    <t>Determinada indústria apresentou as seguintes informações extraídas da sua contabilidade de custos:
Conforme as informações da contabilidade de custos da indústria, o valor do custo de primário é</t>
  </si>
  <si>
    <t>R$ 130.500,00.</t>
  </si>
  <si>
    <t>R$ 125.500,00.</t>
  </si>
  <si>
    <t>R$ 105.000,00.</t>
  </si>
  <si>
    <t>R$ 55.500,00.</t>
  </si>
  <si>
    <t>R$ 80.000,00.</t>
  </si>
  <si>
    <t>14298e75-15db-47b7-b8d8-5db41e51da70.png</t>
  </si>
  <si>
    <t>Custos Primários: soma de matéria-prima com mão de obra direta1.
Calculando, temos:
Custos Primários = Matéria-prima + Mão de obra direta da fábrica = 30.000,00 + 50.000,00 = 80.000
Gabarito: E</t>
  </si>
  <si>
    <t>29/12/2025 17:14</t>
  </si>
  <si>
    <t>PC-ES</t>
  </si>
  <si>
    <t>Referente às nomenclaturas aplicáveis à contabilidade de custos, assinale a alternativa INCORRETA.</t>
  </si>
  <si>
    <t>Custos são gastos relativos a bens ou serviços utilizados na produção de outros bens ou serviços.</t>
  </si>
  <si>
    <t>Desembolsos são pagamentos resultantes da aquisição de um bem ou serviço.</t>
  </si>
  <si>
    <t>Investimentos são gastos ativados em função de sua vida útil ou de benefícios atribuíveis a futuros períodos.</t>
  </si>
  <si>
    <t>Despesas são bens ou serviços consumidos diretamente ou indiretamente para a obtenção de receitas.</t>
  </si>
  <si>
    <t>As perdas anormais no processo de produção são consideradas parte do custo dos produtos.</t>
  </si>
  <si>
    <t>Temos que saber bem as definições iniciais de custos1: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Perda: Bem ou serviço consumidos de forma anormal e involuntária.
Analisemos as alternativas:
A Custos são gastos relativos a bens ou serviços utilizados na produção de outros bens ou serviços. Certo.
B Desembolsos são pagamentos resultantes da aquisição de um bem ou serviço. Certo.
C Investimentos são gastos ativados em função de sua vida útil ou de benefícios atribuíveis a futuros períodos.
Certo.
D Despesas são bens ou serviços consumidos diretamente ou indiretamente para a obtenção de receitas.
Certo.
E As perdas anormais no processo de produção são consideradas parte do custo dos produtos.
Errado, apenas as perdas NOMAIS no processo de produção são consideradas parte do custo dos produtos:
Perda: bem ou serviço consumidos de forma anormal e involuntária.Erro! Indicador não definido.
- Perdas normais no processo de produção: são consideradas parte do custo dos produtos.
- Perdas anormais: vão diretamente para o resultado do período.
Gabarito: E</t>
  </si>
  <si>
    <t>UFPB</t>
  </si>
  <si>
    <t>Para entender a sistemática da apuração de custos e suas classificações, é necessário conhecer o significado dos principais termos utilizados nessa área e suas classificações.
Nesse sentido, informe se é verdadeiro (V) ou falso (F) o que se afirma a seguir e assinale a alternativa com a sequência correta.
( ) Custos correspondem à parcela dos gastos consumida no ambiente fabril ou pela aquisição de mercadoria para revenda.
( ) Os custos diretos são apropriados aos produtos, conforme o critério de rateio.
( ) A apropriação de um custo indireto ao produto ocorre por rateio, que faz com que essa apropriação seja caracterizada como direta.</t>
  </si>
  <si>
    <t>F – V – V.</t>
  </si>
  <si>
    <t>V – V – F.</t>
  </si>
  <si>
    <t>F – F – V.</t>
  </si>
  <si>
    <t>V – F – F.</t>
  </si>
  <si>
    <t>V – F – V.</t>
  </si>
  <si>
    <t>( ) Custos correspondem à parcela dos gastos consumida no ambiente fabril ou pela aquisição de mercadoria
para revenda.
Custo é o gasto relativo à bem ou serviço utilizado na produção de outros bens ou serviços2
Item verdadeiro.
( ) Os custos diretos são apropriados aos produtos, conforme o critério de rateio.
A divisão dos custos em diretos e indiretos ocorre em função da necessidade de qualquer fator de rateio para
a apropriação. Em síntese:
· Custos diretos diretamente apropriados.
· Custos Indiretos. alocação é feita de maneira estimada e muitas vezes arbitrária.
Item falso, visto que os custos diretos são apropriados diretamente aos produtos, isto é, não necessitam de
critério de rateio.
( ) A apropriação de um custo indireto ao produto ocorre por rateio, que faz com que essa apropriação seja
caracterizada como direta.
Item falso, pois essa apropriação é caracterizada como INDIRETA.
Gabarito: D</t>
  </si>
  <si>
    <t>Uma indústria apresentou a seguinte relação contendo seus custos e despesas em um determinado período. Observe:
O custo de fabricação, o custo primário e o custo de transformação têm, respectivamente, os valores de:</t>
  </si>
  <si>
    <t>R$ 930.000,00; R$ 642.000,00; R$ 580.000,00</t>
  </si>
  <si>
    <t>R$ 930.000,00; R$ 642.000,00; R$ 616.000,00</t>
  </si>
  <si>
    <t>R$ 966.000,00; R$ 630.000,00; R$ 580.000,00</t>
  </si>
  <si>
    <t>R$ 966.000,00; R$ 630.000,00; R$ 616.000,00</t>
  </si>
  <si>
    <t>cfa0d141-ba27-49c7-8ddf-8486f8f415ba.png</t>
  </si>
  <si>
    <t>Vamos relembrar as definições:
Custos Primários: soma de matéria-prima com mão de obra direta.5
Custo primário = Matéria Prima + Mão de Obra Direta
Não são a mesma coisa que Custos Diretos, já que nos Primários só estão incluídos aqueles dois itens. Assim,
a embalagem é um Custo Direto, mas não Primário.
Custos de Transformação: soma de todos os Custos de Produção, exceto os relativos a matérias-primas e
outros eventuais adquiridos e empregados sem nenhuma modificação pela empresa (componentes
adquiridos prontos, embalagens compradas etc.). 1
Representam esses Custos de Transformação o valor do esforço da própria empresa no processo de
elaboração de um determinado item (mão de obra direta e indireta, energia, materiais de consumo industrial
etc.).
Esquematizemos:
Agora vamos somar:
Descrição Custo da Produção Custo Primário Custo de Transformação
Materiais diretos 350.000,00 350.000,00
Materiais Indiretos 70.000,00 70.000,00
Mão de Obra Direta 280.000,00 280.000,00 280.000,00
Mão de Obra Indireta 45.000,00 45.000,00
Aluguel da Fábrica 60.000,00 60.000,00
Descrição Custo da Produção Custo Primário Custo de Transformação
Manutenção das Máquinas 9.000,00 9.000,00
Comissão sobre Venda (Despesas)
Seguro da Fábrica 29.000,00 29.000,00
Marketing (Despesas)
Depreciação das Máquinas 62.000,00 62.000,00
Gastos com Limpeza da Fábrica 27.000,00 27.000,00
Energia Elétrica Consumida na Fábrica 34.000,00 34.000,00
Total 966.000,00 630.000,00 616.000,00
Gabarito: D.</t>
  </si>
  <si>
    <t>29/12/2025 17:16</t>
  </si>
  <si>
    <t>FUMARC</t>
  </si>
  <si>
    <t>CEMIG</t>
  </si>
  <si>
    <t>Em relação à terminologia utilizada pela Contabilidade de Custos, é CORRETO afirmar que desembolso representa:</t>
  </si>
  <si>
    <t>a apropriação dos gastos de mão de obra.</t>
  </si>
  <si>
    <t>a aquisição a prazo de móveis e utensílios.</t>
  </si>
  <si>
    <t>a constituição de provisão.</t>
  </si>
  <si>
    <t>o pagamento pela aquisição de um bem ou pela obtenção de um serviço.</t>
  </si>
  <si>
    <t>Para revisar e ficar bem-preparado no assunto, você precisa, basicamente, seguir os passos a seguir:
·Custo é o gasto relativo à bem ou serviço utilizado na produção de outros bens ou serviços.
Gasto compra de um produto ou serviço qualquer, que gera sacrifício financeiro para a entidade (desembolso),
sacrifício esse representado por entrega ou promessa de entrega de ativos (normalmente dinheiro).
Desembolso: Pagamento resultante da aquisição do bem ou serviço.
Investimento: Gasto ativado em função de sua vida útil ou de benefícios atribuíveis a futuro(s) período(s).
Despesa: Bem ou serviço consumido diretamente ou indiretamente para a obtenção de receitas.
Gabarito: D</t>
  </si>
  <si>
    <t>29/12/2025 17:18</t>
  </si>
  <si>
    <t>Com relação à terminologia utilizada pela Contabilidade de Custos, é CORRETO afirmar:</t>
  </si>
  <si>
    <t>Custo é a redução patrimonial intencional com o objetivo de realização de receitas.</t>
  </si>
  <si>
    <t>Despesa se refere a bens ou serviços utilizados na produção de outros bens ou serviços.</t>
  </si>
  <si>
    <t>Gasto é um custo ou uma despesa em que a empresa incorre para realizar a produção e vendê-la.</t>
  </si>
  <si>
    <t>Investimento é o gasto que tem como contrapartida um ativo.</t>
  </si>
  <si>
    <t>A Custo é a redução patrimonial intencional com o objetivo de realização de receitas.
B Despesa se refere a bens ou serviços utilizados na produção de outros bens ou serviços.
Errados, aqui houve troca dos conceitos de custos e despesas:
Custo é o gasto relativo à bem ou serviço utilizado na produção de outros bens ou serviços.
Despesa: Bem ou serviço consumido diretamente ou indiretamente para a obtenção de receitas.
C Gasto é um custo ou uma despesa em que a empresa incorre para realizar a produção e vendê-la.
Gasto compra de um produto ou serviço qualquer, que gera sacrifício financeiro para a entidade
(desembolso), sacrifício esse representado por entrega ou promessa de entrega de ativos (normalmente
dinheiro).
D Investimento é o gasto que tem como contrapartida um ativo.
Investimento: Gasto ativado em função de sua vida útil ou de benefícios atribuíveis a futuro(s) período(s).
Esse é o nosso Gabarito!
Gabarito: D</t>
  </si>
  <si>
    <t>Em relação à terminologia utilizada pela Contabilidade de Custos, é CORRETO afirmar que gasto é</t>
  </si>
  <si>
    <t>o pagamento de compra efetuada a prazo.</t>
  </si>
  <si>
    <t>o pagamento de dividendos.</t>
  </si>
  <si>
    <t>a contrapartida necessária à obtenção de um bem ou serviço.</t>
  </si>
  <si>
    <t>a contratação de um financiamento de longo prazo.</t>
  </si>
  <si>
    <t>Mais uma questão de terminologia:
Gasto compra de um produto ou serviço qualquer, que gera sacrifício financeiro para a entidade (desembolso),
sacrifício esse representado por entrega ou promessa de entrega de ativos (normalmente dinheiro).
Gabarito: C</t>
  </si>
  <si>
    <t>Existem custos semivariáveis ou semifixos, que são aqueles que possuem parte fixa e parte variável. Dentre os custos normalmente incorridos por uma empresa, têm característica de semivariável ou semifixo:</t>
  </si>
  <si>
    <t>Depreciação de ativo imobilizado.</t>
  </si>
  <si>
    <t>Despesas com publicidade.</t>
  </si>
  <si>
    <t>Gastos com energia elétrica.</t>
  </si>
  <si>
    <t>Juros decorrentes de financiamentos.</t>
  </si>
  <si>
    <t>O Custo semivariável é aquele que possuem em seu valor uma parcela fixa e outra variável. Isto é, têm um
comportamento de custo fixo até certo momento e depois se comportam como custo variável.
O exemplo clássico é a conta de energia elétrica: mesmo que o consumo seja zero, há uma parcela fixa a
pagar. Depois de certa quantidade consumida, passa a ter também uma parcela variável.
Gabarito: C</t>
  </si>
  <si>
    <t>29/12/2025 17:19</t>
  </si>
  <si>
    <t>FUNPAR</t>
  </si>
  <si>
    <t>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t>
  </si>
  <si>
    <t>Consumo de energia elétrica da fábrica e depreciação de veículos de entrega.</t>
  </si>
  <si>
    <t>Mão de obra da linha de produção e consumo de materiais diretos.</t>
  </si>
  <si>
    <t>Comissão de vendedores e imposto predial da fábrica.</t>
  </si>
  <si>
    <t>Depreciação das máquinas da linha de produção e impostos incidentes sobre vendas de produtos.</t>
  </si>
  <si>
    <t>Geração de sucata no processo produtivo e fretes sobre vendas de produtos.</t>
  </si>
  <si>
    <t>Podemos diferenciar Custos e Despesa considerando o seguinte: o que acontece na fábrica é custo. O que
acontece no escritório é despesa.
Assim, o aluguel da fábrica é custo; o aluguel do escritório é despesa. O seguro da fábrica é custo; o seguro do
escritório é despesa. A depreciação das máquinas da fábrica é custo; a depreciação dos computadores do
escritório é despesa.
Vejamos agora os itens que aparecem nas alternativas:
A) Consumo de energia elétrica da fábrica = Custo e depreciação de veículos de entrega. = Despesa
B) Mão de obra da linha de produção = Custo e consumo de materiais diretos = Custo
C) Comissão de vendedores = Despesa e imposto predial da fábrica. = Custo
D) Depreciação das máquinas da linha de produção = Custo e impostos incidentes sobre vendas de produtos.
= Despesa
E) Geração de sucata no processo produtivo = Custo e fretes sobre vendas de produtos. = Despesa
Quanto à geração de sucata no processo produtivo: se ocorre de forma normal, é custo. Se ocorrer de forma
anormal, excepcional, vai para a Demonstração do Resultado, como se fosse despesa.
Gabarito: B.
L Q - C
ISTA DE UESTÕES ESGRANRIO</t>
  </si>
  <si>
    <t>Manutenção é o conjunto de ações necessárias para que uma máquina, aparelho ou sistema seja mantido em funcionamento ou recuperado, de modo a permanecer em conformidade com uma condição previamente estabelecida de operacionalidade.
Todo motor diesel tem seu Plano de Manutenção, que traz a periodicidade com que as manutenções devem ser feitas. A manutenção preventiva apresenta as seguintes subdivisões:</t>
  </si>
  <si>
    <t>por estado e preditiva</t>
  </si>
  <si>
    <t>por tempo e semiemergencial</t>
  </si>
  <si>
    <t>semiemergencial e por estado</t>
  </si>
  <si>
    <t>preditiva e por tempo</t>
  </si>
  <si>
    <t>preditiva e semiemergencial.</t>
  </si>
  <si>
    <t>É importante observar nessa questão o entendimento da banca. Para a banca Cesgranrio, o gabarito
dessa questão foi alternativa D. Logo, se na sua prova vier a que a manutenção preventiva é dividida em
preditiva e por tempo, marque que está correto.
Gabarito: Alternativa D.</t>
  </si>
  <si>
    <t>30/12/2025 02:10</t>
  </si>
  <si>
    <t>O processo de manutenção preditiva</t>
  </si>
  <si>
    <t>apresenta menor custo de implantação quando comparado à manutenção preventiva.</t>
  </si>
  <si>
    <t>faz uso de intervenções previamente agendadas, existindo uma programação de parada preestabelecida.</t>
  </si>
  <si>
    <t>exige um grande almoxarifado de peças, seguindo o plano de manutenção previamente definido pelo fabricante do equipamento.</t>
  </si>
  <si>
    <t>necessita de profissionais mais capacitados nas técnicas de monitoramento que na manutenção corretiva.</t>
  </si>
  <si>
    <t>pressupõe a ocorrência de intervenções sempre que há um sinal de falha.</t>
  </si>
  <si>
    <t>Vamos analisar as alternativas:
A) Errada, pois apresenta maior custo de implantação, inclusive por necessitar de mao de obra
especializada no monitoramento de variáveis.
B) Errada, pois a manutenção que possui intervenções previamente agendadas, com programação de
parada preestabelecida é a preventiva.
C) Errada, pois novamente remete a manutenção preventiva.
D) Eis o nosso gabarito! A manutenção preditiva demanda mão de obra especializada em
monitoramento para acompanhar as variáveis que determinam o desempenho de um equipamento a
fim de aplicar a manutenção somente no período ideal.
E) Errada, pois a manutenção que faz intervenção após um sinal de falha é a corretiva.</t>
  </si>
  <si>
    <t>30/12/2025 02:17</t>
  </si>
  <si>
    <t>TJ-BA</t>
  </si>
  <si>
    <t>Total Productive Maintenance - TPM (em português, Manutenção Produtiva Total) é um sistema desenvolvido no Japão a fim de eliminar perdas, reduzir paradas, garantir a qualidade e diminuir custos nas empresas com processos contínuos. São considerados pontos chave para a implantação do TPM:</t>
  </si>
  <si>
    <t>5S e manutenção autônoma;</t>
  </si>
  <si>
    <t>FMEA e manutenção autônoma;</t>
  </si>
  <si>
    <t>5S e polivalência;</t>
  </si>
  <si>
    <t>FMEA e FMECA;</t>
  </si>
  <si>
    <t>TQM e polivalência.</t>
  </si>
  <si>
    <t>Vamos analisar as alternativas:
a) Eis o nosso gabarito! A implantação do 5s e a necessidade de manutenção autônoma são fatores
preponderantes à implantação do TPM.
b) Errada, pois FMEA não faz parte da implantação do TPM.
c) Errada, pois polivalência é um objetivo a ser alcançado e não fator que precede a implantação.
d) Errada, pois FMEA e FMECA não fazem parte da implantação do TPM.
e) Errada, pois TQM não faz parte da implantação do TPM e polivalência é um objetivo a ser alcançado e
não fator que precede a implantação.</t>
  </si>
  <si>
    <t>30/12/2025 02:30</t>
  </si>
  <si>
    <t>1783</t>
  </si>
  <si>
    <t>A figura abaixo mostra a distribuição dos processos de gerenciamento de projeto ao longo do tempo.
Os processos de gerenciamento que correspondem aos números mostrados na figura são:</t>
  </si>
  <si>
    <t>6a129736-9aaa-4ab2-a703-db3506dd17f5.png</t>
  </si>
  <si>
    <t>A) Eis nosso gabarito, nessa alternativa há a exata sequência das atividades em função dos números
que elas representam.
B) Escopo, integração e prazo não são processos de gerenciamento de projetos. Errada.
C) Escopo, integração e prazo não são processos de gerenciamento de projetos. Errada.
D) Nenhum dos itens dessa alternativa é processo de gerenciamento de projetos. Errada.
E) Escopo, integração e prazo não são processos de gerenciamento de projetos. Errada.
Gabarito: Alternativa A</t>
  </si>
  <si>
    <t>31/12/2025 04:36</t>
  </si>
  <si>
    <t>O projeto de ampliação das instalações de uma planta industrial apresenta um Valor Agregado de R$ 40.000,00, um Custo Real de R$ 32.000,00 e um Valor Planejado de R$ 45.000,00.
Então, o Índice de Desempenho de Custos é</t>
  </si>
  <si>
    <t>1,25</t>
  </si>
  <si>
    <t>1,12</t>
  </si>
  <si>
    <t>0,89</t>
  </si>
  <si>
    <t>0,71</t>
  </si>
  <si>
    <t>IDC = Valor agregado/Custo real
IDC = 40.000/32.000
IDC = 1,25
Gabarito: Alternativa A</t>
  </si>
  <si>
    <t>31/12/2025 04:50</t>
  </si>
  <si>
    <t>O Índice de Desempenho de Custos (IDC), utilizado no gerenciamento de projetos, apresenta como característica relevante a de</t>
  </si>
  <si>
    <t>permitir mensurar a eficácia de um projeto.</t>
  </si>
  <si>
    <t>permitir mensurar a eficiência de um projeto.</t>
  </si>
  <si>
    <t>apresentar-se favorável quando é menor que a unidade.</t>
  </si>
  <si>
    <t>ser calculado a partir da razão Valor Agregado/Valor Planejado.</t>
  </si>
  <si>
    <t>A) O IDC está relacionado a eficiência e não a eficácia. Errado.
B) O IDC analisa a eficiência de um projeto sob a ótica de custos. Errado.
C) Eis nosso gabarito!
D) Na verdade, conforme já vimos, o valor do IDC deve ser maior ou igual a 1 para que o projeto seja
favorável. Errado.
E) O cálculo é feito a partir de Valor agregado/Custo Agregado. Errado.
Gabarito: Alternativa C</t>
  </si>
  <si>
    <t>31/12/2025 04:51</t>
  </si>
  <si>
    <t xml:space="preserve"> Prefeitura de Juiz de Fora - MG</t>
  </si>
  <si>
    <t>Assinale a alternativa que apresenta somente algumas das áreas de conhecimentos contempladas pelo modelo de gerenciamento de projetos PMBOK.</t>
  </si>
  <si>
    <t>Marketing, funções, motivação, incentivos, legislação e economia.</t>
  </si>
  <si>
    <t>Aquisições, riscos, qualidade, tempo, integração e custos</t>
  </si>
  <si>
    <t>Espaço, dimensões, distâncias, volumes, pesos e rotas.</t>
  </si>
  <si>
    <t>Viabilidade, retornos, giros, velocidade, altura e potência.</t>
  </si>
  <si>
    <t>Liderança, equipes, remuneração, metas, vendas e saídas.</t>
  </si>
  <si>
    <t>Conforme estudamos, somente na alternativa B estão especificadas as áreas de conhecimento
contempladas no PMBOK. É de suma importância que você memorize as áreas do conhecimento do
PMBOK.</t>
  </si>
  <si>
    <t>31/12/2025 05:01</t>
  </si>
  <si>
    <t>Uma atividade de um projeto tem três estimativas de tempo para sua execução. Considerando um tempo otimista de 4 semanas, o mais provável, de 5 semanas e o pessimista, de 12 semanas, qual é o tempo de duração esperado, em semanas, para a atividade?</t>
  </si>
  <si>
    <t>7</t>
  </si>
  <si>
    <t>Quando mencionar projetos, 3 estimativas e ainda observar que são otimista, mais provável e pessimista,
estamos diante de um cálculo usando o PERT. Assim, o tempo de duração esperado é de:
-- Otimista = 4 semanas
-- Mais provável = 5 semanas
-- Pessimista = 12 semanas
Devemos fazer: (O + MP *4 + P)/6
Tempo de duração esperado = (4 + 5*4 + 12)/6
Tempo de duração esperado = 36/6 = 6 dias.
Gabarito: Alternativa B</t>
  </si>
  <si>
    <t>31/12/2025 05:03</t>
  </si>
  <si>
    <t>UFPI</t>
  </si>
  <si>
    <t>Independentemente do fluxo de materiais adotado e ainda que cada empresa tenha seu próprio fluxo de materiais (o qual depende do produto, do sistema de produção utilizado, da tecnologia etc.), quanto às classes de materiais, é CORRETO afirmar que:</t>
  </si>
  <si>
    <t>Componentes são também conhecidos como matérias-primas, porque constituem peças isoladas ou partes já acabadas e prontas para serem anexados ao produto.</t>
  </si>
  <si>
    <t>Os materiais em processamento são partes prontas que, quando unidas, constituirão o produto acabado.</t>
  </si>
  <si>
    <t>Os materiais em processamento são aqueles parcialmente acabados, cujo processo está em algum estágio intermediário ao longo das diversas seções que compõem o processo produtivo. Diferem dos materiais semiacabados pelo estágio mais avançado, pois os materiais em processamento encontram-se quase acabados.</t>
  </si>
  <si>
    <t>Os materiais em processamento precisam ser adquiridos de fornecedores externos, uma vez que muito dificilmente a organização tem condições de produzir os materiais de que necessita.</t>
  </si>
  <si>
    <t>Os produtos acabados ou finais constituem o final do processo produtivo, constituído pelas fases de matérias-primas, materiais em processamento, materiais semiacabados e materiais acabados ou componentes.</t>
  </si>
  <si>
    <t>Vamos analisar as alternativas:
A) Os componentes são os materiais acabados (e não a matéria-prima) que irão compor os produtos
acabados. ERRADA!
B) As partes prontas que, quando unidas, constituirão o produto acabado chamam-se materiais
acabados ou componentes. ERRADA!
C) Os materiais parcialmente acabados chamam-se materiais semiacabados e não materiais em
processamento. ERRADA!
D) Os materiais em processamento já se encontram em algum estágio intermediário ao longo das
diversas seções que compõem o processo produtivo. Observe que eles não são adquiridos
externamente. ERRADA!
E) Eis o nosso gabarito! A alternativa não somente está correta ao destacar que o produto acabado
constitui o final do processo produtivo, como também descreveu as etapas que antecedem o produto
acabado.
Gabarito: Alternativa E</t>
  </si>
  <si>
    <t>01/01/2026 01:20</t>
  </si>
  <si>
    <t>TRT 8ª Região</t>
  </si>
  <si>
    <t>No que se refere à multimodalidade dos transportes, assinale a opção correta.</t>
  </si>
  <si>
    <t>Durante o transporte multimodal são realizadas, ao longo de todo o trajeto da carga, inspeções fiscais em postos de inspeção, com o intuito de evitar extravio.</t>
  </si>
  <si>
    <t>O governo brasileiro tem investido de forma significativa na infraestrutura de transporte, visando a multimodalidade e o desenvolvimento da economia.</t>
  </si>
  <si>
    <t>O principal objetivo da multimodalidade dos transportes de mercadoria é a manutenção de um fluxo controlado, porém descontínuo, para que, nos terminais de troca, possa haver agilidade na transferência de mercadoria de um modal para outro.</t>
  </si>
  <si>
    <t>Na multimodalidade, é possível a combinação de diferentes transportes devido à utilização de mais de um modal. Dessa forma, emite-se apenas um documento de transporte referente ao trajeto total da carga, do ponto de origem até o ponto de destino.</t>
  </si>
  <si>
    <t>Na multimodalidade, transportam-se predominantemente produtos de alto valor agregado.</t>
  </si>
  <si>
    <t>Vamos analisar quais são as características da multimodalidade:
-- Utilização de mais de um modal;
-- Há a emissão de apenas um documento de transporte;
-- Esse documento de transporte já referente ao trajeto total, mesmo com a mudança de modal.
Analisando os itens elencados, percebe-se que a resposta correta é a alternativa D.
Gabarito: Alternativa D</t>
  </si>
  <si>
    <t>01/01/2026 02:59</t>
  </si>
  <si>
    <t>Câmara Municipal de Jaboticabal-SP</t>
  </si>
  <si>
    <t>Um sistema de classificação e codificação de materiais é fundamental para que existam procedimentos de armazenagem adequados, um controle eficiente dos estoques e uma operacionalização correta do almoxarifado. Classificar os bens dentro de suas peculiaridades e funções tem como finalidade facilitar o processo de, posteriormente, dar-lhes um código que os identifique quanto aos seus tipos, usos, finalidades, datas de aquisição, propriedades e sequência de aquisição. Codificar um material significa</t>
  </si>
  <si>
    <t>descrever, detalhadamente, um item, como suas medidas, formato, tamanho, peso, numeração, quantidade etc.</t>
  </si>
  <si>
    <t>reduzir a grande diversidade de itens empregados para uma mesma finalidade e mesmo departamento.</t>
  </si>
  <si>
    <t>representar todas as informações necessárias, suficientes e desejadas por meio de números e/ou letras, com base na classificação obtida do material.</t>
  </si>
  <si>
    <t>ajustar as medidas e formatos de todos os materiais utilizados na empresa, identificando suas diversas fontes originárias.</t>
  </si>
  <si>
    <t>arrolar os itens existentes de modo a não omitir nenhum deles e fazê-los constar em uma planilha de dados para demonstração aos responsáveis.</t>
  </si>
  <si>
    <t>A) descrever, detalhadamente, um item, como suas medidas, formato, tamanho, peso, numeração,
quantidade etc. Aqui temos uma atividade chamada especificação.
B) reduzir a grande diversidade de itens empregados para uma mesma finalidade e mesmo departamento.
Aqui temos uma atividade chamada simplificação.
C) Eis o nosso gabarito! Perceba que aqui há a exata descrição da atividade de codificar, inclusive com
a utilização de representação através de números ou letras.
D) ajustar as medidas e formatos de todos os materiais utilizados na empresa, identificando suas diversas
fontes originárias. Aqui temos uma atividade chamada padronização.
E) arrolar os itens existentes de modo a não omitir nenhum deles e fazê-los constar em uma planilha de
dados para demonstração aos responsáveis. Aqui temos uma atividade chamada catalogação.</t>
  </si>
  <si>
    <t>01/01/2026 03:29</t>
  </si>
  <si>
    <t>DPE-RS</t>
  </si>
  <si>
    <t>O sistema de gerenciamento de transporte (TMS − Transportation Management System) trata do transporte de (origem) para (destino). NÃO é função básica do TMS:</t>
  </si>
  <si>
    <t>seleção de modais de transportes.</t>
  </si>
  <si>
    <t>consolidação de fretes.</t>
  </si>
  <si>
    <t>gerenciamento dos níveis de estoques.</t>
  </si>
  <si>
    <t>roteirização e programação de embarques de cargas.</t>
  </si>
  <si>
    <t>rastreamento dos embarques.</t>
  </si>
  <si>
    <t>Perceba que o TMS é um sistema de gerenciamento de transportes, logo, como a questão pede algo que
não é função básica, devemos encontrar nas alternativas algo que não está ligado ao transporte:
A) Faz parte da gestão de transporte a escolha do modal;
B) A consolidação do frete está ligada diretamente a gestão do transporte como um todo;
C) Eis o nosso gabarito! Perceba que não há relação entre gerenciamento de níveis de estoques e a
atividade de transporte!
D) O TMS também atua na gestão de rotas.
E) O TMS também atua no rastreamento de embarques.
Gabarito: Alternativa C</t>
  </si>
  <si>
    <t>01/01/2026 03:30</t>
  </si>
  <si>
    <t>IAUPE</t>
  </si>
  <si>
    <t>UPE</t>
  </si>
  <si>
    <t>Uma boa administração de materiais pode reduzir custos e melhorar os resultados de uma organização. Nesse sentido, o uso de sistemas informatizados vem sendo um grande aliado a esse processo de gestão.
Uma dessas ferramentas é o Warehouse Management System (WMS), competindo a ele</t>
  </si>
  <si>
    <t>automação e gerenciamento de depósitos, armazéns e linhas de produção.</t>
  </si>
  <si>
    <t>otimização do processo de distribuição.</t>
  </si>
  <si>
    <t>automação e armazenamento das informações fornecidas por todas as áreas da organização, de maneira integrada.</t>
  </si>
  <si>
    <t>realização do planejamento dos materiais necessários naquele momento.</t>
  </si>
  <si>
    <t>promoção de estabelecer um nível de comando para compras online.</t>
  </si>
  <si>
    <t>A) Eis o nosso gabarito! Observe que são atividades diretamente ligadas ao armazém e sua gestão como
um todo.
B) Não está vinculado ao processo de armazenagem e sim ao processo de distribuição. ERRADA.
C) Aqui está se referindo ao ERP. Errada.
D) Não está vinculado ao processo de armazenagem. Errada.
E) Não está vinculado ao processo de armazenagem. Errada.</t>
  </si>
  <si>
    <t>01/01/2026 03:32</t>
  </si>
  <si>
    <t>Dentre as afirmativas expostas abaixo assinale a alternativa CORRETA:</t>
  </si>
  <si>
    <t>A logística reversa pós-consumo refere-se a ações de diversas modalidades destinadas ao atendimento de reclamações, não conformidades, bem como garantia e manutenção dos produtos, onde há necessidade de ocorrer o ciclo inverso do comprador para o vendedor.</t>
  </si>
  <si>
    <t>A logística reversa pós-venda refere-se a ações de destinação de resíduos gerados pelos produtos após o uso, onde há necessidade de ocorrer o ciclo inverso do comprador para o vendedor.</t>
  </si>
  <si>
    <t>A logística reversa pós-consumo refere-se a ações de eliminação e destinação de resíduos gerados pelos produtos da empresa, onde há necessidade de ocorrer o ciclo de distribuição direto do vendedor para o comprador.</t>
  </si>
  <si>
    <t>A logística reversa pós-venda possui papel importante na busca por soluções para os graves problemas causados pelos resíduos, sendo que se refere a ações de destinação de resíduos gerados pelos produtos após o uso.</t>
  </si>
  <si>
    <t>A logística busca fornecer um serviço completo ao cliente, viabilizando dar suporte a todos os processos de apoio à venda. Dentro desta visão, a logística reversa possui papel fundamental, sendo responsável pelos processos de retorno de itens do comprador para o vendedor.</t>
  </si>
  <si>
    <t>A) Perceba que a alternativa menciona "como garantia e manutenção dos produtos" se há garantia é porque
está ocorrendo o uso do produto, ou seja, está durante o uso, logo, a logística reversa aqui é de pós-venda.
ERRADA
B) A alternativa menciona "resíduos gerados pelos produtos após o uso", e como a própria frase diz, é após
o uso, logo, a logística reversa aqui é de pós-consumo. ERRADA
C) Essa alternativa contém vários erros, mas com apenas esse: "onde há necessidade de ocorrer o ciclo de
distribuição direto do vendedor para o comprador." já poderíamos classificar a alternativa como errada, pois
a logística reversa se dá do comprador para o vendedor o retorno. ERRADA
D)A alternativa menciona "resíduos gerados pelos produtos após o uso", e como a própria frase diz, é após
o uso, logo, a logística reversa aqui é de pós-consumo. ERRADA
E) Eis o nosso gabarito! Contém a exata caracterização do que busca a logística, bem como da ordem
de devolução dos produtos, resíduos, embalagens, dentre outros, que é do comprado para o vendedor.
Gabarito: Alternativa E</t>
  </si>
  <si>
    <t>01/01/2026 04:00</t>
  </si>
  <si>
    <t>TRT 4ª REGIÃO</t>
  </si>
  <si>
    <t>É inteiramente adequada a correlação entre os tempos e os modos verbais na seguinte construção:</t>
  </si>
  <si>
    <t>Não fosse a curiosidade científica, aquele pequeno microscópio não terá entrado na história pela façanha que propiciara.</t>
  </si>
  <si>
    <t>Caso não tivesse ocorrido o uso do modesto microscópio, a descoberta dos micro-organismos haveria de esperar mais algum tempo.</t>
  </si>
  <si>
    <t>Fora providencial o uso daquele pequeno microscópio para que se venha a descobrir a existência de micro-organismos.</t>
  </si>
  <si>
    <t>Teria sido adiada a revelação dos micro-organismos no caso de aquele cientista não vier a utilizar seu microscópio doméstico.</t>
  </si>
  <si>
    <t>Ninguém imaginará que um microscópio tão limitado pudesse ter sido responsável pelo achado que então se dera.</t>
  </si>
  <si>
    <t>As correlações mais usuais, que devemos tomar como referência são:
Se eu pudesse, viajaria.
Se eu puder, viajarei.
Caso eu possa, viajarei.
A terceira aparece no nosso gabarito:
(B) Caso não tivesse ocorrido o uso do modesto microscópio, a descoberta dos micro-organismos haveria de esperar mais algum tempo.
Vamos então sugerir correções:
(A) Não fosse a curiosidade científica, aquele pequeno microscópio não TERIA entrado na história pela façanha que propiciara.
(C) Fora providencial o uso daquele pequeno microscópio para que se VIESSE a descobrir a existência de micro-organismos.
(D) Teria sido adiada a revelação dos micro-organismos no caso de aquele cientista não VIESSE a utilizar seu microscópio doméstico.
(E) Ninguém IMAGINARIA que um microscópio tão limitado pudesse ter sido responsável pelo achado que então se dera.
Gabarito letra B.</t>
  </si>
  <si>
    <t>01/01/2026 05:27</t>
  </si>
  <si>
    <t>FUNPRESP</t>
  </si>
  <si>
    <t>Seja como for, está claro que a distinção entre o que seria natural e o que seria cultural não faz o menor sentido para os aborígenes australianos. Afinal de contas, no mundo deles, tudo é natural e cultural ao mesmo tempo. Para que se possa falar de natureza, é preciso que o homem tome distância do meio ambiente no qual está mergulhado, é preciso que se sinta exterior e superior ao mundo que o cerca. Ao se extrair do mundo por meio de um movimento de recuo, ele poderá perceber este mundo como um todo.
No quarto período do texto, o emprego do futuro na forma verbal “poderá” deve-se não a uma questão de encadeamento temporal, mas, sim, à expressão de uma relação lógica entre as ideias das orações que compõem esse período.</t>
  </si>
  <si>
    <t>Sim, temos uma “relação lógica”, que é como a banca chamou a correlação verbal condicional implícita:
Ao se extrair/Caso se extraia/Quando se extrair do mundo por meio de um movimento de recuo, ele poderá perceber este mundo como um todo.
Questão correta.</t>
  </si>
  <si>
    <t>01/01/2026 05:28</t>
  </si>
  <si>
    <t>PM-SP</t>
  </si>
  <si>
    <t>Considerando a correspondência entre as formas verbais e o emprego do pronome, conforme a normapadrão, assinale a alternativa que completa, correta e respectivamente, as lacunas da frase.
Se soubéssemos mais detalhes a respeito de como foi criada a Polícia Militar, ___________________________ melhor desde a sua criação.</t>
  </si>
  <si>
    <t>podemos compreender-lhe</t>
  </si>
  <si>
    <t>poderíamos compreendê-la</t>
  </si>
  <si>
    <t>podíamos compreender-lhe</t>
  </si>
  <si>
    <t>pudemos compreendê-la</t>
  </si>
  <si>
    <t>A questão é de correlação verbal. Aplicaremos a correlação básica: se eu pudeSSE, faRIA:
Se soubéSSEmos, podeRÍAmos compreendê-la (compreender a Polícia Militar). Gabarito letra B.</t>
  </si>
  <si>
    <t>01/01/2026 05:29</t>
  </si>
  <si>
    <t>João Brandão e seu amigo foram convidados por um garçom solícito (13º parágrafo)
Transpondo-se o trecho acima para a voz ativa, a forma verbal resultante será:</t>
  </si>
  <si>
    <t>convidaria</t>
  </si>
  <si>
    <t>teria convidado</t>
  </si>
  <si>
    <t>convidaram</t>
  </si>
  <si>
    <t>seriam convidados</t>
  </si>
  <si>
    <t>convidou</t>
  </si>
  <si>
    <t>João Brandão e seu amigo FORAM CONVIDADOS por um garçom solícito O sujeito passivo teria que voltar a ser objeto direto; o agente da passiva voltaria a ser sujeito. Teríamos: um garçom solícito CONVIDOU João Brandão e seu amigo Gabarito letra E.</t>
  </si>
  <si>
    <t>01/01/2026 05:30</t>
  </si>
  <si>
    <t>Transpondo-se para a voz ativa a frase &lt;u&gt;Eficazes sistemas de irrigação teriam sido utilizados pelos antigos em suas culturas de cereais&lt;/u&gt;, a forma verbal resultante deverá ser</t>
  </si>
  <si>
    <t>seriam utilizados.</t>
  </si>
  <si>
    <t>teriam utilizado.</t>
  </si>
  <si>
    <t>foram utilizados.</t>
  </si>
  <si>
    <t>utilizaram-se.</t>
  </si>
  <si>
    <t>haveriam de utilizar.</t>
  </si>
  <si>
    <t>Se a voz é passiva, “eficazes sistemas de irrigação” é sujeito paciente. Na voz ativa, esse termo deverá assumir função de objeto direto e o agente da passiva “pelos antigos” vai ter que virar sujeito. O “ser” da voz passiva desaparece:
Eficazes sistemas de irrigação teriam sido utilizados pelos antigos Os antigos teriam utilizado eficazes sistemas de irrigação.
Há uma locução de tempo composto “Ter+particípio”, essa locução de tempo composto se mantém; então basta subtrair o verbo “ser” da locução passiva que teremos a voz ativa de novo. Gabarito letra B.</t>
  </si>
  <si>
    <t>01/01/2026 05:32</t>
  </si>
  <si>
    <t>&lt;i&gt;O consumismo é uma economia do logro, do excesso e do lixo, pois faz que o ser humano trabalhe duro para adquirir mais coisas, mas traz a sensação de insatisfação porque sempre há alguma coisa melhor, maior e mais rápida do que no presente. Ao mesmo tempo, as coisas que se possuem e se consomem enchem não apenas os armários, as garagens, as casas e as vidas, mas também as mentes das pessoas.&lt;/i&gt;
Sem prejuízo da correção gramatical e da coerência do texto, a oração “que se possuem e se consomem” (último período do terceiro parágrafo) poderia ser reescrita da seguinte maneira: &lt;b&gt;que são possuídas e consumidas&lt;/b&gt;.</t>
  </si>
  <si>
    <t>Aqui a banca pediu a mera conversão de voz passiva sintética
(VTD+SE apassivador: se possuem/se consomem)
para a voz passiva analítica
(SER+PARTICÍPIO: são possuídas/são consumidas)
Questão correta.</t>
  </si>
  <si>
    <t>01/01/2026 05:33</t>
  </si>
  <si>
    <t>PGE-AM</t>
  </si>
  <si>
    <t>“Empresas de cobrança usam técnicas abusivas” (1º parágrafo).
Transpondo a frase acima para a voz passiva, a forma verbal resultante será:</t>
  </si>
  <si>
    <t>é usado.</t>
  </si>
  <si>
    <t>foi usado.</t>
  </si>
  <si>
    <t>são usados.</t>
  </si>
  <si>
    <t>foram usadas.</t>
  </si>
  <si>
    <t>são usadas.</t>
  </si>
  <si>
    <t>Para converter da voz ativa para a passiva, o objeto direto deve virar sujeito paciente:
Empresas de cobrança usam [técnicas abusivas]
[técnicas abusivas] são usadas (pelas empresas de cobrança)
Observem que o sujeito da ativa virou agente da passiva.
Gabarito letra E.</t>
  </si>
  <si>
    <t>01/01/2026 05:34</t>
  </si>
  <si>
    <t xml:space="preserve">PC-RS </t>
  </si>
  <si>
    <t>Qual das seguintes formas verbais admite conversão para a voz passiva?</t>
  </si>
  <si>
    <t>a tecnologia era a indústria mais legal</t>
  </si>
  <si>
    <t>as redes promovem aumento</t>
  </si>
  <si>
    <t>redes sociais levam a interações frágeis</t>
  </si>
  <si>
    <t>adolescentes estão menos dispostos</t>
  </si>
  <si>
    <t>dispostos a sair</t>
  </si>
  <si>
    <t>A voz passiva “nasce” de um objeto direto na voz ativa. Esse objeto direto é necessário para virar sujeito
passivo. Então, sem verbo transitivo direto, não há voz passiva. Então, verbos transitivos indiretos (Letra C:
levam a=proporcionam), intransitivos (Letra E: sair) ou de ligação (Letras A e D: era e estão) não admitem
transposição. Então, só podemos ter voz passiva em “as redes promovem aumento” (aumento é promovido
pelas redes). Gabarito letra B.</t>
  </si>
  <si>
    <t>01/01/2026 05:35</t>
  </si>
  <si>
    <t>1803</t>
  </si>
  <si>
    <t>09/01/2026 10:37</t>
  </si>
  <si>
    <t>1804</t>
  </si>
  <si>
    <t>Vamos analisar as alternativas:
A) Eis o nosso gabarito! Descrição exata do serviço de transporte rodoviário em grau comparativo
ao transporte ferroviário.
B) O modal aquaviário é o modal mais lento dentre todos e tem a maior capacidade de transporte em
relação a carga transportada. ERRADA.
C) A ferrovia é boa para longas distâncias e, geralmente, transporte produtos de baixo valor agregado
unitário. ERRADA.
D)O modal dutoviário é o segundo mais lento dos 5 modais de transporte (apenas mais rápido que o
aquaviário) e, geralmente, transporta apenas produtos bem específicos como petróleo, derivados etc.
ERRADA.
Gabarito: Alternativa A</t>
  </si>
  <si>
    <t>09/01/2026 10:39</t>
  </si>
  <si>
    <t>1805</t>
  </si>
  <si>
    <t>Vamos analisar cada um dos itens:
I) Correta.
II) Errada! Perceba que aqui temos a simplificação e não a codificação.
III) Correta.
IV) Errada! O sistema de codificação possui, em sua estrutura, 11 algarismos da seguinte forma:
XX – XX – XXXXXX – X
Grupo Classe Código de
identificação
Dígito de
C
De forma que a classe nem está na parte final do código, nem possui 4 dígitos.
Gabarito: Alternativa D</t>
  </si>
  <si>
    <t>09/01/2026 10:40</t>
  </si>
  <si>
    <t>1806</t>
  </si>
  <si>
    <t>Vamos analisar cada um dos itens
(V) Redução nos custos de transportes, melhoria do nível de serviço e a utilização dos recursos de
transportes. Correta, observe que está relacionada diretamente a gestão de transporte.
(F) Observe que aqui nesse item foi extrapolado em relação a não ficar somente ao transporte e sim
a empresa como um todo, logo, está errada.
Somente com essas duas respostas já podemos encontrar que o gabarito é D, pois é a única que começa
com V - F, e numa rápida análise você verá que os outros 3 itens estão ligados a gestão de transportes
como um todo.
Gabarito: Alternativa D</t>
  </si>
  <si>
    <t>09/01/2026 10:41</t>
  </si>
  <si>
    <t>Um assunto que emerge junto com a 4ª Revolução Industrial é a logística 4.0. Um dos viabilizadores para o surgimento da logística 4.0 é o(a)?</t>
  </si>
  <si>
    <t>RFID</t>
  </si>
  <si>
    <t>Código de barras</t>
  </si>
  <si>
    <t>Condomínio logístico</t>
  </si>
  <si>
    <t>Aumento da eficiência no consumo de combustíveis</t>
  </si>
  <si>
    <t>Internet das coisas</t>
  </si>
  <si>
    <t>A IoT permite a conectividade de objetos físicos, máquinas e dispositivos à internet, possibilitando o
monitoramento em tempo real e a coleta de dados em toda a cadeia de suprimentos. Isso proporciona
visibilidade, rastreamento e controle aprimorados sobre os ativos, mercadorias e processos logísticos,
contribuindo para uma gestão mais eficiente e adaptável, bem como foi um dos viabilizadores para o
surgimento da logística 4.0
As demais opções (RFID, código de barras, condomínio logístico e aumento da eficiência no consumo
de combustíveis) também desempenham papéis na logística, mas a IoT é um dos principais
habilitadores da logística 4.0, permitindo uma transformação mais abrangente e completa das
operações logísticas.
Gabarito: Alternativa E</t>
  </si>
  <si>
    <t>09/01/2026 10:42</t>
  </si>
  <si>
    <t>Em relação a conceitos de tecnologias, logística 4.0, transformação digital e ERP, julgue o próximo item.
O custo de transporte é o mais importante de todos os custos logísticos, ele envolve os custos com as despesas com fretes, todas as despesas relacionadas à movimentação de materiais fora da empresa, depreciação dos veículos, pneus, combustíveis, custo de oportunidade dos veículos, manutenção, seguros, impostos etc.</t>
  </si>
  <si>
    <t>O item está correto! O custo de transporte é de fato um dos componentes mais significativos dos custos logísticos, abrangendo diversas despesas relacionadas à movimentação de materiais e mercadorias, como fretes, depreciação dos veículos, pneus, combustíveis, custo de oportunidade dos veículos, manutenção, seguros e impostos.
Gabarito: Certo.</t>
  </si>
  <si>
    <t>09/01/2026 10:43</t>
  </si>
  <si>
    <t>Em relação a conceitos de tecnologias, logística 4.0, transformação digital e ERP, julgue o próximo item.
A tecnologia RFID (radio frequency identification), ou identificação por radiofrequência, utiliza as etiquetas inteligentes, colocadas nos produtos, a fim de rastreá-los por ondas de radiofrequência.</t>
  </si>
  <si>
    <t>Item Certo! A RFID é uma tecnologia que utiliza etiquetas inteligentes, conhecidas como tags RFID, colocadas em produtos ou objetos para rastreá-los e identificá-los por meio de ondas de radiofrequência. Essas etiquetas contêm informações que podem ser lidas por dispositivos RFID, permitindo o rastreamento e a identificação automatizados de mercadorias ao longo da cadeia de suprimentos.
Gabarito: CERTO</t>
  </si>
  <si>
    <t>09/01/2026 10:44</t>
  </si>
  <si>
    <t>Em relação a conceitos de tecnologias, logística 4.0, transformação digital e ERP, julgue o próximo item.
O EDI (electronic data interchange) permite a eliminação de retrabalho associado à redigitacão de documentos, ao aumento de custos associados ao manuseio de informações e à redução na acurácia nos dados.</t>
  </si>
  <si>
    <t>Item Certo! Conforme estudamos, o EDI permite a troca eletrônica de informações entre sistemas de diferentes empresas, eliminando a necessidade de redigitação de documentos, reduzindo custos associados ao manuseio de informações e melhorando a acurácia dos dados.
Gabarito: Certo</t>
  </si>
  <si>
    <t>09/01/2026 10:45</t>
  </si>
  <si>
    <t>1811</t>
  </si>
  <si>
    <t>Segundo Christopher (1997), logística refere- se ao processo de gerenciar a compra, o monitoramento e a armazenagem de materiais, peças e produtos acabados por meio da organização, para poder maximizar a lucratividade presente e futura, com a utilização de um atendimento de baixo custo. Assim, como em qualquer área, há uma estrutura e fases que a constitui, no decorrer dos anos. Em logística, são consideradas cinco fases distintas: o início, a integração rígida, as melhorias na cadeia de suprimentos, o desenvolvimento da logística e a logística 4.0. Quanto a esta última, assinale a opção correta que conceitua a logística 4.0.</t>
  </si>
  <si>
    <t>O processo de evolução pode ser dividido em fases, uma delas é a integração rígida. Nessa fase, a sociedade não se mostrava mais satisfeita com a opção padronizada de produtos, exigindo uma maior variedade de opções.</t>
  </si>
  <si>
    <t>Após o fim da II Guerra, o planejamento logístico tomava mais espaço. A comunicação entre setores era mais frequente e o contato com os fornecedores também estava mais fácil, pois anteriormente o foco era a produção para a guerra (armamentos, suprimentos, medicamentos e outros itens). Nesse período, iniciava- se o trabalho com código de barras, usado pelos supermercados, que auxiliavam na identificação de necessidades no estoque e na localização de mercadorias, além da diminuição no tempo dos processos e a redução de custo. Observa-se que com as crises, a preocupação com os custos era constante e intensificada.</t>
  </si>
  <si>
    <t>O conceito de logística é bastante recente no Brasil. Sua difusão teve início nos anos 1980, acelerando a partir de 1994 com a estabilização econômica. O ambiente altamente inflacionário, vigente até então, combinado com uma economia fechada e com baixo nível de competição, levou as empresas a negligenciarem o processo logístico, gerando um atraso maior do que 10 anos, em relação às práticas internacionais. A logística moderna tem início no país e traz consigo um período de riscos e oportunidades.</t>
  </si>
  <si>
    <t>Revolução Industrial. Esse termo ficou mais popular nos últimos tempos e tem relação estreita com a automação das fábricas por meio da utilização de sistemas cibernético/físicos que podem realizar auto diagnósticos, autoconfiguração e auto otimização, com base em tecnologia de ponta, como Inteligência Artificial (IA), Big Data, Internet das Coisas - Internet of Things (IOT), em inglês, e Computação em Nuvem.</t>
  </si>
  <si>
    <t>Vamos analisar as alternativas:
Alternativa A: descreve uma fase que envolve a busca por maior variedade de opções e a insatisfação
com opções padronizadas de produtos. Esse contexto está relacionado à fase de Integração Rígida na
evolução da logística. Portanto, a alternativa A corresponde à Logística 2.0. Item Incorreto
Alternativa B: descreve um período após o fim da Segunda Guerra Mundial, com um foco crescente no
planejamento logístico, comunicação entre setores e uso de códigos de barras. Essa descrição está
associada principalmente à Logística 1.0, que marca o início da formalização e do planejamento
logístico. Item Incorreto
Alternativa C: não se refere diretamente a uma fase específica, mas destaca o atraso em relação às
práticas internacionais mencionando também a difusão tardia do conceito de logística no Brasil e
destaca o atraso em relação às práticas internacionais. Isso se relaciona com a fase de Desenvolvimento
da Logística, que é posterior à Logística 1.0 e envolve a adaptação e modernização das práticas
logísticas. Item Incorreto
Alternativa D: Eis o nosso gabarito! Todas as tecnologias aqui citadas são características da
Logística 4.0, que é a fase mais avançada e conectada da evolução logística (para nosso escopo aqui
do material, pois sabemos que já existe, para alguns autores, a logística 5.0, entretanto, como não
é assunto do concurso, não abordaremos).
Gabarito: Alternativa D</t>
  </si>
  <si>
    <t>09/01/2026 10:46</t>
  </si>
  <si>
    <t>Secretaria da Saúde-RS</t>
  </si>
  <si>
    <t>Considere as afirmações abaixo, referentes às expressões aos entes federados (l. 08) e aos níveis inferiores de governo local (l. 08-09).
I - Ambas as expressões estão em paralelismo sintático, pois são complementos nominais da mesma estrutura.
II - A segunda expressão retoma referencialmente a primeira.
III - Ambas as expressões estão em paralelismo lexical, pois estão numa relação de paronímia.
Quais estão corretas?</t>
  </si>
  <si>
    <t>Apenas I e II.</t>
  </si>
  <si>
    <t>88ff6477-f5ed-43cb-9140-e0b4cb2d6be5</t>
  </si>
  <si>
    <t>10/01/2026 12:51</t>
  </si>
  <si>
    <t>1814</t>
  </si>
  <si>
    <t>Considere as seguintes afirmações em relação à expressão &lt;b&gt;vem-se observando&lt;/b&gt; (l. 07):
I - A expressão &lt;b&gt;vem-se observando&lt;/b&gt; pode ser substituída por &lt;b&gt;vem sendo observado&lt;/b&gt;.
II - Não se acentua a forma verbal &lt;b&gt;vem-se&lt;/b&gt; (l. 07), neste caso, por estar no singular, concordando com o sujeito &lt;b&gt;O processo de descentralização política no Brasil&lt;/b&gt; (l. 03).
III - Se substituirmos no texto o excerto &lt;b&gt;a transferência das autonomias aos entes federados&lt;/b&gt; (l. 07-08) pela expressão &lt;b&gt;transferências de autonomia aos entes federados&lt;/b&gt;, a forma do verbo deverá necessariamente apresentar a grafia &lt;b&gt;vêm-se&lt;/b&gt;.
Quais estão corretas?</t>
  </si>
  <si>
    <t>10/01/2026 12:56</t>
  </si>
  <si>
    <t>1815</t>
  </si>
  <si>
    <t>SECRETARIA DA SAÚDE-RS</t>
  </si>
  <si>
    <t>Quanto ao emprego da pontuação do texto, &lt;b&gt;NÃO &lt;/b&gt;é correto afirmar que</t>
  </si>
  <si>
    <t>a vírgula após a expressão &lt;b&gt;Nas áreas da assistência social&lt;/b&gt; (l. 04) separa elementos coordenados.</t>
  </si>
  <si>
    <t>a expressão &lt;b&gt;nas últimas décadas&lt;/b&gt; (l. 07) está entre vírgulas por ser um adjunto adnominal.</t>
  </si>
  <si>
    <t>a expressão &lt;b&gt;tão importante quanto&lt;/b&gt; (l. 18) está entre vírgulas indispensáveis para a compreensão do texto.</t>
  </si>
  <si>
    <t>os parênteses das linhas 29 e 30 poderiam ser substituídos por travessões sem prejuízo para a estrutura e significação do texto.</t>
  </si>
  <si>
    <t>a expressão &lt;b&gt;temática deste texto&lt;/b&gt; (l. 31) desempenha a função de aposto, por isso figura entre vírgulas.</t>
  </si>
  <si>
    <t>10/01/2026 22:11</t>
  </si>
  <si>
    <t>Em relação à expressão &lt;b&gt;entes subnacionais&lt;/b&gt; (l. 20), é correto afirmar que</t>
  </si>
  <si>
    <t>não seria gramatical a anteposição do adjunto &lt;b&gt;subnacionais &lt;/b&gt;ao nome &lt;b&gt;entes&lt;/b&gt;.</t>
  </si>
  <si>
    <t>os autores do texto revelam ironia ao optarem pelo sufixo &lt;b&gt;sub&lt;/b&gt;, que tem uma conotação depreciativa.</t>
  </si>
  <si>
    <t>há concordância verbal entre o nome &lt;b&gt;entes &lt;/b&gt;e o adjunto &lt;b&gt;subnacionais&lt;/b&gt;.</t>
  </si>
  <si>
    <t>o Acordo Ortográfico admite também a grafia &lt;b&gt;sub-nacionais&lt;/b&gt;.</t>
  </si>
  <si>
    <t>é um exemplo de linguagem conotativa.</t>
  </si>
  <si>
    <t>10/01/2026 22:16</t>
  </si>
  <si>
    <t>1817</t>
  </si>
  <si>
    <t>Considere as seguintes afirmações em relação ao emprego do acento indicativo da crase na expressão &lt;b&gt;à União&lt;/b&gt; (l. 28-29) no texto.
I - A substituição de &lt;b&gt;União &lt;/b&gt;por &lt;b&gt;Federação &lt;/b&gt;exigiria manter-se o acento indicativo de crase.
II - O acento grave está sendo utilizado, nesta expressão, para indicar a contração da preposição &lt;b&gt;a&lt;/b&gt; com o pronome demonstrativo &lt;b&gt;a&lt;/b&gt;.
III - A substituição de &lt;b&gt;União &lt;/b&gt;por substantivo masculino exigiria manter o acento indicativo de crase.
Quais estão corretas?</t>
  </si>
  <si>
    <t>10/01/2026 22:20</t>
  </si>
  <si>
    <t>É &lt;b&gt;INCORRETO &lt;/b&gt;afirmar que a tese ou ideia central do texto é retomada pela seguinte expressão:</t>
  </si>
  <si>
    <t>O processo de descentralização política no Brasil não é recente (l. 03-04).</t>
  </si>
  <si>
    <t>Nas áreas da assistência social, da educação, da saúde, do turismo, da cultura, entre diversas outras tantas (l. 04-06).</t>
  </si>
  <si>
    <t>a transferência das autonomias aos entes federados (l. 07-08).</t>
  </si>
  <si>
    <t>cabendo em linhas gerais à União a coordenação e a estados e municípios (especialmente a esses últimos) a implementação das ações (l. 28-30).</t>
  </si>
  <si>
    <t>orientando União, estados e municípios a articularem e cooperarem entre si (l. 32-33).</t>
  </si>
  <si>
    <t>10/01/2026 22:25</t>
  </si>
  <si>
    <t>1819</t>
  </si>
  <si>
    <t>Considere as seguintes afirmações em relação à oração subordinada adjetiva &lt;b&gt;que atrela os três entes federados&lt;/b&gt; (l. 27-28):
I - A expressão &lt;b&gt;que &lt;/b&gt;(l. 27) refere-se ao antecedente&lt;b&gt; um sistema complexo e coordenado articulado em torno do Sistema Único de Saúde (SUS)&lt;/b&gt; (l. 26-27).
II - A expressão &lt;b&gt;que &lt;/b&gt;(l. 27) exerce a função de sujeito.
III - A expressão &lt;b&gt;que &lt;/b&gt;(l. 27) consiste em um pronome relativo.
Quais estão corretas?</t>
  </si>
  <si>
    <t>10/01/2026 22:28</t>
  </si>
  <si>
    <t>Qual dos exemplos abaixo &lt;b&gt;NÃO &lt;/b&gt;é um monossílabo tônico?</t>
  </si>
  <si>
    <t>lei (l. 05)</t>
  </si>
  <si>
    <t>fim (l. 06)</t>
  </si>
  <si>
    <t>mais (l. 31)</t>
  </si>
  <si>
    <t>dos (l. 39)</t>
  </si>
  <si>
    <t>ser (l.49)</t>
  </si>
  <si>
    <t>3ffebec4-e104-4a01-a651-9d66bed812bf</t>
  </si>
  <si>
    <t>10/01/2026 22:36</t>
  </si>
  <si>
    <t>É correto afirmar que a forma verbal &lt;b&gt;prestarem &lt;/b&gt;(l. 06)</t>
  </si>
  <si>
    <t>concorda com o sujeito &lt;b&gt;criadas pelo Poder Público&lt;/b&gt; (l. 05).</t>
  </si>
  <si>
    <t>concorda com a expressão &lt;b&gt;atividades públicas específicas&lt;/b&gt; (l. 07).</t>
  </si>
  <si>
    <t>é um exemplo de infinitivo impessoal.</t>
  </si>
  <si>
    <t>é exemplo de verbo transitivo indireto.</t>
  </si>
  <si>
    <t>integra o predicado de uma oração subordinada adverbial.</t>
  </si>
  <si>
    <t>10/01/2026 22:39</t>
  </si>
  <si>
    <t>Em relação à oração &lt;b&gt;A esse fenômeno a doutrina confere o nome descentralização.&lt;/b&gt; (l. 07-08), considere as seguintes afirmações.
I - As regras de pontuação prescrevem o emprego de vírgula após a palavra &lt;b&gt;fenômeno &lt;/b&gt;(l. 07).
II - Os termos desta oração não estão na ordem direta.
III - O discurso indireto caracteriza a ordem dos elementos deste período.
Quais estão corretas?</t>
  </si>
  <si>
    <t>Gabarito: Apenas a II está correta.
Análise técnica da oração:
"A esse fenômeno (OI) a doutrina (Suj.) confere (VTDI) o nome descentralização (OD)."
Análise das Afirmações:
I - Incorreta: A vírgula após "fenômeno" seria facultativa, não prescrita (obrigatória). Trata-se de um objeto indireto anteposto. Na gramática, a vírgula é obrigatória para adjuntos adverbiais longos deslocados; para complementos (objetos), o deslocamento por si só não exige vírgula, a menos que seja para evitar ambiguidade ou por ênfase estilística.
II - Correta: A ordem direta padrão da língua portuguesa é Sujeito + Verbo + Complementos (S-V-O).
Ordem Direta: "A doutrina confere o nome descentralização a esse fenômeno."
Como o Objeto Indireto (A esse fenômeno) veio para o início, a oração está em ordem inversa (ou indireta).
III - Incorreta: O item tenta confundir Ordem Indireta com Discurso Indireto.
Ordem Indireta: É a inversão dos termos sintáticos (o que ocorre na frase).
Discurso Indireto: É um recurso narrativo onde o narrador utiliza suas próprias palavras para reproduzir a fala de um personagem (ex: "Ele disse que viria"). O texto em análise é um discurso direto do próprio autor, apenas com os termos deslocados</t>
  </si>
  <si>
    <t>10/01/2026 22:41</t>
  </si>
  <si>
    <t>Em relação à oração que inicia o terceiro parágrafo – &lt;b&gt;Difere da descentralização&lt;/b&gt; (l. 22) –, é correto afirmar que</t>
  </si>
  <si>
    <t>o sujeito é indeterminado.</t>
  </si>
  <si>
    <t>a oração é sem sujeito.</t>
  </si>
  <si>
    <t>o sujeito é simples.</t>
  </si>
  <si>
    <t>o sujeito é determinado.</t>
  </si>
  <si>
    <t>o sujeito é composto.</t>
  </si>
  <si>
    <t>11/01/2026 04:46</t>
  </si>
  <si>
    <t>O emprego do acento indicativo de crase pode depender, em alguns contextos linguísticos, do fenômeno sintático da regência nominal. Este é o caso nos exemplos abaixo?
I - &lt;b&gt;entidade pertencente à denominada administração indireta&lt;/b&gt; (l. 03-04).
II - &lt;b&gt;A desconcentração liga-se à ideia de comando central &lt;/b&gt;(l. 32-33).
III - &lt;b&gt;A desconcentração limita-se à implantação de estruturas&lt;/b&gt; (l. 50-51).</t>
  </si>
  <si>
    <t>Sim, excetuando-se o exemplo I.</t>
  </si>
  <si>
    <t>Sim, excetuando-se o exemplo II.</t>
  </si>
  <si>
    <t>Sim, excetuando-se os exemplos II e III.</t>
  </si>
  <si>
    <t>Sim, em todos os exemplos.</t>
  </si>
  <si>
    <t>Não, em nenhum dos exemplos.</t>
  </si>
  <si>
    <t>11/01/2026 04:48</t>
  </si>
  <si>
    <t>Em relação à coerência textual, considere as seguintes afirmações sobre os principais tópicos desenvolvidos no texto.
I - Há três tipos de desconcentração das competências administrativas: a descentralização, a delegação e a regionalização.
II - A desconcentração está para a Administração Direta assim como a descentralização está para a Administração Indireta.
III - A descentralização e a desconcentração são conceitos relacionados, ainda que não sinônimos, diferenciando-se no que toca às pessoas jurídicas envolvidas.
Quais estão corretas?</t>
  </si>
  <si>
    <t>11/01/2026 04:51</t>
  </si>
  <si>
    <t>Qual das expressões abaixo &lt;b&gt;NÃO &lt;/b&gt;constitui um recurso de coesão textual por retomada no texto acima?</t>
  </si>
  <si>
    <t>esse fenômeno (l. 07)</t>
  </si>
  <si>
    <t>sua (l. 20)</t>
  </si>
  <si>
    <t>essa redefinição do espaço organizacional e administrativo (l. 44-45)</t>
  </si>
  <si>
    <t>uma regionalização (l. 46-47)</t>
  </si>
  <si>
    <t>esses níveis intermediários (l. 48-49)</t>
  </si>
  <si>
    <t>11/01/2026 04:52</t>
  </si>
  <si>
    <t>Qual dos particípios abaixo estrutura uma oração na voz verbal passiva?</t>
  </si>
  <si>
    <t>adequado (l. 31)</t>
  </si>
  <si>
    <t>partilhadas (l. 33)</t>
  </si>
  <si>
    <t>descentralizado (l. 40)</t>
  </si>
  <si>
    <t>baseada (l. 45)</t>
  </si>
  <si>
    <t>conferido (l. 56)</t>
  </si>
  <si>
    <t>14/04/2026 10:17
Gabarito: E
Análise Técnica:
Para que um particípio estruture uma voz passiva analítica, ele deve obrigatoriamente compor uma locução verbal (Verbo Auxiliar + Particípio) em que o sujeito sofre a ação expressa pelo verbo.
Por que a alternativa E é a correta:
No trecho: “...do mandado que lhe é conferido pelo arcabouço jurídico legal” (l. 56), identificamos todos os elementos da voz passiva:
Sujeito Paciente: O pronome relativo “que” (retomando “mandado”).
Verbo Auxiliar: “é” (verbo ser).
Particípio: “conferido”.
Agente da Passiva: “pelo arcabouço jurídico legal” (quem pratica a ação sobre o sujeito).
Por que as outras estão incorretas:
Nas alternativas A, B, C e D, os particípios estão "adjetivados". Eles funcionam como adjuntos adnominais ou predicativos, caracterizando um substantivo, mas sem a dinâmica de uma ação sendo sofrida por um sujeito em uma estrutura de oração passiva clássica:
A) adequado (l. 31): Qualifica "desempenho" (adequado e racional desempenho). Adjunto adnominal.
B) partilhadas (l. 33): Qualifica "atribuições" (atribuições partilhadas). Adjunto adnominal.
C) descentralizado (l. 40): Qualifica "sistema" (sistema mais descentralizado). Adjunto adnominal.
D) baseada (l. 45): Embora acompanhado do verbo "está", funciona mais como um estado/atributo da "redefinição".</t>
  </si>
  <si>
    <t>11/01/2026 04:54</t>
  </si>
  <si>
    <t>1830</t>
  </si>
  <si>
    <t>Em função do volume e da variedade do processo produtivo, as tecnologias de processo são tipicamente caracterizadas de acordo com seu grau de _________, sua capacidade de _______ e seu nível de _________.
Assinale a alternativa que completa, correta e respectivamente, as lacunas do parágrafo acima.</t>
  </si>
  <si>
    <t>precisão – padronização – conectividade e integração</t>
  </si>
  <si>
    <t>automação – escala – conectividade e integração</t>
  </si>
  <si>
    <t>vulnerabilidade – padronização – confiabilidade</t>
  </si>
  <si>
    <t>vulnerabilidade – escala – inovatividade</t>
  </si>
  <si>
    <t>automação – escala – inovatividade</t>
  </si>
  <si>
    <t>11/01/2026 05:22</t>
  </si>
  <si>
    <t>1832</t>
  </si>
  <si>
    <t>Numere a segunda coluna de acordo com a primeira, associando os tipos de custos da qualidade, segundo a abordagem da Gestão da Qualidade Total, com seus exemplos.
(1) Custo de Prevenção
(2) Custo de Falha Interna
(3) Custo de Falha Externa
(4) Custo de Avaliação
( ) Custos com inspeção total pós-produção
( ) Custos com retrabalho e descarte
( ) Custos associados a esforços de Controle Estatístico de Processo (CEP)
( ) Custos com litígio e devoluções de produtos
A sequência numérica correta de preenchimento dos parênteses da segunda coluna, de cima para baixo, é</t>
  </si>
  <si>
    <t>1 – 3 – 4 – 2.</t>
  </si>
  <si>
    <t>1 – 4 – 3 – 2.</t>
  </si>
  <si>
    <t>4 – 2 – 1 – 3.</t>
  </si>
  <si>
    <t>1 – 2 – 4 – 3.</t>
  </si>
  <si>
    <t>4 – 3 – 1 – 2.</t>
  </si>
  <si>
    <t>Gabarito: C (4 – 2 – 1 – 3)
Custo de Avaliação (4): Relaciona-se com a inspeção total pós-produção. O objetivo aqui é medir, testar ou conferir o produto final para garantir que ele atenda aos requisitos antes do envio, porém sem atuar na causa raiz dos defeitos.
Custo de Falha Interna (2): Refere-se aos custos com retrabalho e descarte. Estes são os custos gerados por produtos que não atenderam aos padrões de qualidade, mas que foram detectados ainda dentro da organização, antes de chegarem ao cliente.
Custo de Prevenção (1): Associa-se aos esforços de Controle Estatístico de Processo (CEP). Diferente da avaliação, a prevenção foca em manter o processo estável para evitar que o defeito ocorra. O investimento em CEP visa reduzir a variabilidade e, consequentemente, diminuir os outros custos da qualidade.
Custo de Falha Externa (3): Corresponde aos custos com litígio e devoluções. É o tipo de custo mais crítico, pois o defeito foi identificado pelo consumidor, gerando gastos com garantias, substituições, logística reversa e eventuais processos judiciais.</t>
  </si>
  <si>
    <t>11/01/2026 05:26</t>
  </si>
  <si>
    <t>1834</t>
  </si>
  <si>
    <t>Qual das alternativas abaixo &lt;b&gt;NÃO &lt;/b&gt;representa uma causa de instabilidade na cadeia de suprimentos?</t>
  </si>
  <si>
    <t>Atualizações da previsão de demanda.</t>
  </si>
  <si>
    <t>Episódios de racionamento e falta.</t>
  </si>
  <si>
    <t>Formação de lotes de pedidos.</t>
  </si>
  <si>
    <t>Flutuações de preço.</t>
  </si>
  <si>
    <t>Escala da produção.</t>
  </si>
  <si>
    <t>11/01/2026 05:34</t>
  </si>
  <si>
    <t>1836</t>
  </si>
  <si>
    <t>Considere uma empresa com patrimônio líquido de R$180.000,00, que opera com uma taxa de atratividade de 10% ao ano, produzindo um único produto com preço de venda unitário de R$24,00. A estrutura de custos é composta por custos fixos de R$1.000,00 por mês, custos anuais de R$3.000,00 relativos à depreciação de capital e custos variáveis de R$12,00 por unidade.
De acordo com esses dados, quais os respectivos pontos de equilíbrio anual contábil, econômico e financeiro?</t>
  </si>
  <si>
    <t>Pontos de Equilíbrio</t>
  </si>
  <si>
    <t>1000 unidades, 2500 unidades e 750 unidades.</t>
  </si>
  <si>
    <t>1250 unidades, 2750 unidades e 1000 unidades.</t>
  </si>
  <si>
    <t>1000 unidades, 750 unidades e 2500 unidades.</t>
  </si>
  <si>
    <t>1250 unidades, 1000 unidades e 2750 unidades.</t>
  </si>
  <si>
    <t>1250 unidades, 2750 unidades e 2500 unidades.</t>
  </si>
  <si>
    <t>11/01/2026 05:49</t>
  </si>
  <si>
    <t>1838</t>
  </si>
  <si>
    <t>Numere a segunda coluna de acordo com a primeira, associando as abordagens de melhoria da produção com suas características e objetivos.
(1) Kanban
(2) Manutenção Produtiva Total
(3) 5S
(4) Programação nivelada
( ) Princípio de equalização de mix e volume de produção que visa a reduzir desperdícios por variabilidade.
( ) Tem como objetivo eliminar a variabilidade dos processos de produção causada pelo efeito das quebras.
( ) Método para operacionalização de controle puxado, visando a minimizar desperdícios através da equalização de suprimento e demanda.
( ) Técnica de organização do local de trabalho que visa a minimizar desperdícios associados a desorganização.
A sequência numérica correta de preenchimento dos parênteses da segunda coluna, de cima para baixo, é</t>
  </si>
  <si>
    <t>1 – 4 – 2 – 3.</t>
  </si>
  <si>
    <t>4 – 3 – 2 – 1.</t>
  </si>
  <si>
    <t>2 – 3 – 1 – 4.</t>
  </si>
  <si>
    <t>1 – 2 – 3 – 4.</t>
  </si>
  <si>
    <t>11/01/2026 06:02</t>
  </si>
  <si>
    <t>1842</t>
  </si>
  <si>
    <t>No âmbito da Ergonomia, a especialidade que se ocupa do projeto e concepção de horários de trabalho é a Ergonomia</t>
  </si>
  <si>
    <t>Cognitiva.</t>
  </si>
  <si>
    <t>Ocupacional.</t>
  </si>
  <si>
    <t>Organizacional.</t>
  </si>
  <si>
    <t>de Interfaces.</t>
  </si>
  <si>
    <t>Corporativa.</t>
  </si>
  <si>
    <t>11/01/2026 06:52</t>
  </si>
  <si>
    <t>1843</t>
  </si>
  <si>
    <t>Dentre as alternativas abaixo, qual indica o objetivo principal de uma estratégia logística de fornecimento sob estoque?</t>
  </si>
  <si>
    <t>Maximizar a responsividade do sistema logístico.</t>
  </si>
  <si>
    <t>Minimizar os estoques de segurança.</t>
  </si>
  <si>
    <t>Maximizar a eficiência do sistema logístico.</t>
  </si>
  <si>
    <t>Minimizar a quantidade de modais de transporte empregados.</t>
  </si>
  <si>
    <t>Maximizar a capacidade de substituição instantânea.</t>
  </si>
  <si>
    <t>11/01/2026 06:53</t>
  </si>
  <si>
    <t>1844</t>
  </si>
  <si>
    <t>Considere as seguintes afirmativas sobre análise gerencial de custos.
I - O método de custos ABC é apropriado para organizações com processos produtivos complexos e/ou maior variedade de produtos, nas quais a alocação de custos indiretos aos produtos através de bases de rateio direto, como horas de mão de obra, distorce os custos reais dos produtos.
II - No método dos centros de custo, a matriz de custos representa a alocação das distribuições primária e secundária até os centros de custo indiretos.
III - No princípio de custeio por absorção ideal, são computados como custos de produtos os custos fixos, os custos variáveis do período e os custos associados a desperdícios de insumos.
Quais estão corretas?</t>
  </si>
  <si>
    <t>Tipos de Custeio</t>
  </si>
  <si>
    <t>11/01/2026 06:57</t>
  </si>
  <si>
    <t>1846</t>
  </si>
  <si>
    <t>O gerenciamento ágil de projetos pressupõe uma abordagem _________, sendo particularmente adequado no caso de projetos caracterizados por _________ grau de incertezas e escopo ____________, cuja condução requer __________ interação com os clientes.
Assinale a alternativa que completa, correta e respectivamente, as lacunas do parágrafo acima.</t>
  </si>
  <si>
    <t>preditiva – alto – flexível – alta</t>
  </si>
  <si>
    <t>preditiva – baixo – fixo – baixa</t>
  </si>
  <si>
    <t>adaptativa – baixo – flexível – alta</t>
  </si>
  <si>
    <t>adaptativa – alto – fixo – baixa</t>
  </si>
  <si>
    <t>adaptativa – alto – flexível – alta</t>
  </si>
  <si>
    <t>11/01/2026 06:58</t>
  </si>
  <si>
    <t>1850</t>
  </si>
  <si>
    <t>O método do caminho crítico é</t>
  </si>
  <si>
    <t>um modelo matemático para atribuição de prioridades em árvores de decisão.</t>
  </si>
  <si>
    <t>uma ferramenta de balanceamento de linhas de montagem multimodelos.</t>
  </si>
  <si>
    <t>uma sistemática de representação de bancos de dados relacionais.</t>
  </si>
  <si>
    <t>uma técnica de modelagem de projetos que representa a relação entre as atividades e mostra a sequência lógica em que elas devem acontecer.</t>
  </si>
  <si>
    <t>um modelo de projeto de arranjo físico de instalações baseado na minimização das rotas de transporte de matérias-primas e produtos acabados.</t>
  </si>
  <si>
    <t>11/01/2026 07:03</t>
  </si>
  <si>
    <t>1851</t>
  </si>
  <si>
    <t>Um MRP é um sistema de planejamento de _________ que permite calcular a quantidade de ____________ necessários em uma determinada configuração de sistema produtivo a partir de _____________ como dados de entrada.
Assinale a alternativa que completa, correta e respectivamente, as lacunas do parágrafo acima.</t>
  </si>
  <si>
    <t>necessidades de materiais – peças ou materiais – pedidos de clientes e demanda prevista</t>
  </si>
  <si>
    <t>recursos de manufatura – máquinas ou operadores – pedidos de clientes e demanda prevista</t>
  </si>
  <si>
    <t>necessidades de materiais – peças ou materiais – ordens de manutenção e ordens de produção</t>
  </si>
  <si>
    <t>recursos de manufatura – peças ou materiais – ordens de manutenção e ordens de produção</t>
  </si>
  <si>
    <t>necessidades de materiais – máquinas ou operadores – pedidos de clientes e demanda prevista</t>
  </si>
  <si>
    <t>11/01/2026 07:06</t>
  </si>
  <si>
    <t>1857</t>
  </si>
  <si>
    <t>Considere um desenho inicialmente na escala 1:1. Após sofrer uma ampliação de 1000%, o desenho ampliado foi reduzido a 20%, e o desenho resultante foi novamente reduzido a 50%.
A escala final do desenho ficou em</t>
  </si>
  <si>
    <t>Fundamentos de Engenharia</t>
  </si>
  <si>
    <t>Ferramentas Básicas</t>
  </si>
  <si>
    <t>1:1</t>
  </si>
  <si>
    <t>1:2</t>
  </si>
  <si>
    <t>1:5</t>
  </si>
  <si>
    <t>1:0,1</t>
  </si>
  <si>
    <t>1:0,5</t>
  </si>
  <si>
    <t>11/01/2026 13:00</t>
  </si>
  <si>
    <t>1858</t>
  </si>
  <si>
    <t>Usando somente os algarismos significativos, o registro 0,007500 m é equivalente a</t>
  </si>
  <si>
    <t>Fundamentos De Engenharia</t>
  </si>
  <si>
    <t>0,7500 x 10&lt;sup&gt;-2&lt;/sup&gt; m</t>
  </si>
  <si>
    <t>0,75 x 10&lt;sup&gt;-2&lt;/sup&gt; m</t>
  </si>
  <si>
    <t>7,500 x 10&lt;sup&gt;-3&lt;/sup&gt; m</t>
  </si>
  <si>
    <t>7,5 x 10&lt;sup&gt;-3&lt;/sup&gt; m</t>
  </si>
  <si>
    <t>75 x 10&lt;sup&gt;-4&lt;/sup&gt; m</t>
  </si>
  <si>
    <t>11/01/2026 13:01</t>
  </si>
  <si>
    <t>1859</t>
  </si>
  <si>
    <t>A derivada no tempo da quantidade de movimento linear de um corpo de massa m e velocidade v é dada por dv</t>
  </si>
  <si>
    <t>Conceitos Básicos</t>
  </si>
  <si>
    <t>Figura a)</t>
  </si>
  <si>
    <t>Figura b)</t>
  </si>
  <si>
    <t>Figura c)</t>
  </si>
  <si>
    <t>Figura d)</t>
  </si>
  <si>
    <t>Figura e)</t>
  </si>
  <si>
    <t>37c4b288-bd67-41de-beae-d0fd843436bd.png</t>
  </si>
  <si>
    <t>11/01/2026 13:07</t>
  </si>
  <si>
    <t>O número irracional p está escrito a seguir com 15 casas decimais.
&lt;i&gt;Ver imagem!&lt;/i&gt;</t>
  </si>
  <si>
    <t>3,14160 e 3,14160</t>
  </si>
  <si>
    <t>3,14160 e 3,14159</t>
  </si>
  <si>
    <t>3,14159 e 3,14159</t>
  </si>
  <si>
    <t>3,14159 e 3,14160</t>
  </si>
  <si>
    <t>3,14159 e 3,14161</t>
  </si>
  <si>
    <t>f5ae02ac-b9f6-4c9e-b6a2-e4123166d629.png</t>
  </si>
  <si>
    <t>11/01/2026 13:35</t>
  </si>
  <si>
    <t>As lojas L1 e L2 possuem, cada uma delas, N peças em seu estoque, enquanto o estoque da loja L3 está vazio.
Metade do estoque de L1 e um quarto do estoque de L2 são transferidos para L3, formando o novo estoque de L3.
Esse novo estoque de L3 é dividido em três grupos com a mesma quantidade de peças e, de um desses grupos, é retirado um quinto do total de peças do novo estoque de L3.
Quantas peças permaneceram nesse grupo do qual as peças foram retiradas?</t>
  </si>
  <si>
    <t>Figura (A)</t>
  </si>
  <si>
    <t>Figura (B)</t>
  </si>
  <si>
    <t>Figura (C)</t>
  </si>
  <si>
    <t>Figura (D)</t>
  </si>
  <si>
    <t>Figura (E)</t>
  </si>
  <si>
    <t>0bdfbea4-1120-4060-8c98-aefcb4159b22.png</t>
  </si>
  <si>
    <t>11/01/2026 13:39</t>
  </si>
  <si>
    <t>1862</t>
  </si>
  <si>
    <t>97b0276c-22cb-47d1-b9b2-16de94c1090a.png</t>
  </si>
  <si>
    <t>11/01/2026 13:53</t>
  </si>
  <si>
    <t>A integral no tempo da potência associada a um corpo de massa m constante, deslocando-se a uma velocidade v e sujeito a uma força resultante F, é dada por</t>
  </si>
  <si>
    <t>Fv</t>
  </si>
  <si>
    <t>ma</t>
  </si>
  <si>
    <t>mv</t>
  </si>
  <si>
    <t>mav</t>
  </si>
  <si>
    <t>(1/2)mv&lt;sup&gt;2&lt;/sup&gt;</t>
  </si>
  <si>
    <t>11/01/2026 13:55</t>
  </si>
  <si>
    <t>A aceleração tangencial máxima de um veículo de massa m = 500 kg, com potência P = 500 kW, deslocando-se em linha reta com velocidade v = 180 km/h, é de, aproximadamente:</t>
  </si>
  <si>
    <t>0,2 g</t>
  </si>
  <si>
    <t>2 g</t>
  </si>
  <si>
    <t>20 g</t>
  </si>
  <si>
    <t>1 g</t>
  </si>
  <si>
    <t>5 g</t>
  </si>
  <si>
    <t>11/01/2026 13:56</t>
  </si>
  <si>
    <t>O momento de inércia de um corpo de massa m quilogramas e raio de giração k metros em torno de um eixo que passa pelo seu centro de massa é dado por</t>
  </si>
  <si>
    <t>21880a92-d21b-441a-a6bc-a7433ac4c38b.png</t>
  </si>
  <si>
    <t>Considere a matriz de rotação R de um ângulo ψǂ 0 em torno do eixo Z.
Essa matriz de rotação é tal que</t>
  </si>
  <si>
    <t>R&lt;sup&gt;-1&lt;/sup&gt; = R&lt;sup&gt;T&lt;/sup&gt;</t>
  </si>
  <si>
    <t>R&lt;sup&gt;-1&lt;/sup&gt; = R</t>
  </si>
  <si>
    <t>R&lt;sup&gt;T &lt;/sup&gt;= R</t>
  </si>
  <si>
    <t>R&lt;sup&gt;-1&lt;/sup&gt; = I</t>
  </si>
  <si>
    <t>R&lt;sup&gt;T&lt;/sup&gt; = I</t>
  </si>
  <si>
    <t>2d1daf39-d91f-47d2-91ed-c94d95bc649f.png</t>
  </si>
  <si>
    <t>11/01/2026 13:57</t>
  </si>
  <si>
    <t>Ao representar a função y = x&lt;sup&gt;0,5&lt;/sup&gt; em um sistema de eixos ortogonais com escalas logarítmicas (escala log-log), obtém-se um gráfico que é uma</t>
  </si>
  <si>
    <t>parábola com concavidade positiva</t>
  </si>
  <si>
    <t>hipérbole com concavidade negativa</t>
  </si>
  <si>
    <t>reta com coeficiente angular positivo</t>
  </si>
  <si>
    <t>reta com coeficiente angular negativo</t>
  </si>
  <si>
    <t>reta com coeficiente angular nulo</t>
  </si>
  <si>
    <t>11/01/2026 13:58</t>
  </si>
  <si>
    <t>1870</t>
  </si>
  <si>
    <t>Uma empresa monta torres de transmissão elétrica e recebeu uma encomenda para montagem de uma linha com 300 torres de tipo treliça, com uma linha de 765 kV de circuito único, com doze condutores amarrados de isoladores suspensos na barra transversal, para cada torre de transmissão. O tempo de realização do projeto foi estimado em 12 meses, com a colocação das torres distribuídas uniformemente a cada mês. Foi pedido ao engenheiro de produção que indicasse qual seria o melhor momento para comprar os condutores, considerando os custos de colocação de pedidos e o custo de manter os condutores em estoque, usando o método de &lt;i&gt;Silver Meal&lt;/i&gt;.
Esse método indicou que as compras de menor custo seriam aquelas nas quais os custos</t>
  </si>
  <si>
    <t>médios mensais de compra e de estocagem são mínimos.</t>
  </si>
  <si>
    <t>médios mensais de compra e de estocagem ponderados pelo volume da demanda são mínimos.</t>
  </si>
  <si>
    <t>médios mensais de compra são inferiores aos custos médios mensais de estocagem.</t>
  </si>
  <si>
    <t>médios mensais de estocagem são inferiores aos custos médios mensais de compra.</t>
  </si>
  <si>
    <t>absolutos mensais de compra e de estocagem para cada aquisição são mínimos.</t>
  </si>
  <si>
    <t>11/01/2026 14:08</t>
  </si>
  <si>
    <t>Considere o cronograma do Projeto Y de uma empresa representado na forma de diagrama de rede, visto na Figura abaixo, e dentro da ideia de Caminho Crítico, no qual o S, em cada tarefa, define o número de semanas previsto para tarefa (Exemplo: S:1-&gt; tarefa dura 1 semana).
(Exemplo: S:1-&gt; tarefa dura 1 semana).
Qual será o tempo total (em semanas) do caminho crítico desse projeto?</t>
  </si>
  <si>
    <t>c28febd1-d32f-44f3-a18f-16b86e68199d.png</t>
  </si>
  <si>
    <t>11/01/2026 15:32</t>
  </si>
  <si>
    <t>Pref. Cachoeiro de Itapemirim</t>
  </si>
  <si>
    <t>2 pertence ao conjunto B.</t>
  </si>
  <si>
    <t>Matemática</t>
  </si>
  <si>
    <t>Teoria dos Conjuntos</t>
  </si>
  <si>
    <t>Para julgar o item, precisamos analisar os elementos do conjunto B.
O conjunto B é definido como 𝑩 = {{𝟐}, 𝟑, 𝟒}. Com isso, temos:
- O elemento {2} é um conjunto que contém o número 2, mas não é o número 2 em si.
- O número 3 é um elemento do conjunto B.
- O número 4 é um elemento do conjunto B.
Ao observar os elementos do conjunto B, podemos ver que o número 2 não está presente diretamente como
um elemento de B. O que está presente é o conjunto {2}, que é diferente do número 2.
Logo, item errado!
Gabarito: Errado.</t>
  </si>
  <si>
    <t>5d7f374c-9d52-4041-b010-9dfd767b0b65</t>
  </si>
  <si>
    <t>27/03/2026 04:49</t>
  </si>
  <si>
    <t>{1} está contido em A.</t>
  </si>
  <si>
    <t>Vamos analisar o conjunto A = {{1}, 1, 2}.
- O primeiro elemento de A é o conjunto {1}.
- O segundo elemento de A é o número 1.
- O terceiro elemento de A é o número 2.
Em outras palavras, queremos saber se {1} é um subconjunto de A. Observe que, como o número 1 é um
dos elementos, então podemos afirmar que {1} está contido em A.
Gabarito: Correto.</t>
  </si>
  <si>
    <t>O conjunto A ∪ B possui 5 elementos.</t>
  </si>
  <si>
    <t>Inicialmente, vamos analisar os elementos dos conjuntos A e B.
Os elementos de A são: {1}, 1 e 2.
Os elementos de B são: {2}, 3 e 4.
Para encontrar a união 𝐴 ∪ 𝐵, devemos reunir todos os elementos de A e B sem repetição.
Com isso, os elementos de 𝐴 ∪ 𝐵 são: {1}, 1, 2, {2}, 3 e 4. Portanto, o conjunto 𝑨 ∪ 𝑩 possui 6 elementos.
Gabarito: Errado.</t>
  </si>
  <si>
    <t>27/03/2026 04:50</t>
  </si>
  <si>
    <t>TST</t>
  </si>
  <si>
    <t>Considerando-se P como o conjunto dos números primos ímpares e I como o conjunto dos números naturais ímpares, conclui-se que P - I será</t>
  </si>
  <si>
    <t>o conjunto dos números pares.</t>
  </si>
  <si>
    <t>o conjunto dos números ímpares primos.</t>
  </si>
  <si>
    <t>o conjunto dos números primos pares.</t>
  </si>
  <si>
    <t>o conjunto vazio.</t>
  </si>
  <si>
    <t>o conjunto dos ímpares não primos.</t>
  </si>
  <si>
    <t>Queremos determinar quem será o conjunto diferença 𝑃−𝐼.
Pessoal, se P é o conjunto dos números primos ímpares, vocês concordam que todos os elementos de P
serão ímpares?? Quando buscamos 𝑃 −𝐼, queremos todos os elementos de P que não são ímpares. Ora,
nenhum!! Todos os elementos de P, apesar de primos, também são ímpares! Sendo assim, 𝑷−𝑰 é o
conjunto vazio.
Gabarito: LETRA D.</t>
  </si>
  <si>
    <t>27/03/2026 04:51</t>
  </si>
  <si>
    <t>ISS-CAMAÇARI</t>
  </si>
  <si>
    <t>Na figura precedente, que representa quatro conjuntos identificados por A, B, C e D, a região destacada corresponde a</t>
  </si>
  <si>
    <t>(𝐵−𝐶)∩𝐷.</t>
  </si>
  <si>
    <t>𝐵 ∩𝐷.</t>
  </si>
  <si>
    <t>𝐵 ∩𝐶 ∩𝐷.</t>
  </si>
  <si>
    <t>(𝐵−𝐷)∩𝐶.</t>
  </si>
  <si>
    <t>𝐵–𝐷.</t>
  </si>
  <si>
    <t>04ed1659-0db6-4a52-896e-2477d4ccfab5.png</t>
  </si>
  <si>
    <t>Observe que a região destacada é comum aos conjuntos B e D. No entanto, não possui nada de C. Sendo
assim, devemos buscar a alternativa em que temos uma diferença com C e alguma intersecção entre B e D.
A) (𝐵−𝐶)∩𝐷.
Correto. É exatamente isso, pessoal. Observe que primeiro ele faz a diferença entre B e C, restando apenas
aqueles elementos de B que não pertencem a C. Depois, ele faz a intersecção com D, resultando na região
destacada. Um mesmo resultado seria obtido fazendo (𝑫−𝑪)∩𝑩.
B) 𝐵 ∩𝐷.
Errado. Observe que aqui não foi retirado os elementos do conjunto C. Desse modo, a região seria:
𝐴
𝐶 𝐵
𝐷
C) 𝐵 ∩𝐶 ∩𝐷.
Errado. Mais uma vez, temos uma alternativa que inclui os elementos de C. Dessa vez, a região seria:
𝐴
𝐶 𝐵
𝐷
D) (𝐵−𝐷)∩𝐶.
Errado. Essa aqui tirou os elementos de D. Isso não pode ocorrer! Observe que a região do enunciado
contém parte de D. Para essa alternativa, temos a seguinte região:
𝐴
𝐶 𝐵
𝐷
E) 𝐵–𝐷.
Errado. Mais uma alternativa que tirou os elementos de D e deixou os de C. A região resultante seria:
𝐴
𝐶 𝐵
𝐷
Gabarito: LETRA A.</t>
  </si>
  <si>
    <t>27/03/2026 04:52</t>
  </si>
  <si>
    <t>FNDE</t>
  </si>
  <si>
    <t>O subconjunto dos especialistas que trabalham somente em um projeto pode ser corretamente representado por (𝑨 ⋃ 𝑩 ⋃ 𝑪) − (𝑨 ⋂ 𝑩 ⋂ 𝑪).</t>
  </si>
  <si>
    <t>Pessoal, 𝐴 ⋃ 𝐵 ⋃ 𝐶 representa a união de todos os três conjuntos. Sendo assim, engloba tanto aqueles que
trabalham em um único projeto, como em dois ou três. Em outras palavras, todos os especialistas envolvidos
com pelo menos um dos projetos está em 𝑨 ⋃ 𝑩 ⋃ 𝑪.
Quando tiramos a intersecção 𝐴 ⋂ 𝐵 ⋂ 𝐶, tiramos apenas aqueles que trabalham nos três projetos. Quem
trabalha em dois, continua. Sendo assim, é incorreto falar que (𝑨 ⋃ 𝑩 ⋃ 𝑪) − (𝑨 ⋂ 𝑩 ⋂ 𝑪) representa o
subconjunto dos especialistas que trabalham em somente um projeto, pois aqueles que trabalham em até
dois projetos também estão no conjunto. Gabarito: ERRADO.</t>
  </si>
  <si>
    <t>258a9c81-70c4-439b-8f0c-38fd433a040c</t>
  </si>
  <si>
    <t>27/03/2026 04:53</t>
  </si>
  <si>
    <t>O subconjunto dos especialistas designados para trabalhar nos projetos 1 e 2, mas não no projeto 3, pode ser corretamente representado por (𝑨 ⋂ 𝑩) − (𝑩 ⋂ 𝑪).</t>
  </si>
  <si>
    <t>Vamos fazer essa por diagramas!
Gabarito: CERTO.</t>
  </si>
  <si>
    <t>27/03/2026 04:54</t>
  </si>
  <si>
    <t>Acerca da teoria dos conjuntos, julgue o próximo item.
Para três conjuntos, A, B e C, não vazios, se A está contido em B e se C não contém B, então C também não contém A.</t>
  </si>
  <si>
    <t>Inicialmente, se A está contido em B, temos:
𝐴 𝐵
𝐶
𝐴 𝐵
𝐶
𝐴 𝐵
𝐶
𝐴 ∩ 𝐵 𝐵 ∩ 𝐶 (𝐴 ∩ 𝐵) − (𝐵 ∩ 𝐶)
Ainda, temos que C não contém B. Isso significa que não podemos ter a seguinte situação:
No entanto, várias outras continuam permitidas, como, por exemplo:
Nessa última situação, observe que, mesmo sem conter B, C pode conter A.
Gabarito: ERRADO.</t>
  </si>
  <si>
    <t>27/03/2026 04:57</t>
  </si>
  <si>
    <t>PC-DF</t>
  </si>
  <si>
    <t>No mínimo, 210 candidatos possuem as duas habilidades mencionadas.</t>
  </si>
  <si>
    <t>Vamos definir os conjuntos e aplicar o Princípio da Inclusão-Exclusão. Seja:
- A o conjunto dos candidatos que têm a habilidade de manuseio de arma de fogo.
- B o conjunto dos candidatos que têm a habilidade de cálculo.
Pelos dados do problema, temos:
- n(A) = 630 (candidatos com habilidade de manuseio de arma de fogo)
- n(B) = 480 (candidatos com habilidade de cálculo)
- n(AUB) = 900 (total de candidatos)
O Princípio da Inclusão-Exclusão é dado por:
𝑛(𝐴 ∪ 𝐵) = 𝑛(𝐴) + 𝑛(𝐵) − 𝑛(𝐴 ∩ 𝐵)
Queremos encontrar o valor mínimo de n(A∩B). Substituímos os valores conhecidos na fórmula:
900 = 630 + 480 − 𝑛(𝐴 ∩ 𝐵)
900 = 1110 − 𝑛(𝐴 ∩ 𝐵)
𝑛(𝐴 ∩ 𝐵) = 1110 − 900
𝑛(𝐴 ∩ 𝐵) = 210
Assim, no mínimo, 210 candidatos possuem ambas as habilidades mencionadas.
Obs.: O menor número possível na intersecção é obtido quando maximizamos o valor da união. Isso pode
ser feito supondo que não existem elementos fora de A e B e que, portanto, todo entrevistado possui pelo
menos uma das características.
Gabarito: Certo</t>
  </si>
  <si>
    <t>1ca70b4a-2cb7-448f-9b0f-9c6354c2552a</t>
  </si>
  <si>
    <t>27/03/2026 05:01</t>
  </si>
  <si>
    <t>No máximo, 270 candidatos não possuem nenhuma das habilidades mencionadas.</t>
  </si>
  <si>
    <t>Seja "x" o número de candidatos que não possuem nenhuma das habilidades. Sendo assim, o número de
elementos que estariam na união dos dois conjuntos seria tal que:
𝑛(𝐴 ∪ 𝐵) = 900 − 𝑥
Na resolução do item anterior, para obter o valor mínimo de 𝑛(𝐴 ∩ 𝐵), fizemos 𝑥 = 0. Nesse item, não
podemos fazer isso, pois, dessa vez, queremos saber o valor máximo de x. No Princípio da Inclusão-Exclusão:
𝑛(𝐴 ∪ 𝐵) = 𝑛(𝐴) + 𝑛(𝐵) − 𝑛(𝐴 ∩ 𝐵)
900 − 𝑥 = 630 + 480 − 𝑛(𝐴 ∩ 𝐵)
900 − 𝑥 = 1110 − 𝑛(𝐴 ∩ 𝐵)
𝑥 = 𝑛(𝐴 ∩ 𝐵) − 210
Observe que "x" será máximo quando 𝒏(𝑨 ∩ 𝑩) também for máximo. O maior valor possível para 𝑛(𝐴 ∩ 𝐵)
é 480, pois é a situação em que todos que possuem habilidade com cálculo também possuem habilidade
com arma de fogo. Com isso:
𝑥𝑚á𝑥. = 480 − 210 → 𝑥𝑚á𝑥. = 270
Gabarito: Certo.</t>
  </si>
  <si>
    <t>ITAIPU</t>
  </si>
  <si>
    <t>Em uma entrevista com 150 empregados de uma empresa, 105 disseram estar satisfeitos com seu trabalho e 88 disseram pensar em trocar de emprego. Na situação descrita no texto, o menor número possível de empregados que disseram estar satisfeitos com o trabalho, mas pensam em trocar de emprego é igual a</t>
  </si>
  <si>
    <t>88.</t>
  </si>
  <si>
    <t>62.</t>
  </si>
  <si>
    <t>45.</t>
  </si>
  <si>
    <t>43.</t>
  </si>
  <si>
    <t>Vamos chamar:
- S: o conjunto de empregados que disseram estar satisfeitos com o trabalho.
- T: o conjunto de empregados que disseram pensar em trocar de emprego.
Com isso, temos:
𝑛(𝑆) = 105 (empregados satisfeitos com o trabalho)
𝑛(𝑇) = 88 (empregados que pensam em trocar de emprego)
𝑛(𝑆 ∪ 𝑇) = 150 (Considerando que não existem empregados que não estejam satisfeitos com o trabalho ou
que não pensem em trocar de emprego)
Precisamos encontrar o menor número possível de empregados que disseram estar satisfeitos com o
trabalho, mas pensam em trocar de emprego, ou seja, precisamos encontrar o valor mínimo de 𝒏(𝑺 ∩ 𝑻).
Para isso, usamos a fórmula:
𝑛(𝑆 ∪ 𝑇) = 𝑛(𝑆) + 𝑛(𝑇) − 𝑛(𝑆 ∩ 𝑇)
150 = 105 + 88 − 𝑛(𝑆 ∩ 𝑇)
150 = 193 − 𝑛(𝑆 ∩ 𝑇)
𝑛(𝑆 ∩ 𝑇) = 193 − 150
𝒏(𝑺 ∩ 𝑻) = 𝟒𝟑
Obs.: O menor número possível na intersecção é obtido quando maximizamos o valor da união. Isso pode
ser feito supondo que não existem elementos fora de S e T e que, portanto, todo entrevistado possui pelo
menos uma das características.
Gabarito: Letra E.</t>
  </si>
  <si>
    <t>27/03/2026 05:03</t>
  </si>
  <si>
    <t>Dezesseis pessoas praticam vôlei.</t>
  </si>
  <si>
    <t>Inicialmente, vamos preparar o diagrama de Venn para colocarmos as informações do enunciado. Considere que:
- "F" representa o conjunto daqueles que praticam futsal;
- "B" representa o conjunto daqueles que praticam basquete;
- "V" representa o conjunto daqueles que praticam vôlei;
Talvez, a informação mais importante da questão é: quem pratica vôlei não pratica nenhum outro esporte.
Dessa forma, podemos concluir que:
𝒏(𝑭 ∩ 𝑽) = 𝒏(𝑩 ∩ 𝑽) = 𝒏(𝑭 ∩ 𝑩 ∩ 𝑽) = 𝟎
Vamos colocar essas informações no diagrama.
Observe que "x" é a quantidade de pessoas que praticam vôlei. A próxima informação que devemos utilizar
é que 26 praticam futsal e basquete:
Se 58 praticam futsal e desses, 26 praticam também basquete, concluímos que 32 praticam apenas futsal.
Ademais, de acordo com o enunciado, 48 não jogam basquete. Logo, podemos escrever que:
32 + 𝑥 = 48 → 𝑥 = 16
Opa!! Encontramos que 16 praticam vôlei. Sendo assim, o item está correto.
Gabarito: CERTO.</t>
  </si>
  <si>
    <t>f23f0233-83a3-4198-b970-64930d3359e6</t>
  </si>
  <si>
    <t>27/03/2026 05:05</t>
  </si>
  <si>
    <t>Um total de 56 pessoas não pratica nenhum esporte na plataforma.</t>
  </si>
  <si>
    <t>Para responder esse item, vamos continuar de onde paramos no item anterior.
Chamamos de "b" aqueles que praticam apenas basquete.
De acordo com o enunciado, 84 praticam apenas um esporte. Logo, podemos escrever:
32 + 𝑏 + 16 = 84 → 𝑏 = 84 − 48 → 𝑏 = 36
Agora, podemos completar nosso diagrama.
Com o diagrama completo, é possível encontrar o total de pessoas que praticam pelo menos um dos
esportes. Para isso, basta somarmos os valores de cada uma das regiões.
32 + 26 + 36 + 16 = 110
Pronto!! 110 pessoas praticam pelo menos um esporte.
Como temos um total de 166 pessoas na plataforma, então:
166 − 110 = 56
56 pessoas não praticam nenhum esporte.
Gabarito: CERTO.</t>
  </si>
  <si>
    <t>TRT-8</t>
  </si>
  <si>
    <t>Ao classificar 80 processos a fim de distribuí-los às áreas competentes para tratamento, um técnico judiciário verificou que, devido aos diversos critérios de classificação, 45 dos processos poderiam ser distribuídos ao setor A, 55 ao setor B e 15 a nenhum desses dois setores. Na situação hipotética precedente, a quantidade de processos que poderiam ser distribuídos a qualquer um dos setores A ou B é igual a</t>
  </si>
  <si>
    <t>30.</t>
  </si>
  <si>
    <t>35.</t>
  </si>
  <si>
    <t>40.</t>
  </si>
  <si>
    <t>65.</t>
  </si>
  <si>
    <t>Vamos nomear os conjuntos!
"A" é o conjunto dos processos que podem ser distribuídos ao setor A;
"B" é o conjunto dos processos que podem ser distribuídos ao setor B;
Com isso:
"A∪B" é o conjunto de todos os processos que podem ser distribuídos a um dos setores 𝐴 ou 𝐵;
"A∩B" é o conjunto dos processos que se inserem nos dois critérios de classificação! Na prática, tanto faz
distribuí-los a A ou a B. É o número de processos aqui que a questão quer!
É verdade que essa questão contém uma pegadinha, moçada! Esse "ou" que a questão usou nos remete ao
conjunto união. No entanto, devemos nos atentar ao significado do que foi pedido.
Dito isso, vamos analisar os números repassados. Como temos 80 processos e 15 deles não são distribuídos
a nenhum dos setores, podemos escrever que:
𝑛(𝐴 ∪ 𝐵) = 80 − 15 → 𝑛(𝐴 ∪ 𝐵) = 65
Temos ainda que 45 podem ser distribuídos ao setor A:
𝑛(𝐴) = 45
E 55 ao setor B:
𝑛(𝐵) = 55
Com todas essas informações, podemos usar o Princípio da Inclusão-Exclusão:
𝑛(𝐴 ∪ 𝐵) = 𝑛(𝐴) + 𝑛(𝐵) − 𝑛(𝐴 ∩ 𝐵)
65 = 45 + 55 − 𝑛(𝐴 ∩ 𝐵)
65 = 100 − 𝑛(𝐴 ∩ 𝐵)
𝑛(𝐴 ∩ 𝐵) = 35
Gabarito: LETRA C.</t>
  </si>
  <si>
    <t>27/03/2026 05:07</t>
  </si>
  <si>
    <t>CBM-TO</t>
  </si>
  <si>
    <t>Em certa unidade do corpo de bombeiros, 60 militares praticam, como esporte, futebol e(ou) voleibol. O conjunto A compreende os militares que praticam futebol e o conjunto B, os que praticam voleibol. Nessa situação hipotética, se A − B contém 18 integrantes e B − A contém 25 integrantes, então o número de militares que praticam futebol e voleibol é igual a</t>
  </si>
  <si>
    <t>42.</t>
  </si>
  <si>
    <t>Inicialmente, observe que temos 60 militares. Com isso, já podemos escrever:
𝑛(𝐴 ∪ 𝐵) = 60
Agora, lembre-se que o conjunto diferença 𝐴 − 𝐵 indica o conjunto formado pelos elementos de A que não
são elementos de B. O enunciado nos forneceu o seguinte:
𝑛(𝐴 − 𝐵) = 18
𝑛(𝐵 − 𝐴) = 25
Com essas informações, vamos esquematizar os diagramas.
Sabemos que a soma dessas três regiões deve resultar no total de militares envolvidos.
18 + 𝑥 + 25 = 60
43 + 𝑥 = 60
𝑥 = 17
"x" é exatamente a quantidade de militares que praticam as duas modalidades de esportes. Logo, podemos
marcar a alternativa A.
Gabarito: LETRA A</t>
  </si>
  <si>
    <t>27/03/2026 05:08</t>
  </si>
  <si>
    <t>Considere-se que um grupo de 50 servidores de um tribunal tenha sido selecionado para realizar cursos de aperfeiçoamento e que cada pessoa desse grupo faça pelo menos um dos seguintes dois cursos: gestão de projetos e ciência de dados. Nessa situação hipotética, se 29 pessoas fizerem ambos os cursos e 37 pessoas fizerem pelo menos o curso de gestão de projetos, o número exato de pessoas que farão apenas o curso de ciência de dados é igual a</t>
  </si>
  <si>
    <t>8.</t>
  </si>
  <si>
    <t>13.</t>
  </si>
  <si>
    <t>21.</t>
  </si>
  <si>
    <t>33.</t>
  </si>
  <si>
    <t>Seja "G" o conjunto de pessoas que farão o curso de gestão de projetos e "C", o de ciência de dados.
Como temos 50 servidores envolvidos nesse curso, podemos escrever:
𝑛(𝐺 ∪𝐶) = 50
Como 29 farão os dois cursos:
𝑛(𝐺 ∩𝐶) = 29
Como 37 farão o curso de gestão de projetos:
𝑛(𝐺) = 37
Quando usamos o Princípio da Inclusão-Exclusão, obtemos:
𝑛(𝐺 ∪𝐶) = 𝑛(𝐺)+𝑛(𝐶)−𝑛(𝐺 ∩𝐶)
50 = 37+𝑛(𝐶)−29
50 = 8+𝑛(𝐶)
𝑛(𝐶) = 42
Ora, 42 servidores farão o curso de ciência de dados!
Cuidado! O enunciado pede a quantidade de servidores que farão APENAS o curso de ciência de dados. Para
tanto, precisamos subtrair o número de pessoas que farão os dois.
𝑛(𝐶 −𝐺) = 𝑛(𝐶)−𝑛(𝐺 ∩𝐶)
𝑛(𝐶 −𝐺) = 42−29
𝑛(𝐶 −𝐺) = 13
Gabarito: LETRA B.</t>
  </si>
  <si>
    <t>27/03/2026 05:11</t>
  </si>
  <si>
    <t>PM-SC</t>
  </si>
  <si>
    <t>Uma pesquisa com participantes de uma festa tradicional de Santa Catarina revelou que 320 tinham experimentado a cerveja artesanal X, 200 não experimentaram a cerveja artesanal Y, e 220 tinham experimentado as cervejas artesanais X e Y. Com base na situação hipotética apresentada, o número de participantes dessa pesquisa que não experimentaram nenhuma dessas duas cervejas artesanais</t>
  </si>
  <si>
    <t>é inferior ou igual a 50.</t>
  </si>
  <si>
    <t>é superior a 50 e inferior ou igual a 70.</t>
  </si>
  <si>
    <t>é superior a 70 e inferior ou igual a 90.</t>
  </si>
  <si>
    <t>é superior a 90 e inferior ou igual a 110.</t>
  </si>
  <si>
    <t>é superior a 110.</t>
  </si>
  <si>
    <t>Seja "x" o número de participantes que não experimentaram nenhuma dessas duas cervejas. Inicialmente,
observe duas informações importantes:
- 320 experimentaram a cerveja X;
- 220 experimentaram as cervejas X e Y.
Logo, podemos concluir que 100 experimentaram apenas a cerveja X. É exatamente a diferença entre as
duas quantidades! Dito isso, podemos desenhar o diagrama com essas informações.
X Y
100 220 z
x
Agora, vamos iniciar nossa busca por "x". Uma informação crucial nessa busca é que 200 pessoas não
experimentaram a cerveja Y. No diagrama, essas pessoas são representadas pelas regiões em destaque:
X Y
100 220 z
x
Ou seja:
100+𝑥 = 200 → 𝑥 = 100
Opa!! Nosso "x" é igual a 100. Logo, podemos concluir que 100 pessoas não experimentaram nenhuma das
cervejas. Essa é uma quantidade superior a 90 e inferior a 110, conforme aponta a alternativa D.
Gabarito: LETRA D.</t>
  </si>
  <si>
    <t>Um agente, com o objetivo de mensurar o risco de propagação da covid19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
• Houve, no local investigado, uma festa, com aglomeração de moças e rapazes; não havia álcool em gel e ninguém estava usando máscaras.
• Cada rapaz cumprimentou exatamente uma vez a todos os outros rapazes com apertos de mão.
• Cada moça cumprimentou exatamente uma vez a todos os outros presentes com um aceno.
Considerando que são verdadeiras as informações prestadas pela testemunha da situação hipotética precedente, julgue o item a seguir.
Se, na festa, havia 20 moças e 18 rapazes, o número de cumprimentos entre moças e rapazes com acenos foi superior a 350.</t>
  </si>
  <si>
    <t>Análise Combinatória</t>
  </si>
  <si>
    <t>A questão informa que as moças cumprimentaram todos, inclusive rapazes, com um aceno. O item informa
que havia 18 rapazes, logo, cada moça acenou para um rapaz 18 vezes. Sabendo que havia 20 moças, o
número de acenos entre moças e rapazes corresponde ao produto (princípio multiplicativo):
18 x 20 = 360
Que é superior a 350.
Gabarito: Certo</t>
  </si>
  <si>
    <t>27/03/2026 05:15</t>
  </si>
  <si>
    <t>PM-AL</t>
  </si>
  <si>
    <t>O próximo item apresenta uma situação hipotética seguida de uma assertiva, a ser julgada com base na matemática e em suas aplicações na atividade policial.
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t>
  </si>
  <si>
    <t>A questão informa que há 2 estradas entre as cidades A e B e 3 estradas entre B e C:
A B C
O enunciado pergunta o número de possibilidades de o fugitivo ir de A para B e de B para C e, em seguida,
voltar de C para B e de B para A, sem repetir as estradas.
Em relação à ida, para ir de A para B, há 2 possibilidades; e para ir de B para C há 3 possibilidades. Para voltar
sem repetir as estradas, restarão 2 possibilidades entre C e B e uma única estrada entre B e A. Pelo princípio
multiplicativo, o número de possibilidades é:
2 x 3 x 2 x 1 = 12
Gabarito: Certo</t>
  </si>
  <si>
    <t>27/03/2026 05:16</t>
  </si>
  <si>
    <t>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
Sem a informação de que o dia, o mês e o ano da criação do arquivo fazem parte da senha, a quantidade máxima de senhas a serem testadas pelo cibernauta seria de 108.</t>
  </si>
  <si>
    <t>O item pergunta quantas possibilidades de senha de 8 dígitos podem ser formadas, com 10 algarismos (de 0
a 9), admitindo-se a repetição. A figura a seguir ilustra as possibilidades para cada dígito:
10 10 10 10 10 10 10 10
Pelo princípio multiplicativo, devemos multiplicar as possibilidades de cada dígito:
10 x 10 x 10 x 10 x 10 x 10 x 10 x 10 = 108
Gabarito: Certo</t>
  </si>
  <si>
    <t>SEED-PR</t>
  </si>
  <si>
    <t>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podendo-se repetir algarismos e letras. Nesse caso, a alteração realizada no modelo de placa representará, em relação ao modelo anterior, um aumento no total de placas que poderão ser produzidas. Esse aumento será de</t>
  </si>
  <si>
    <t>120%</t>
  </si>
  <si>
    <t>160%</t>
  </si>
  <si>
    <t>210%</t>
  </si>
  <si>
    <t>260%</t>
  </si>
  <si>
    <t>330%</t>
  </si>
  <si>
    <t>O enunciado apresenta as regras da placa nova e pergunta de quanto foi o aumento de placas possíveis em
relação ao modelo antigo. Para isso, a questão informa que o modelo novo possui 4 letras e 3 algarismos (da
forma LLL ALAA) e que há 26 possibilidades de letras e 10 possibilidades de algarismos (de 0 a 9), permitindo-
se a repetição:
26 26 26 10 26 10 10
L L L A L A A
Pelo princípio multiplicativo, o número de possibilidades da placa nova é:
𝑁 = 26×26×26×10×26×10×10 = 264 ×103
Sabemos que a placa antiga é formada por 3 letras e 4 algarismos (LLL AAAA):
26 26 26 10 10 10 10
L L L A A A A
Pelo princípio multiplicativo, o número de possibilidades da placa antiga é:
𝐴 = 26×26×26×10×10×10×10 = 263 ×104
A razão entre o número de placas do modelo novo e o número de placas do modelo antigo é:
𝑁 264 ×103 26
𝑅 = = = = 2,6
𝐴 263 ×104 10
Isso significa que a quantidade de placas do modelo novo é 2,6 vezes a do modelo antigo. Em outras palavras,
o aumento foi de 1,6 vezes (160%) a quantidade do modelo antigo. Por exemplo, se houvesse 100 placas no
modelo antigo, no novo, teríamos 260 placas, o que corresponde a um aumento de 260 - 100 = 160 placas,
ou seja, 160% da quantidade do modelo antigo.
Gabarito: B.</t>
  </si>
  <si>
    <t>27/03/2026 05:17</t>
  </si>
  <si>
    <t>IFF</t>
  </si>
  <si>
    <t>Três pessoas entraram em uma sala de cinema onde restavam apenas 5 assentos desocupados. Nesse caso, a quantidade de maneiras diferentes de essas pessoas ocuparem esses assentos é igual a</t>
  </si>
  <si>
    <t>27.</t>
  </si>
  <si>
    <t>60.</t>
  </si>
  <si>
    <t>125.</t>
  </si>
  <si>
    <t>A questão pede o número de maneiras em que 3 pessoas podem se sentar em 5 assentos. Vamos representar
a decisão das 3 pessoas da seguinte forma:
P1 P2 P3
A primeira pessoa possui 5 opções de assentos, logo há 5 possibilidades distintas para ela:
P1 P2 P3
A segunda pessoa tem 4 opções de assentos, uma vez que a pessoa anterior selecionou 1 assento:
5 4
P1 P2 P3
Analogamente, a terceira pessoa tem 3 opções de assentos:
5 4 3
P1 P2 P3
Como todas as pessoas devem se sentar, devemos multiplicar essas possibilidades (princípio multiplicativo):
Número de possibilidades = 5 x 4 x 3 = 60
Gabarito: D.</t>
  </si>
  <si>
    <t>27/03/2026 05:18</t>
  </si>
  <si>
    <t>PF</t>
  </si>
  <si>
    <t>Em um processo de coleta de fragmentos papilares para posterior identificação de criminosos, uma equipe de 15 papiloscopistas deverá se revezar nos horários de 8 h às 9 h e de 9 h às 10 h.
Com relação a essa situação hipotética, julgue o item a seguir.
Se dois papiloscopistas forem escolhidos, um para atender no primeiro horário e outro no segundo horário, então a quantidade, distinta, de duplas que podem ser formadas para fazer esses atendimentos é superior a 300.</t>
  </si>
  <si>
    <t>Essa questão pede o número de maneiras de escolher um servidor para o primeiro horário e outro para o
segundo horário. Vamos representar os horários da seguinte forma:
1º 2º
Há 15 servidores disponíveis para a escolha no 1º horário:
1º 2º
Após a escolha do servidor para 1º horário, restam 14 servidores para o 2º horário:
15 14
1º 2º
Como os servidores de ambos os horários precisam ser escolhidos, devemos multiplicar esses valores
(princípio multiplicativo):
Número de possibilidades = 15 x 14 = 210
Logo o número de possibilidades de formar duplas para o atendimento é inferior a 300.
Gabarito: Errado.</t>
  </si>
  <si>
    <t>PC-PB</t>
  </si>
  <si>
    <t>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t>
  </si>
  <si>
    <t>5 formas distintas</t>
  </si>
  <si>
    <t>120 formas distintas</t>
  </si>
  <si>
    <t>10 formas distintas</t>
  </si>
  <si>
    <t>25 formas distintas</t>
  </si>
  <si>
    <t>32 formas distintas</t>
  </si>
  <si>
    <t>A questão pede o número de maneiras de distribuir 5 máscaras distintas para 5 pessoas, sem restrições, o
que corresponde à permutação simples de 5 elementos:
𝑃 = 5! = 5×4×3×2×1 = 120
Gabarito: B</t>
  </si>
  <si>
    <t>POLITEC-RO</t>
  </si>
  <si>
    <t>João, Paulo e mais outras 3 pessoas estavam em uma fila para, individualmente, depor sobre determinado delito. Nessa fila, João estava imediatamente após Paulo.
Nessa situação hipotética, a quantidade de possíveis ordens diferentes para os depoimentos é igual a</t>
  </si>
  <si>
    <t>24</t>
  </si>
  <si>
    <t>120</t>
  </si>
  <si>
    <t>Para calcular o número de possíveis ordens de uma fila de 5 pessoas, em que João está imediatamente após
Paulo, devemos tratá-los como elemento único. Assim, temos a permutação de 4 elementos (3 pessoas e a
dupla como elemento único):
𝑃 = 4! = 4×3×2×1 = 24
Gabarito: C</t>
  </si>
  <si>
    <t>27/03/2026 05:19</t>
  </si>
  <si>
    <t>SERES-PE</t>
  </si>
  <si>
    <t>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t>
  </si>
  <si>
    <t>10!</t>
  </si>
  <si>
    <t>2×3×10!</t>
  </si>
  <si>
    <t>2×11!</t>
  </si>
  <si>
    <t>12×11×10×…×4×3</t>
  </si>
  <si>
    <t>12!</t>
  </si>
  <si>
    <t>Precisamos calcular o número de maneiras de ordenar 12 pontos turísticos, de modo que 2 deles (praias)
estejam sempre juntos em qualquer ordem.
O primeiro passo é tratar as praias como elemento único. Assim, temos a permutação de 11 elementos (10
pontos turísticos e o as 2 praias como elemento único):
𝑃 = 11!
Para cada uma dessas possibilidades, há 2 maneiras de ordenar as praias (primeiro Bairro Novo e depois Casa
Caiada ou primeiro Casa Caiada e depois Bairro Novo). Pelo princípio multiplicativo, devemos multiplicar o
resultado da permutação por 2:
𝑛 = 2×11!
Gabarito: C</t>
  </si>
  <si>
    <t>SEE-PR</t>
  </si>
  <si>
    <t>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
Situação hipotética: Para determinada apresentação de dança de quadrilha, quatro homens e quatro mulheres devem ficar em fila, de modo que a primeira e a última pessoa da fila sejam mulheres. Assertiva:
Nesse caso, há 8.640 formas distintas de organizar essa fila.</t>
  </si>
  <si>
    <t>Precisamos calcular o número de maneiras de enfileirar 8 pessoas, sendo 4 mulheres e 4 homens, de modo
que as extremidades sejam ocupadas por mulheres:
M M
Assim, há 4 possibilidades para a primeira posição e 3 possibilidades para a última posição. Em relação às
posições centrais, em que não há restrições, temos a permutação de 6 elementos:
𝑃 = 6! = 6×5×4×3×2×1 = 720
Pelo princípio multiplicativo, o número de maneiras de organizar toda a fila (eventos concomitantes) é o
produto:
𝑛 = 4×3×720 = 8640
Gabarito: Certo</t>
  </si>
  <si>
    <t>27/03/2026 05:20</t>
  </si>
  <si>
    <t>TELEBRAS</t>
  </si>
  <si>
    <t>Julgue o item que se segue, a respeito de contagem, probabilidade e estatística.
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t>
  </si>
  <si>
    <t>Essa questão trabalha com uma permutação circular. A permutação circular de 𝑛 elementos é dada por:
𝑃𝐶 = (𝑛−1)!
𝑛
A questão informa que 3 amigos irão se sentar com outras 5 pessoas em uma roda. Como os amigos precisam
ficar juntos, vamos considerá-los como um único elemento, por ora.
Assim, temos a permutação circular de 6 elementos (5 pessoas + amigos como elemento único):
𝑃𝐶 = 5! = 5×4×3×2×1 = 120
Como os 3 amigos ficarão juntos, mas em qualquer ordem, a forma de reordená-los corresponde à
permutação de 3 elementos:
𝑃 = 3! = 3×2×1 = 6
Pelo princípio multiplicativo, devemos multiplicar essas possibilidades:
𝑛 = 6 × 120 = 720
Gabarito: Certo.</t>
  </si>
  <si>
    <t>Considere que a figura a seguir — que consiste de um retângulo maior subdividido em 45 retângulos menores, no qual estão destacados os pontos A, B e C; ao lado do retângulo maior estão indicadas as direções norte (N), sul (S), leste (L) e oeste (O) — representa um mapa, fora de escala, de parte de uma cidade onde será realizada uma pesquisa domiciliar.
As linhas retas representam as ruas, e os quarteirões são os retângulos menores, que medem 300 metros na direção oeste-leste e 60 metros na direção sul-norte. Durante os trabalhos, cada agente de pesquisas e mapeamento (APM), que sairá necessariamente do ponto A, somente pode caminhar nos sentidos oesteleste ou sul-norte. Tendo como referência o texto acima e observando-se a regra de que os deslocamentos apenas podem ser executados nos sentidos oeste-leste ou sul-norte, verifica-se que o número de caminhos distintos que podem ser percorridos por um APM para se deslocar do ponto A ao ponto C, passando pelo ponto B, é igual a</t>
  </si>
  <si>
    <t>14</t>
  </si>
  <si>
    <t>49</t>
  </si>
  <si>
    <t>56</t>
  </si>
  <si>
    <t>735</t>
  </si>
  <si>
    <t>2.002</t>
  </si>
  <si>
    <t>0ba439e9-f609-407e-8cd9-0c76d59820b8.png</t>
  </si>
  <si>
    <t>A questão informa que precisamos ir do ponto A ao ponto B e em seguida do ponto B ao ponto C, utilizando
as linhas verticais e horizontais.
Entre o ponto A e o ponto B, há 4 segmentos de reta verticais e 3 segmentos de reta horizontais. Isso significa
que para irmos de um ponto a outro, precisamos efetuar 4 movimentos para cima e 3 movimentos para a
direita. Para ilustrar, vamos representar por N (Norte) o movimento para cima e por L (Leste) o movimento
para a direita. Assim, a sequência N L N N L L N corresponde ao seguinte caminho:
Em outras palavras, os diferentes caminhos podem ser representados por sequências com 4 Ns e 3 Ls em
alguma ordem. Logo, a quantidade de caminhos diferentes entre A e B corresponde ao número de maneiras
de reordenar 4 Ns e 3 Ls, que por sua vez corresponde à permutação de 7 elementos, com repetição de 4 e
de 3elementos:
𝑃 7! 7×6×5×4! 7×6×5
𝑃4,3 = 7 = = = = 7×5 = 35
7 𝑃 ×𝑃 4!×3! 4!×3! 3×2×1
4 3
Com relação ao caminho entre B e C, há 5 segmentos de reta verticais e 2 segmentos de reta horizontais. Ou
seja, esse caminho pode ser representado por sequências com 5 Ns e 2 Ls, de modo que a quantidade de
caminhos diferentes corresponde a uma permutação de 7 elementos, com repetição de 5 e de 2 elementos:
𝑃 7! 7×6×5! 7×6
𝑃5,2 = 7 = = = = 7×3 = 21
7 𝑃 ×𝑃 5!×2! 5!×2! 2
5 2
Considerando que precisamos percorrer ambos os caminhos (de A até B E de B até C), pelo princípio
multiplicativo, precisamos multiplicar as possibilidades:
35 x 21 = 735
Gabarito: D</t>
  </si>
  <si>
    <t>27/03/2026 05:21</t>
  </si>
  <si>
    <t>Considerando que, entre 900 candidatos ao cargo de agente de polícia civil, 630 tenham a habilidade de manuseio de arma de fogo e 480 tenham habilidade de cálculo, julgue o item a seguir.
Supondo-se que haja 70 vagas disponíveis, o número de maneiras de selecionar os referidos candidatos para preenchê-las é 900!/830!.</t>
  </si>
  <si>
    <t>O número de maneiras de selecionar 70 candidatos, dentre 900 disponíveis, corresponde à
combinação de 900 escolhe 70, uma vez que a ordem da seleção não importa:
900! 900!
𝐶 = =
900,70 (900−70)!×70! 830!×70!
Que é diferente do resultado indicado no item, o qual corresponde ao arranjo de 70 elementos,
dentre 90. O arranjo seria aplicável apenas se a ordem da seleção importasse (por exemplo, se as
vagas fossem todas diferentes), que não é o caso.
Gabarito: Errado</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</si>
  <si>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é inferior a 20 milhões.</t>
  </si>
  <si>
    <t>Precisamos calcular o número de maneiras de formar uma equipe com 2 peritos criminais, 1
papiloscopista e 3 agentes de polícia.
Em relação aos peritos criminais, temos 15 possibilidades, logo:
15! 15×14×13!
𝐶 = = = 15×7 = 105
15,2 (15−2)!×2! 13!×2
Em relação ao papiloscopista, há 10 possibilidades.
E, em relação aos agentes de polícia, há 110 possibilidades, logo:
110! 110×109×108×107! 110×109×108
𝐶 = = = = 110×109×18
110,3 (110−3)!×3! 107!×3! 3×2
Pelo princípio multiplicativo, o número total de possibilidades é o produto:
𝑛 = 105×10×110×109×18 = 226.611.000
Que é superior a 20.000.000. Não precisaríamos efetuar as contas exatamente, para verificar que
o resultado é superior a 20 milhões. Poderíamos calcular 100×10×100×100×20 = 200.000.000
para termos uma noção da grandeza.
Gabarito: Errado</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</si>
  <si>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primeira equipe com exatamente três mulheres é superior a um milhão.</t>
  </si>
  <si>
    <t>Precisamos calcular o número de maneiras de formar uma equipe com 2 peritos criminais, 1
papiloscopista e 3 agentes de polícia, contendo exatamente 3 mulheres. Considerando que os
peritos criminais e os papiloscopistas disponíveis são todos homens, então a equipe deve conter
3 mulheres agentes de polícia.
O número de maneiras de escolher 3 mulheres agentes de polícia, dentre as 25 disponíveis, é:
25! 25×24×23×22! 25×24×23
𝐶 = = = = 25×4×23 = 2300
25,3 (25−3)!×3! 22!×3! 3×2
Em seguida, precisamos escolher 2 peritos criminais, dentre os 15 disponíveis:
15! 15×14×13!
𝐶 = = = 15×7 = 105
15,2 (15−2)!×2! 13!×2
Por fim, há 10 papiloscopistas disponíveis. Pelo princípio multiplicativo, o número total de
possibilidades é o produto:
𝑛 = 2300×105×10 = 2.415.000
Que é superior a 1.000.000.
Gabarito: Certo</t>
  </si>
  <si>
    <t>27/03/2026 05:22</t>
  </si>
  <si>
    <t>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
A partir dessas informações, julgue o item a seguir.
O número de maneiras de se formar a segunda equipe com pelo menos uma escrivã é inferior a 300 milhões.</t>
  </si>
  <si>
    <t>Precisamos calcular o número de maneiras de formar uma equipe com um delegado, 3 agentes
de polícia e 2 escrivães, sendo pelo menos um dos escrivães mulher. Para isso, vamos calcular o
número total de maneiras de formar essa equipe e subtrair o número de maneiras de formá-la
sem uma escrivã mulher.
Para escolher o delegado, há 40 possibilidades.
Para escolher os 3 agentes de polícia, há 110 pessoas disponíveis, logo:
110! 110×109×108×107! 110×109×108
𝐶 = = = = 110×109×18
110,3 (110−3)!×3! 107!×3! 3×2
Para escolher quaisquer 2 escrivães, dentre todos os 30, temos:
30! 30×29×28!
𝐶 = = = 15×29
30,2 (30−2)!×2! 28!×2
Pelo princípio multiplicativo, o número total de maneiras de formar a equipe é:
𝑛 = 40×110×109×18×15×29
𝑇𝑜𝑡𝑎𝑙
Não vamos calcular esse produto agora.
Em relação aos casos que não atendem à restrição, temos o mesmo número de maneiras de
selecionar o delegado (40) e o mesmo número de maneiras de selecionar os agentes de polícia (
110×109×18). Agora, devemos selecionar 2 escrivães, dentre os 30 - 9 = 21 escrivães homens:
21! 21×20×19!
𝐶 = = = 21×10
21,2 (21−2)!×2! 19!×2
Pelo princípio multiplicativo, o número de maneiras de formar a equipe sem uma escrivã mulher
é:
𝑛 = 40×110×109×18×21×10
𝑠𝑒𝑚
E o número de maneiras de formar a equipe com pelo menos uma escrivã mulher é a diferença:
𝑛 = 40×110×109×18×15×29 − 40×110×109×18×21×10
𝑛 = 40×110×109×18×(15×29 − 21×10)
𝑛 = 40×110×109×18×(435 − 210)
𝑛 = 40×110×109×18×225 = 1.942.380.000
Que é superior a 300.000.000. Não precisaríamos efetuar as contas exatamente, para verificar
que o resultado é superior a 300 milhões. Poderíamos calcular
40×100×100×20×200 = 1.600.000.000 para termos uma noção da grandeza.
Gabarito: Errado</t>
  </si>
  <si>
    <t>PC-PE</t>
  </si>
  <si>
    <t>Em uma delegacia, 20 tarefas iguais devem ser distribuídas entre os escrivães 𝑥&lt;sub&gt;1&lt;/sub&gt; , 𝑥&lt;sub&gt;2&lt;/sub&gt; , 𝑥&lt;sub&gt;3&lt;/sub&gt; e 𝑥&lt;sub&gt;4&lt;/sub&gt; , de forma que 𝑥&lt;sub&gt;1&lt;/sub&gt; receba pelo menos duas tarefas, 𝑥&lt;sub&gt;2&lt;/sub&gt; receba pelo menos três tarefas, 𝑥&lt;sub&gt;3&lt;/sub&gt; receba pelo menos quatro tarefas e, finalmente, 𝑥&lt;sub&gt;4&lt;/sub&gt; receba pelo menos cinco tarefas.
Assinale a opção que apresenta a quantidade de maneiras em que as tarefas podem ser distribuídas entre os escrivães nessa situação hipotética.</t>
  </si>
  <si>
    <t>84</t>
  </si>
  <si>
    <t>1.711</t>
  </si>
  <si>
    <t>4.845</t>
  </si>
  <si>
    <t>Para resolver essa questão, precisamos da combinação completa, para distribuir as tarefas iguais,
entre os quatro servidores.
Sabendo que 𝑥 deve receber pelo menos 2 tarefas, 𝑥 deve receber pelo menos 3 tarefas, 𝑥
1 2 3
deve receber pelo menos 4 tarefas e 𝑥 deve receber pelo menos 5 tarefas, então o número total
de tarefas que devem ser distribuídas obrigatoriamente para esses servidores é:
2 + 3 + 4 + 5 = 14
Sabendo que há 20 tarefas no total, o número de tarefas que estão livres para serem distribuídas
entre 𝑥 , 𝑥 , 𝑥 e 𝑥 é:
1 2 3 4
𝑝 = 20 − 14 = 6
E o número de maneiras de distribuir livremente 𝑝 = 6 tarefas iguais entre 𝑛 = 4 servidores pode
ser considerada a permutação de 𝑝 = 6 objetos e 𝑛 − 1 = 3 divisórias entre os servidores:
𝑝 6,3 9! 9×8×7×6! 9×8×7
𝐶𝑅 = 𝑃 = = = = 3×4×7 = 84
𝑛 9 6!×3! 6!×3! 3×2
Gabarito: A</t>
  </si>
  <si>
    <t>27/03/2026 05:24</t>
  </si>
  <si>
    <t>A seguir, são apresentadas informações obtidas a partir de uma pesquisa realizada com 1.000 pessoas.
● 480 possuem plano de previdência privada;
● 650 possuem aplicações em outros tipos de produtos financeiros;
● 320 não possuem aplicação em nenhum produto financeiro.
Com base nessa situação hipotética, julgue o item seguinte.
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t>
  </si>
  <si>
    <t>Nessa questão, temos 1000 pessoas, das quais 2 serão escolhidas para cargos diferentes na
comissão. Considerando que a ordem importa, temos o arranjo de 2 elementos, dentre 1000:
𝑛!
𝐴 =
𝑛,𝑝 (𝑛−𝑝)!
1000! 1000! 1000×999×998!
𝐴 = = = = 1000×999 = 999.000
1000,2 (10−2)! 98! 998!
Que é menor que 1.000.000.
Gabarito: Errado</t>
  </si>
  <si>
    <t>Telebras</t>
  </si>
  <si>
    <t>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 inicialmente João começar adquirindo ações de duas empresas dentre aquelas consideradas boas pagadoras de dividendos, com boa liquidez e cujas ações estão com bom preço, há mais de 50 maneiras de João escolher as duas que serão compradas.</t>
  </si>
  <si>
    <t>O enunciado informa que há 10 empresas, das quais 2 serão selecionadas para João começar
investindo. Como o investimento será nas duas empresas ao mesmo tempo, isto é, sem
importância de ordem, temos a combinação de 2 elementos, dentre 10:
𝑛!
𝐶 =
𝑛,𝑝 (𝑛−𝑝)!×𝑝!
10! 10×9×8! 10×9
𝐶 = = = = 45
10,2 (10−2)!×2! 8!×2! 2
Que é menor que 50.
Gabarito: Errado.</t>
  </si>
  <si>
    <t>27/03/2026 05:25</t>
  </si>
  <si>
    <t>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Paulo são desafetos, não trocam entre si nem mesmo as comunicações essenciais para o desempenho da tarefa, prejudicando também a produtividade.
No que se refere a essa situação hipotética, julgue o item que se segue.
Desconsiderando os riscos de prejuízos à produtividade, há mais de 250 maneiras de a equipe ser montada.</t>
  </si>
  <si>
    <t>O item pede o número de possibilidades de escolher uma equipe de 4 funcionários, dentre 10.
Considerando que as tarefas serão iguais, ou seja, a ordem da seleção não importa, temos a
combinação de 4 elementos dentre 10:
10! 10×9×8×7×6! 10×9×8×7
𝐶 = = =
10,4 (10−4)!×4! 6!×4! 4×3×2×1
10×9×8×7
𝐶 = = 10×3×7 = 210
10,4 4×3×2×1
Que é menor que 250.
Gabarito: Errado</t>
  </si>
  <si>
    <t>MP-TCE-SC</t>
  </si>
  <si>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W contém mais de cem elementos.</t>
  </si>
  <si>
    <t>O número de maneiras de selecionar 3 pessoas para compor uma lista, dentre 10 pessoas no
total, corresponde à combinação de 10 escolhe 3:
10! 10×9×8×7! 10×9×8
𝐶 = = = = 10×3×4 = 120
10,3 (10−3)!×3! 7!×3! 3×2
Que é maior que 100.
Gabarito: Certo</t>
  </si>
  <si>
    <t>PC-RO</t>
  </si>
  <si>
    <t>De um conjunto de 10 técnicos em necropsia, 4 serão selecionados para um treinamento especial. Considerando essa hipótese, a quantidade de maneiras que esta delegação de 4 técnicos poderá ser formada é igual a</t>
  </si>
  <si>
    <t>5040</t>
  </si>
  <si>
    <t>10.000</t>
  </si>
  <si>
    <t>O número de maneiras de selecionar 4 pessoas para formar uma comissão, dentre 10 pessoas no
total, corresponde à combinação de 10 escolhe 4:
10! 10×9×8×7×6! 10×9×8×7
𝐶 = = = = 10×3×7 = 210
10,4 (10−4)!×4! 6!×4! 4×3×2
Gabarito: B</t>
  </si>
  <si>
    <t>27/03/2026 05:26</t>
  </si>
  <si>
    <t>BNB</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</si>
  <si>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Há mais de 800 maneiras de selecionar os analistas que comporão a comissão.</t>
  </si>
  <si>
    <t>O número de maneiras de selecionar 5 analistas para compor a comissão, dentre 12 no total,
corresponde à combinação de 12 escolhe 5:
12! 12×11×10×9×8×7! 12×11×10×9×8
𝐶 = = = = 11×9×8 = 792
12,5 (12−5)!×5! 7!×5! 5×4×3×2
Que é menor que 800.
Gabarito: Errado</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</si>
  <si>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O número de maneiras de montar comissões em que Antônio e Maria não participem juntos é superior a 600.</t>
  </si>
  <si>
    <t>Para calcular o número de maneiras de montar uma comissão, sem que Antônio e Maria
participem juntos, vamos subtrair, do total de comissões, aquelas em que Antônio e Maria
participem juntos.
No item anterior, calculamos o total de comissões:
12! 12×11×10×9×8×7! 12×11×10×9×8
𝐶 = = = = 11×9×8 = 792
12,5 (12−5)!×5! 7!×5! 5×4×3×2
Para que Antônio e Maria participem juntos, é necessário escolher outros 3 membros para a
comissão, dentre os 10 analistas disponíveis, o que corresponde à combinação de 10 escolhe 3:
10! 10×9×8×7! 10×9×8
𝐶 = = = = 10×3×4 = 120
10,3 (10−3)!×3! 7!×3! 3×2
E o número de comissões que atendem à restrição é a diferença:
𝑛 = 792 − 120 = 672
Que é superior a 600.
Gabarito: Certo</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</si>
  <si>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
Se o chefe decidir não convocar Antônio nem Maria, haverá mais de 250 maneiras de selecionar a comissão.</t>
  </si>
  <si>
    <t>Agora, precisamos calcular o número de comissões possíveis sem Antônio e sem Maria. Nessa
situação, precisamos escolher 5 analistas, dentre os outros 10:
10! 10×9×8×7×6×5! 10×9×8×7×6
𝐶 = = = = 2×9×2×7 = 252
10,5 (10−5)!×5! 5!×5! 5×4×3×2
Que é superior a 250.
Gabarito: Certo</t>
  </si>
  <si>
    <t>27/03/2026 05:27</t>
  </si>
  <si>
    <t>MJ-SP</t>
  </si>
  <si>
    <t>Em um jogo de cara e coroa disputado com uma moeda não viciada, um pai criou a seguinte regra, visando aumentar as chances de sua filha vencer a disputa: a moeda seria lançada certa quantidade de vezes, n, definida previamente, e o pai só sairia vencedor caso a moeda apontasse cara em todos os n lançamentos. Tendo como referência essa situação hipotética, julgue o item que se segue.
Existem mais de 20 maneiras distintas de a moeda apontar cara exatamente duas vezes após cinco lançamentos.</t>
  </si>
  <si>
    <t>O item informa que uma moeda será lançada 5 vezes e pede o número de maneiras de aparecer
CARA em exatamente 2 vezes, logo, COROA nas demais vezes. Podemos pensar esse cálculo
como a escolha de 2 dentre 5 lançamentos, para que o resultado seja CARA:
5! 5×4×3! 5×4
𝐶 = = = = 10
5,2 (5−2)!×2! 3!×2! 2
Alternativamente, podemos pensar na permutação de 3 elementos COROA e 2 elementos
CARA, o que nos levaria à permutação 5 com elementos, com repetição de 3 e de 2:
3,2 5! 5×4×3!
𝑃 = = = 10
5 3!×2! 3!×2!
O que nos leva ao mesmo resultado, inferior a 20.
Gabarito: Errado</t>
  </si>
  <si>
    <t>CBM-AL</t>
  </si>
  <si>
    <t>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
Suponha que duas ambulâncias tenham comparecido a um dos locais de acidente para transportar quatro vítimas. Considerando-se que cada ambulância transporte no máximo duas vítimas e que todas as quatro vítimas devam ser transportadas, então a quantidade de formas diferentes de dispor as vítimas nas ambulâncias é inferior a seis.</t>
  </si>
  <si>
    <t>O item informa que há 4 vítimas a serem transportadas em 2 ambulâncias. Note que, após a
escolha das vítimas para a primeira ambulância, as demais vítimas serão necessariamente
transportadas pela segunda ambulância. Assim, o número de possibilidades de organizar as 4
vítimas nas 2 ambulâncias corresponde ao número de maneiras de selecionar as 2 vítimas, dentre
4, para a primeira ambulância.
Como a ordem da escolha dessas vítimas não importa, pois a questão não mencionou diferenças
entre os assentos de uma mesma ambulância, temos a combinação de 2 elementos, dentre 4:
4! 4×3×2! 4×3
𝐶 = = = = 6
4,2 (4−2)!×2! 2!×2! 2
Que é igual a 6, e não inferior.
Gabarito: Errado.</t>
  </si>
  <si>
    <t>COREN-SE</t>
  </si>
  <si>
    <t>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
A propósito dessa situação hipotética, assinale a opção correspondente à quantidade de maneiras distintas que uma equipe pode ser formada.</t>
  </si>
  <si>
    <t>120.</t>
  </si>
  <si>
    <t>1.000.</t>
  </si>
  <si>
    <t>720.</t>
  </si>
  <si>
    <t>A questão informa que há 10 profissionais, dos quais 3 serão selecionados para realizar funções
distintas. Como a ordem da seleção importa, devemos utilizar o arranjo de 3 elementos dentre
10:
𝑛!
𝐴 =
𝑛,𝑝 (𝑛−𝑝)!
10! 10! 10×9×8×7!
𝐴 = = = = 10×9×8 = 720
10,3 (10−3)! 7! 7!
Gabarito: D.</t>
  </si>
  <si>
    <t>27/03/2026 05:28</t>
  </si>
  <si>
    <t>Aldo, produtor de uvas, dispõe de 10 trabalhadores para realizar a colheita do seu plantio. Na época adequada, para acelerar o processo de colheita, Aldo contratou mais 5 trabalhadores, que se juntaram aos 10 já existentes.
Com base no texto acima, suponha que do grupo de 15 trabalhadores fosse constituída uma comissão de 3 membros e que exatamente um desses membros devesse ser escolhido entre os 5 trabalhadores novos. Nessa situação, a quantidade de comissões distintas que podem ser formadas é igual a</t>
  </si>
  <si>
    <t>25</t>
  </si>
  <si>
    <t>225</t>
  </si>
  <si>
    <t>450</t>
  </si>
  <si>
    <t>455</t>
  </si>
  <si>
    <t>1.350</t>
  </si>
  <si>
    <t>A questão informa que há 10 trabalhadores antigos e 5 novos; e que será formada uma comissão
de 3 trabalhadores, dos quais exatamente 1 seja novo e, portanto, 2 sejam antigos.
Para a escolha do trabalhador novo para a comissão, há 5 possibilidades. Para a escolha dos
trabalhadores antigos, há 10 possibilidades, das quais 2 serão escolhidas (sem importância de
ordem):
10! 10×9×8! 10×9
𝐶 = = = = 45
10,2 (10−2)!×2! 8!×2! 2
Pelo princípio multiplicativo, temos:
5 x 45 = 225
Gabarito: B.</t>
  </si>
  <si>
    <t>Considere que, para realizar um conjunto de visitas domiciliares, tenha sido selecionada, de um grupo de 10 APM, uma equipe composta por um supervisor, um coordenador e quatro coletores de informações. Se todos os APM do grupo forem igualmente hábeis para o desempenho de qualquer uma dessas funções, a equipe poderá ser formada de</t>
  </si>
  <si>
    <t>151.200 maneiras distintas.</t>
  </si>
  <si>
    <t>6.300 maneiras distintas.</t>
  </si>
  <si>
    <t>720 maneiras distintas.</t>
  </si>
  <si>
    <t>210 maneiras distintas.</t>
  </si>
  <si>
    <t>70 maneiras distintas.</t>
  </si>
  <si>
    <t>A questão informa que há 10 profissionais, dos quais serão selecionados 1 supervisor, 1
coordenador e 4 coletores. Para calcular de quantas maneiras podemos formar a equipe,
devemos avaliar as possibilidades de cada cargo em separado.
Para selecionar 1 supervisor, há 10 possibilidades. Após a escolha do supervisor, restarão 9
possibilidades para a seleção do coordenador. Após a escolha do coordenador, restarão 8
profissionais, dos quais 4 serão selecionados como coletores. Como a função desses 4
profissionais é a mesma, temos a combinação de 4 elementos, dentre 8:
8! 8! 8×7×6×5×4! 8×7×6×5
𝐶 = = = =
8,4 (8−4)!×4! 4!×4! 4!×4! 4×3×2×1
8×7×6×5
𝐶 = = 2×7×5 = 70
8,4 4×3×2×1
Pelo princípio multiplicativo, devemos multiplicar todas essas possibilidades:
10 x 9 x 70 = 6300
Gabarito: B.</t>
  </si>
  <si>
    <t>2063</t>
  </si>
  <si>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exatamente, 2 delegados, 2 escrivães e 4 agentes, o número de maneiras distintas de se montar as duas equipes é igual a 4!.</t>
  </si>
  <si>
    <t>Vamos calcular o número de maneiras de montar uma única equipe, já que a segunda equipe
será formada com os profissionais não escolhidos para a primeira.
Sabendo que há 2 delegados, há 2 possibilidades para a escolha do delegado da primeira
equipe. Similarmente, há 2 possibilidades para a escolha do escrivão da equipe. Considerando
que há 4 agentes, o número de maneiras de selecionar 2 agentes (sem importância de ordem) é
dado pela combinação:
4! 4×3×2! 4×3
𝐶 = = = = 6
4,2 (4−2)!×2! 2!×2! 2
Pelo princípio multiplicativo, o número de maneiras de escolher todos os membros da primeira
equipe é:
2 x 2 x 6 = 24
Que é igual a 4! = 4 x 3 x 2 x 1 = 24.
Gabarito: Certo</t>
  </si>
  <si>
    <t>Para realizar uma operação de busca e apreensão, em duas localidades diferentes, devem ser deslocadas duas equipes, cada uma delas composta por 1 delegado, 1 escrivão e 2 agentes.
Tendo como base essas informações, julgue o item seguinte.
Se estiverem disponíveis, no momento de formação das equipes, 3 delegados, 4 escrivães e 6 agentes, o número de maneiras distintas de se montar as duas equipes é superior a 6.500.</t>
  </si>
  <si>
    <t>Agora, o número de profissionais disponíveis é maior do que nos itens anteriores e, por isso,
precisamos pensar na escolha das 2 equipes.
Sabendo que há 3 delegados, há 3 possibilidades para a escolha do delegado da primeira
equipe. Similarmente, há 4 possibilidades para a escolha do escrivão da primeira equipe.
Considerando que há 6 agentes, o número de maneiras de selecionar 2 agentes (sem
importância de ordem) é dado pela combinação:
6! 6×5×4! 6×5
𝐶 = = = = 15
6,2 (6−2)!×2! 4!×2! 2
Pelo princípio multiplicativo, o número de maneiras de escolher todos os membros da primeira
equipe é:
3 x 4 x 15 = 180
Após a escolha da primeira equipe, restarão 2 delegados, 3 escrivães e 4 agentes.
Assim, há 2 possibilidades para a escolha do delegado da segunda equipe; 3 possibilidades para
a escolha do escrivão da segunda equipe; e para a escolha dos 2 agentes, temos a combinação:
4! 4×3×2! 4×3
𝐶 = = = = 6
4,2 (4−2)!×2! 2!×2! 2
Pelo princípio multiplicativo, o número de maneiras de escolher todos os membros da segunda
equipe é:
2 x 3 x 6 = 36
E o número de maneiras de escolher os membros para ambas as equipes (uma E outra) é dada
pelo produto das possibilidades (princípio multiplicativo):
180 x 36 = 6.480
Gabarito: Errado</t>
  </si>
  <si>
    <t>27/03/2026 05:30</t>
  </si>
  <si>
    <t>PM-TO</t>
  </si>
  <si>
    <t>Em um distrito policial, estão lotados 30 agentes para policiamento ostensivo. Acerca do tempo de serviço desses agentes como policiais, sabe-se que:
● 6 deles têm mais de 5 anos de serviço;
● 12 deles têm entre 2 e 10 anos de serviço;
● 16 deles têm menos de 2 anos de serviço.
Suponha que 3 policiais sejam escolhidos no grupo para cumprir determinada diligência.
Suponha, ainda, que se deseje que, na função de policial, 1 desses agentes tenha mais de 2 anos de serviço, e os outros 2, menos de 2 anos de serviço. Nesse caso, a quantidade de formas diferentes de constituir esse grupo é</t>
  </si>
  <si>
    <t>inferior a 100.</t>
  </si>
  <si>
    <t>superior a 100 e inferior a 400.</t>
  </si>
  <si>
    <t>superior a 400 e inferior a 1.000</t>
  </si>
  <si>
    <t>superior a 1.000 e inferior a 2.000</t>
  </si>
  <si>
    <t>superior a 2.000</t>
  </si>
  <si>
    <t>A questão pede o número de maneiras de selecionar 1 agente com mais de dois anos de serviço
e 2 agentes com menos de dois anos de serviço. Pelos dados do enunciado, 16 agentes
possuem menos de 2 anos. Logo, o número de maneiras de selecionar 2 agentes dentre eles é
dado pela combinação:
16! 16×15×14! 16×15
𝐶 = = = = 8×15 = 120
16,2 (16−2)!×2! 14!×2! 2
Agora, precisamos selecionar 1 agente com mais de dois anos. O enunciado informa que há 6
agentes com mais de cinco anos e 12 agentes com mais de dois anos e menos de dez anos.
Essas duas categorias se referem a agentes com mais de dois anos, mas há uma interseção entre
elas. Como há 30 agentes no total, dos quais 16 têm menos de dois anos, podemos concluir que
a diferença está associada a agentes com mais de dois anos:
30 - 16 = 14
Portanto, há 14 possibilidades para a escolha do agente com mais de dois anos. Pelo princípio
multiplicativo, o número de maneiras de selecionar todos os 3 membros é dado pelo produto:
120 x 14 = 1680
Gabarito: D</t>
  </si>
  <si>
    <t>SEDUC-AL</t>
  </si>
  <si>
    <t>O próximo item apresenta uma situação hipotética a ser julgada, acerca de problemas matemáticos envolvendo situação de uma escola.
Um professor de matemática precisa distribuir 20 exercícios para 4 alunos, de tal forma que cada aluno receba no mínimo 3 exercícios. Nessa situação hipotética, há 165 maneiras distintas de o professor distribuir os exercícios.</t>
  </si>
  <si>
    <t>O enunciado informa que há 20 exercícios a serem distribuídas para 4 alunos, de modo que cada aluno receba no mínimo 3 exercícios. Após a distribuição do número mínimo de exercícios para cada aluno (3 x 4 = 12), restarão 8 exercícios a serem distribuídos livremente pelos 4 alunos. Em outras palavras, o primeiro aluno pode ficar com todos os 8 extras; ou o segundo aluno fica com 1 exercício extra e o quarto com 7 exercícios extras; etc. Aqui, os exercícios são considerados equivalentes, importando saber qual aluno vai ficar que quantidade de questões.
Essa é uma questão de combinação completa (ou combinação com repetição). Nessa situação, podemos considerar que o número de maneiras de distribuir os 8 exercícios extras pelos 4 alunos (combinação completa de n = 4 elementos e p = 8 objetos) equivale ao número de maneiras de permutar os 8 exercícios com as 3 divisórias entre os alunos. Ou seja, temos uma permutação de 11 elementos no total, dos quais 8 exercícios se repetem e 3 divisórias se repetem: 𝐶𝑅 𝑛 𝑝 = 𝑃 𝑛−1+𝑝 𝑛−1,𝑝 = (𝑛−1+𝑝)! (𝑛−1)!×𝑝! 𝐶𝑅 4 8 = 𝑃 11 3,8 = 11!
3!×8! = 11×10×9×8!
3!×8! = 11×10×9 3×2×1 = 11×5×3 = 165 Gabarito: Certo</t>
  </si>
  <si>
    <t>27/03/2026 05:32</t>
  </si>
  <si>
    <t>ANTT</t>
  </si>
  <si>
    <t>Com relação a probabilidade e variáveis aleatórias, julgue o item a seguir.
Ao se lançar quatro vezes uma moeda balanceada, a observação da sequência de caras e coroas fornecerá um espaço amostral com 8 elementos.</t>
  </si>
  <si>
    <t>Probabilidade</t>
  </si>
  <si>
    <t>O número de elementos do espaço amostral corresponde ao número de resultados possíveis em 4
lançamentos de uma moeda. Sabendo que há 2 resultados possíveis para cada lançamento, temos:
2 2 2 2
Pelo princípio multiplicativo, o número total de possibilidades é:
𝑛(𝑈) = 2×2×2×2 = 16
Gabarito: Errado</t>
  </si>
  <si>
    <t>27/03/2026 05:45</t>
  </si>
  <si>
    <t>Considerando que, entre 900 candidatos ao cargo de agente de polícia civil, 630 tenham a habilidade de manuseio de arma de fogo e 480 tenham habilidade de cálculo, julgue o item a seguir.
Selecionando-se ao acaso um candidato, a probabilidade de ele ter habilidade de cálculo é inferior a 50%.</t>
  </si>
  <si>
    <t>A probabilidade é calculada pela razão entre o número de eventos favoráveis e o número total de
eventos possíveis. O enunciado informa que há 480 candidatos com habilidade de cálculo e 900
candidatos no total, logo, a probabilidade de um candidato ter habilidade de cálculo é:
𝑛(𝐶) 480
𝑃 = = ≅53%
𝑛(𝑈) 900
Que é superior a 50%.
Gabarito: Errado</t>
  </si>
  <si>
    <t>27/03/2026 05:46</t>
  </si>
  <si>
    <t>Considerando que uma caixa contenha 10 esferas visualmente indistinguíveis, sendo 6 esferas de aço inoxidável e as outras 4 de aço comum, julgue o próximo item.
Caso oito esferas sejam retiradas aleatoriamente da caixa de uma só vez, a probabilidade de restar na caixa uma esfera de cada tipo é superior a 0,50.</t>
  </si>
  <si>
    <t>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4×6 = 24 E o total de eventos possíveis corresponde ao número total de maneiras de restar quaisquer 2 esferas, sabendo que há 10 esferas no total: 𝑛(𝑈) = 𝐶 10,2 = 10!
(10−2)!×2! = 10×9×8!
8!×2 = 45 Portanto a probabilidade desejada é: 𝑃 = 𝑛(𝐴) 𝑛(𝑈) = 24 45 Que, de fato, é maior que 0,5.
Gabarito: Certo</t>
  </si>
  <si>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</si>
  <si>
    <t>e62a43a9-e1c0-4426-bdc8-a215eecfe0dc.png</t>
  </si>
  <si>
    <t>A probabilidade de ele acertar a senha em até 4 tentativas pode ser calculada pela razão entre o número de eventos favoráveis e o número total de eventos possíveis: 𝑃 = 𝑛(𝑒𝑣𝑒𝑛𝑡𝑜𝑠 𝑓𝑎𝑣𝑜𝑟á𝑣𝑒𝑖𝑠) 𝑛(𝑡𝑜𝑡𝑎𝑖𝑠 𝑑𝑒 𝑒𝑣𝑒𝑛𝑡𝑜𝑠) = 𝑛(𝐴) 𝑛(𝑈) Sabendo que há 26 letras e que o sistema diferencia maiúsculas e minúsculas (2 possibilidades para cada letra), então o número total de possibilidades é: 𝑛(𝑈) = 26×2 = 52 Há 4 possibilidades para o escrivão colocar a letra correta em até 4 tentativas (na 1ª, na 2ª, na 3ª ou na 4ª): 𝑛(𝐴) = 4 Logo, a probabilidade é: 𝑃 = 4 52 = 1 13 Gabarito: C</t>
  </si>
  <si>
    <t>27/03/2026 05:48</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</si>
  <si>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Caso, durante um treinamento de tiro, um policial retire da caixa de munições descrita no texto acima, aleatoriamente e sem reposição, duas munições, a probabilidade de que essas duas munições sejam do tipo Winchester é igual a</t>
  </si>
  <si>
    <t>889504df-7d69-458e-8c1a-d599f38bed26.png</t>
  </si>
  <si>
    <t>A probabilidade de serem retiradas 2 munições do tipo Winchester é a razão entre a quantidade de eventos favoráveis e a quantidade total de eventos possíveis: 𝑃 = 𝑛(𝑒𝑣𝑒𝑛𝑡𝑜𝑠 𝑓𝑎𝑣𝑜𝑟á𝑣𝑒𝑖𝑠) 𝑛(𝑡𝑜𝑡𝑎𝑖𝑠 𝑑𝑒 𝑒𝑣𝑒𝑛𝑡𝑜𝑠) = 𝑛(𝐴) 𝑛(𝑈) Sabendo que há 6 munições do tipo Winchester, a quantidade de eventos favoráveis é a combinação de 6 escolhe 2: 𝑛(𝐴) = 𝐶 6,2 = 6!
(6−2)!×2! = 6×5×4!
4!×2 = 3×5 A quantidade total de munições é: 𝑇 = 14 + 12 + 8 + 10 + 6 = 50 Assim, a quantidade total de eventos possíveis é a combinação de 50 escolhe 2: 𝑛(𝑈) = 𝐶 50,2 = 50!
(50−2)!×2! = 50×49×48!
48!×2 = 25×49 Logo, a probabilidade é: 𝑃 = 3×5 25×49 = 3 5×49 = 3 245 Gabarito: D</t>
  </si>
  <si>
    <t>27/03/2026 05:51</t>
  </si>
  <si>
    <t xml:space="preserve"> PC-PE</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</si>
  <si>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retirada da caixa, a probabilidade de essa munição ser do tipo S&amp;W, sabendo-se que o comprimento do cartucho possui medida superior a 30 mm e inferior a 40 mm, será igual a</t>
  </si>
  <si>
    <t>1/3</t>
  </si>
  <si>
    <t>6/25</t>
  </si>
  <si>
    <t>13/25</t>
  </si>
  <si>
    <t>18/25</t>
  </si>
  <si>
    <t>21/25</t>
  </si>
  <si>
    <t>A probabilidade de retirar uma munição do tipo S&amp;W pode ser calculada pela razão entre a quantidade de eventos favoráveis e a quantidade total de eventos possíveis: 𝑃 = 𝑛(𝑒𝑣𝑒𝑛𝑡𝑜𝑠 𝑓𝑎𝑣𝑜𝑟á𝑣𝑒𝑖𝑠) 𝑛(𝑡𝑜𝑡𝑎𝑖𝑠 𝑑𝑒 𝑒𝑣𝑒𝑛𝑡𝑜𝑠) = 𝑛(𝐴) 𝑛(𝑈) Sabendo que há 12 munições do tipo S&amp;W, a quantidade de eventos favoráveis é: 𝑛(𝐴) = 12 E a quantidade total de eventos possíveis é igual ao total de munições entre 30mm e 40mm, quais sejam, Super Comp (14), S&amp;W (12) e Revolver Long (10): 𝑛(𝑈) = 14 + 12 + 10 = 36 Logo, a probabilidade é: 𝑃 = 12 36 = 1 3 Gabarito: A</t>
  </si>
  <si>
    <t>27/03/2026 05:52</t>
  </si>
  <si>
    <t>SEPLAN-RR</t>
  </si>
  <si>
    <t>Cinco grupos de trabalho, G1 a G5, reúnem-se periodicamente de acordo com o seguinte calendário:
&lt;i&gt;Figura 1)&lt;/i&gt;
Os grupos podem utilizar as salas conforme a figura seguinte:
&lt;i&gt;Figura 2)&lt;/i&gt;
A distribuição dos cinco grupos em cinco salas obedece à regra a seguir.
● “Se o grupo G ocupa a sala S, então, o grupo G ocupará a sala S ”. i j i+1 j+1
● Além disso, há a regra de que, se o dia marcado para a reunião cair em uma segunda-feira, o grupo G ocupará a sala S ; se cair na terça-feira, o grupo G ocupará a 1 2 1 sala S ; e assim sucessivamente.
Com base nessa situação hipotética e considerando que o dia 3 de março irá cair em uma quinta-feira e o dia 4 de maio irá cair em uma quarta-feira bem como que as reuniões não acontecem aos fins de semana, julgue o item subsequente.
A probabilidade de se escolher, de forma aleatória, um determinado conjunto de cinco salas entre as nove salas possíveis é superior a 1/180.</t>
  </si>
  <si>
    <t>0e0c265f-8770-4a9d-a826-a9cbe3fe0d5f.png</t>
  </si>
  <si>
    <t>Apesar de apresentar diversas informações, a questão pede a probabilidade de escolher
determinado conjunto de salas, dada pela razão entre o número de casos favoráveis e o número
total de casos possíveis.
Há uma única possibilidade de escolher um determinado conjunto de salas, logo, 𝑛(𝐴)= 1.
E o número total de maneiras de escolher um conjunto de 5 salas, dentre 9, considerando que a
ordem da escolha de um conjunto não importa, é a combinação de 9 escolhe 5:
9! 9×8×7×6×5! 9×8×7×6
𝑛(𝑈)= 𝐶 = = = = 9×2×7 = 126
9,5 (9−5)!×5! 4!×5! 4×3×2
Logo, a probabilidade é:
𝑛(𝐴) 1
𝑃 = =
𝑛(𝑈) 126
Como o denominador é menor que 180, então a fração é superior a .
Gabarito: Certo</t>
  </si>
  <si>
    <t>27/03/2026 05:56</t>
  </si>
  <si>
    <t>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
Considerando essa situação, ao se selecionar ao acaso dois funcionários entre os que gostam de realizar as duas tarefas, a probabilidade de que sejam escolhidas Renata e Ana é igual a</t>
  </si>
  <si>
    <t>19/90</t>
  </si>
  <si>
    <t>90/1</t>
  </si>
  <si>
    <t>1/45</t>
  </si>
  <si>
    <t>1/20</t>
  </si>
  <si>
    <t>1/5</t>
  </si>
  <si>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2 servidores,
dentre os 10 que gostam de realizar as duas tarefas, o que corresponde à combinação de 10
escolhe 2, uma vez que a ordem não importa:
10! 10×9×8!
𝑛(𝑈)= 𝐶 = = = 5×9 = 45
10,2 (10−2)!×2! 8!×2
Em relação aos eventos favoráveis, há uma única maneira de escolher Renata e Ana,
considerando que a ordem da escolha dos dois funcionários não importa. Logo, a probabilidade
é:
𝑃 =
Gabarito: C</t>
  </si>
  <si>
    <t>FUB</t>
  </si>
  <si>
    <t>No item a seguir apresenta uma situação hipotética seguida de uma assertiva a ser julgada com relação a análise combinatória, probabilidade e estatística.
Em determinado departamento da UnB, que possui 32 professores, sendo 26 efetivos e 6 temporários, deseja-se escolher ao acaso um par de professores para dividirem uma disciplina.
Nessa situação, a probabilidade de que esse par seja formado por um professor efetivo e um professor temporário é inferior a 35%.</t>
  </si>
  <si>
    <t>A probabilidade é a razão entre os eventos favoráveis e o total de eventos possíveis:
𝑃 =
𝑐𝑎𝑠𝑜𝑠 𝑓𝑎𝑣𝑜𝑟á𝑣𝑒𝑖𝑠
𝑐𝑎𝑠𝑜𝑠 𝑡𝑜𝑡𝑎𝑖𝑠 =
𝑛(𝐹)
𝑛(𝑈)
O total de eventos possíveis corresponde ao número de maneiras de selecionar quaisquer 2
professores, dentre todos os 32. Considerando que a ordem não importa, temos a combinação
de 32 escolhe 2:
𝑛(𝑈) = 𝐶
32,2 =
32!
(32−2)!×2! =
32×31×30!
30!×2 = 16×31
Os eventos favoráveis correspondem à escolha de um professor efetivo, dentre 26, e um
professor temporário, dentre 6. Assim, há 26 possibilidades para a escolha do professor efetivo e
6 possibilidades para a escolha do professor temporário. Pelo princípio multiplicativo, o número
de eventos favoráveis é o produto
𝑛(𝐹) = 26×6
A probabilidade é a razão entre esses resultados:
𝑃 =
26×6
16×31 =
13×3
4×31 =
39
124 ≅31, 45%
Que é inferior a 35%.
Gabarito: Certo</t>
  </si>
  <si>
    <t>27/03/2026 05:57</t>
  </si>
  <si>
    <t>Certo banco dispõe de uma equipe de 12 analistas de sistema, da qual fazem parte Antônio e Maria. Para atendimento de determinada demanda, o chefe do setor montará uma comissão com 5 analistas, todos com a mesma função. Com base nessa situação hipotética, julgue o item.
Se o chefe escolhesse aleatoriamente as pessoas da comissão, a probabilidade de tanto Antônio e Maria serem selecionados é inferior a 15%.</t>
  </si>
  <si>
    <t>A probabilidade de Antônio e Maria participarem da comissão de 5 pessoas é a razão entre o
número de maneiras de isso ocorrer (eventos favoráveis) e o número total de maneiras de
escolher quaisquer 5 analistas para a comissão (total de eventos possíveis).
𝑐𝑎𝑠𝑜𝑠 𝑓𝑎𝑣𝑜𝑟á𝑣𝑒𝑖𝑠 𝑛(𝐹)
𝑃 = =
𝑐𝑎𝑠𝑜𝑠 𝑡𝑜𝑡𝑎𝑖𝑠 𝑛(𝑈)
O total de eventos possíveis corresponde ao número de maneiras de selecionar quaisquer 5
analistas, dentre todos os 12. Considerando que a ordem não importa, temos a combinação de
12 escolhe 5:
12! 12×11×10×9×8×7! 12×11×10×9×8
𝑛(𝑈)= 𝐶 = = =
12,5 (12−5)!×5! 7!×5! 5×4×3×2
𝑛(𝑈)= 𝐶 = 11×9×8
12,5
Os eventos favoráveis, em que Antônio e Maria participam da comissão, correspondem à escolha
de outros 3 membros para a comissão, dentre os 10 analistas disponíveis. Assim, temos a
combinação de 10 escolhe 3
10! 10×9×8×7! 10×9×8
𝑛(𝐹)= 𝐶 = = = = 10×3×4
10,3 (10−3)!×3! 7!×3! 3×2
A probabilidade é a razão entre esses resultados:
10×3×4 5 5
𝑃 = = = ≅15,15%
11×9×8 11×3 33
Que é superior a 15%.
Gabarito: Errado</t>
  </si>
  <si>
    <t>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A probabilidade de serem escolhidos, aleatoriamente, três funcionários da Diretoria de Tecnologia da Informação e Inovação entre os referidos 28 funcionários é superior a 1/(28 x 27).</t>
  </si>
  <si>
    <t>O enunciado informa que 3 funcionários serão escolhidos, dentre 28, sendo 4 de cada diretoria.
A probabilidade de os 3 funcionários selecionados serem de uma determinada diretoria é a razão entre o número de maneiras de isso ocorrer (casos favoráveis) e o número total de maneiras de escolher quaisquer 3 funcionários dentre 28 (total de casos possíveis). 𝑃 = 𝑐𝑎𝑠𝑜𝑠 𝑓𝑎𝑣𝑜𝑟á𝑣𝑒𝑖𝑠 𝑐𝑎𝑠𝑜𝑠 𝑡𝑜𝑡𝑎𝑖𝑠 = 𝑛(𝐹) 𝑛(𝑈) Em relação aos casos favoráveis, temos a combinação de 4 escolhe 3, uma vez que a ordem não importa: 𝑛(𝐹) = 𝐶 4,3 = 4!
(4−3)!×3! = 4×3!
1!×3! = 4 Em relação aos casos totais, temos a combinação de 28 escolhe 3: 𝑛(𝑈) = 𝐶 28,3 = 28!
(28−3)!×3! = 28×27×26×25!
25!×3! = 28×27×26 3×2 Vamos deixar esse resultado dessa forma, para podermos comparar com a fração fornecida no item. A probabilidade é a razão: 𝑃 = 4 28×27×26 3×2 = 4×3×2 28×27×26 = 12 28×27×13 Para encontrarmos esse resultado a partir da fração , multiplicamos por , que é menor 1 28×27 12 13 que 1. Logo, o resultado é inferior (e não superior) à fração indicada no item.
Gabarito: Errado</t>
  </si>
  <si>
    <t>27/03/2026 05:59</t>
  </si>
  <si>
    <t>2078</t>
  </si>
  <si>
    <t>TCE-SC</t>
  </si>
  <si>
    <t>Dada uma equipe de dez servidores, entre eles Alberto e Bruna, W é o conjunto de todas as listas que podem ser formadas com exatamente três servidores.
A partir das informações anteriores, e sabendo que, nessa hipótese, A é o conjunto de todas as listas em que consta o nome de Alberto e B, o conjunto daquelas em que consta o nome de Bruna, julgue o item que se segue.
Selecionando-se ao acaso uma lista em W, a probabilidade de essa lista conter o nome de Bruna, mas não o de Alberto, é inferior a 10%.</t>
  </si>
  <si>
    <t>A probabilidade pode ser calculada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3 servidores,
dentre 10, o que corresponde à combinação de 10 escolhe 3, uma vez que a ordem não importa:
10! 10×9×8×7! 10×9×8
𝑛(𝑈)= 𝐶 = = = = 10×3×4 = 120
10,3 (10−3)!×3! 7!×3! 3×2
Os eventos favoráveis são os grupos em que Bruna participa, mas Alberto não. Assim, é
necessário escolher outros 2 servidores, dentre os outros 8 (sem contar com Alberto ou Bruna):
8! 8×7×6!
𝑛(𝐹)= 𝐶 = = = 4×7 = 28
8,2 (8−2)!×2! 6!×2
E a probabilidade é a razão:
28 7
𝑃 = = ≅0,23
120 30
Que é superior a 10%.
Gabarito: Errado</t>
  </si>
  <si>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1/95 = 0,011, julgue o item seguinte.
As chances de que três fichas selecionadas de forma aleatória sejam de plataformas diferentes é superior a 30%.</t>
  </si>
  <si>
    <t>Vamos calcular essa probabilidade pela razão entre os eventos favoráveis e o total de eventos
possíveis:
𝑐𝑎𝑠𝑜𝑠 𝑓𝑎𝑣𝑜𝑟á𝑣𝑒𝑖𝑠 𝑛(𝐹)
𝑃 = =
𝑐𝑎𝑠𝑜𝑠 𝑡𝑜𝑡𝑎𝑖𝑠 𝑛(𝑈)
O total de eventos possíveis corresponde ao número de maneiras de selecionar quaisquer 3
poços, dentre 21, considerando que a ordem não importa:
21! 21×20×19×18! 21×20×19
𝑛(𝑈)= 𝐶 = = = = 7×10×19
21,3 (21−3)!×3! 18!×3! 3×2
Não vamos fazer esse cálculo agora.
Já, os eventos favoráveis correspondem à escolha de um poço de cada plataforma. Pelo princípio
multiplicativo, temos o produto das possibilidades:
𝑛(𝐹)= 6×8×7
E a probabilidade é a razão entre esses resultados:
6×8×7 6×8 24
𝑃 = = = ≅0,25
7×10×19 10×19 95
Que é inferior a 30%.
Gabarito: Errado</t>
  </si>
  <si>
    <t>27/03/2026 06:00</t>
  </si>
  <si>
    <t>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
A partir dessa situação hipotética e considerando = 0,011, julgue o item seguinte.
A probabilidade de que três fichas selecionadas de forma aleatória sejam da plataforma Cidade de Saquarema é inferior a 3/18.</t>
  </si>
  <si>
    <t>Agora, precisamos calcular a probabilidade de todas os 3 poços serem de Saquarema. No item
anterior, vimos que o total de maneiras de selecionar 3 poços é:
21! 21×20×19×18! 21×20×19
𝑛(𝑈)= 𝐶 = = = = 7×10×19
21,3 (21−3)!×3! 18!×3! 3×2
Sabendo que há 7 poços de Saquarema, os casos favoráveis correspondem à escolha de 3 desses
poços:
7! 7×6×5×4! 7×6×5
𝑛(𝐹)= 𝐶 = = = = 7×5
7,3 (7−3)!×3! 4!×3! 3×2
E a probabilidade é a razão entre esses resultados:
7×5 1 1
𝑃 = = =
7×10×19 2×19 38
3 1
Que é inferior a = .
18 6
Gabarito: Certo</t>
  </si>
  <si>
    <t>A tabela acima mostra os resultados de uma pesquisa feita em um Shopping Center em João Pessoa sobre o local de residência de seus frequentadores, na qual foram entrevistadas 240 pessoas. Todas as fichas das 240 pessoas entrevistadas foram colocadas em um fichário. Nessa situação, se uma das fichas for retirada aleatoriamente do fichário, a probabilidade da ficha corresponder a uma mulher residente na Paraíba é</t>
  </si>
  <si>
    <t>inferior a 0,35</t>
  </si>
  <si>
    <t>superior a 0,36 e inferior a 0,42</t>
  </si>
  <si>
    <t>superior a 0,56</t>
  </si>
  <si>
    <t>superior a 0,43 e inferior a 0,49</t>
  </si>
  <si>
    <t>superior a 0,50 e inferior a 0,55</t>
  </si>
  <si>
    <t>dc764a2b-ffa9-4e2f-9618-9f16b157b6dd.png</t>
  </si>
  <si>
    <t>Essa questão pede de selecionar aleatoriamente uma mulher residente na Paraíba. O enunciado
informou que há um total de 240 fichas, que é o número de casos totais 𝑛(𝑈)= 240.
E os casos favoráveis correspondem às mulheres residentes na Paraíba. Segundo a tabela, há 83
mulheres de João Pessoa (capital da Paraíba) e 30 mulheres de outras cidades da Paraíba, logo, o
número de casos favoráveis é:
𝑛(𝐴)= 83 + 30 = 113
Portanto, a probabilidade desejada é:
𝑐𝑎𝑠𝑜𝑠 𝑓𝑎𝑣𝑜𝑟á𝑣𝑒𝑖𝑠 𝑛(𝐴) 113
𝑃 = = = ≅0,47
𝑐𝑎𝑠𝑜𝑠 𝑡𝑜𝑡𝑎𝑖𝑠 𝑛(𝑈) 240
Que é superior a 0,43 e inferior a 0,49.
Gabarito: D</t>
  </si>
  <si>
    <t>27/03/2026 06:01</t>
  </si>
  <si>
    <t>O item a seguir é apresentada uma situação hipotética seguida de uma assertiva a ser julgada a respeito de probabilidade e estatística.
De 10 contêineres, numerados de 1 a 10, deseja-se inspecionar ao acaso três deles. Sabendo que existem cargas irregulares nos contêineres 2, 5 e 7 e que a probabilidade de escolherem qualquer trio de contêineres é a mesma, então a probabilidade de a equipe de inspeção escolher os contêineres problemáticos é superior a 1%.</t>
  </si>
  <si>
    <t>A questão informa que serão selecionados 3 contêineres, dentre 10, e pede a probabilidade de selecionar 3 contêineres específicos.
Nessa situação, há um único evento favorável 𝑛(𝐴) = 1.
E o total de eventos corresponde às possibilidades de selecionar quaisquer 3 elementos, dentre 10: 𝑛(𝑈) = 𝐶 10,3 = 10!
(10−3)!×3! = 10×9×8×7!
7!×3! = 10×9×8 3×2×1 = 10×3×4 = 120 E a probabilidade é: 𝑃 = 𝑛(𝐴) 𝑛(𝑈) = 1 120 Que é inferior a 1% = .
1 100 Gabarito: Errado.</t>
  </si>
  <si>
    <t>27/03/2026 06:02</t>
  </si>
  <si>
    <t>TRF 6ª Região</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</si>
  <si>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sofrer um acidente ou ser vítima de furto é de 35%.</t>
  </si>
  <si>
    <t>A probabilidade da união dos eventos (sofrer um acidente OU ser vítima de furto) é igual à soma
das probabilidades, menos a probabilidade da interseção:
𝑃(𝐴∪𝐹)= 𝑃(𝐴)+ 𝑃(𝐹)− 𝑃(𝐴∩𝐹)
Utilizando os dados do enunciado, temos:
𝑃(𝐴∪𝐹)= 20% + 15% − 5% = 30%
Gabarito: Errado</t>
  </si>
  <si>
    <t>27/03/2026 06:03</t>
  </si>
  <si>
    <t>TRF-6ª Região</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</si>
  <si>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e possuir filho é de 53,33%.</t>
  </si>
  <si>
    <t>1ee64071-fb2f-4b19-9693-18857a51ed7b.png</t>
  </si>
  <si>
    <t>Precisamos da probabilidade da interseção dos eventos "ser do sexo masculino" e "possuir
filho". Pela tabela, observamos que há 8 pessoas do sexo masculino com filhos; e o enunciado
informa que há 25 pessoas no total. Logo, a probabilidade é:
𝑛(𝑀𝑎𝑠𝑐𝑢𝑙𝑖𝑛𝑜∩𝐹𝑖𝑙ℎ𝑜𝑠) 8
𝑃(𝑀𝑎𝑠𝑐𝑢𝑙𝑖𝑛𝑜∩𝐹𝑖𝑙ℎ𝑜𝑠)= = = 32%
𝑛(𝑈) 25
Gabarito: Errado</t>
  </si>
  <si>
    <t>27/03/2026 06:05</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</si>
  <si>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ser do sexo masculino com ensino superior ou do sexo feminino com filhos é de 60%.</t>
  </si>
  <si>
    <t>e071ed73-3c00-446e-8471-89694bef0a9a.png</t>
  </si>
  <si>
    <t>Para responder a essa questão, precisamos calcular a probabilidade de uma pessoa "ser do sexo
masculino" E ter "ensino superior completo", dada pela razão entre o número de pessoas nessa
condição e o número total de pessoas:
𝑛(𝑀𝑎𝑠𝑐𝑢𝑙𝑖𝑛𝑜∩𝑆𝑢𝑝𝑒𝑟𝑖𝑜𝑟) 12
𝑃(𝑀𝑎𝑠𝑐𝑢𝑙𝑖𝑛𝑜∩𝑆𝑢𝑝𝑒𝑟𝑖𝑜𝑟)= =
𝑛(𝑈) 25
Também precisamos da probabilidade de uma pessoa "ser do sexo feminino" E "com filhos":
𝑛(𝐹𝑒𝑚𝑖𝑛𝑖𝑛𝑜∩𝐹𝑖𝑙ℎ𝑜𝑠) 5
𝑃(𝐹𝑒𝑚𝑖𝑛𝑖𝑜∩𝐹𝑖𝑙ℎ𝑜𝑠)= =
𝑛(𝑈) 25
Por fim, precisamos da probabilidade da união (OU) desses dois eventos. Como não há
interseção entre esses eventos, pois uma pessoa não pode ser do sexo masculino E do feminino,
basta somarmos essas probabilidades:
12 5 17
𝑃 = + = = 68%
25 25 25
Gabarito: Errado</t>
  </si>
  <si>
    <t>27/03/2026 06:06</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</si>
  <si>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não ser casada é de 36%.</t>
  </si>
  <si>
    <t>04d46c66-f19d-414f-9801-e2ecfc64b721.png</t>
  </si>
  <si>
    <t>Pela tabela, observamos que há 16 pessoas casadas. Logo, a probabilidade de uma pessoa ser
casada é:
𝑛(𝐶𝑎𝑠𝑎𝑑𝑜) 16
𝑃(𝐶𝑎𝑠𝑎𝑑𝑜)= =
𝑛(𝑈) 25
E a probabilidade de uma pessoa não ser casada é complementar:
16 9
𝑃(𝑛ã𝑜 𝐶𝑎𝑠𝑎𝑑𝑜)= 1 − 𝑃(𝐶𝑎𝑠𝑎𝑑𝑜)= 1 − = = 36%
25 25
Gabarito: Certo</t>
  </si>
  <si>
    <t>27/03/2026 06:07</t>
  </si>
  <si>
    <t>Julgue o item a seguir, considerando que 𝐸&lt;sub&gt;1&lt;/sub&gt; e 𝐸&lt;sub&gt;2&lt;/sub&gt; sejam eventos mutuamente independentes e que 𝐸&lt;sub&gt;1&lt;/sub&gt; e 𝐸&lt;sub&gt;3&lt;/sub&gt; sejam eventos mutuamente excludentes, de 1 3 maneira que 0 &lt; 𝑃(𝐸&lt;sub&gt;k&lt;/sub&gt; ) &lt; 1 para todo 𝑘 ∈ {1, 2, 3, 4}.
&lt;i&gt;Ver figura!&lt;/i&gt;</t>
  </si>
  <si>
    <t>d1c6a991-6a39-4c55-b895-81a190bf97bb.png</t>
  </si>
  <si>
    <t>Para eventos mutuamente excludentes, a probabilidade da interseção é igual a zero, logo:
( )
𝑃 𝐸 ∩ 𝐸 = 0
1 3
Gabarito: Errado</t>
  </si>
  <si>
    <t>27/03/2026 06:09</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</si>
  <si>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P(E&lt;sub&gt;3&lt;/sub&gt;) = 0,4, então P(E&lt;sub&gt;1&lt;/sub&gt;) ≤ 0,6</t>
  </si>
  <si>
    <t>cb7fdb7b-4d6c-4a1f-ad2a-3b2330ece44f.png</t>
  </si>
  <si>
    <t>Para eventos mutuamente excludentes, a probabilidade da interseção é igual a zero. Portanto, a
( )
probabilidade da união é igual à soma das probabilidades. Considerando que 𝑃 𝐸 = 0,4,
então:
( ) ( ) ( ) ( )
𝑃 𝐸 ∪ 𝐸 = 𝑃 𝐸 + 𝑃 𝐸 = 𝑃 𝐸 + 0,4
1 3 1 3 1
( )
Sabendo que 𝑃 𝐸 ∪ 𝐸 , como qualquer outra probabilidade, é necessariamente menor ou igual
1 3
a 1, temos:
( ) ( )
𝑃 𝐸 ∪ 𝐸 = 𝑃 𝐸 + 0,4≤1
1 3 1
( )
𝑃 𝐸 ≤1 − 0,4 = 0,6
Gabarito: Certo</t>
  </si>
  <si>
    <t>27/03/2026 06:12</t>
  </si>
  <si>
    <t>Os eventos 𝐴&lt;sub&gt;1&lt;/sub&gt; , 𝐴&lt;sub&gt;2&lt;/sub&gt; , 𝐴&lt;sub&gt;3&lt;/sub&gt; e 𝐴&lt;sub&gt;4&lt;/sub&gt; formam uma partição do espaço amostral Ω, de tal sorte que
P(A&lt;sub&gt;k&lt;/sub&gt;) = k/10
Em que 𝑘∈{1,2,3,4}
Na situação hipotética apresentada, a probabilidade da intersecção dos eventos complementares de 𝐴&lt;sub&gt;1&lt;/sub&gt; , 𝐴&lt;sub&gt;2&lt;/sub&gt; e 𝐴&lt;sub&gt;3&lt;/sub&gt; , representada como &lt;i&gt;Ver imagem!&lt;/i&gt;</t>
  </si>
  <si>
    <t>9/10.</t>
  </si>
  <si>
    <t>42/125.</t>
  </si>
  <si>
    <t>1/10.</t>
  </si>
  <si>
    <t>3/125.</t>
  </si>
  <si>
    <t>0.</t>
  </si>
  <si>
    <t>5f49098b-8260-4a65-89d2-33b50939d426.png</t>
  </si>
  <si>
    <t>( ) 𝑘
Sabendo que 𝑃 𝐴 = , para 𝑘 = 1,2,3,4, então as probabilidades de 𝐴 , 𝐴 , 𝐴 e 𝐴 são:
𝑘 10 1 2 3 4
( ) 1 ( ) 2 ( ) 3 ( ) 4
𝑃 𝐴 = , 𝑃 𝐴 = , 𝑃 𝐴 = , 𝑃 𝐴 =
1 10 2 10 3 10 4 10
Considerando que esses eventos são uma partição, podemos representá-los como:
𝐴 𝐴 𝐴 𝐴
1 2 3 4
Os complementares de 𝐴 , 𝐴 e 𝐴 podem ser representados, respectivamente, como (em cinza):
2 3 4
𝐴 𝐴 𝐴 𝐴
1 2 3 4
𝐴1 𝐴 𝐴 𝐴
2 3 4
𝐴1 𝐴 𝐴 𝐴
2 3 4
( ) 1
A interseção entre esses eventos corresponde ao evento 𝐴 , cuja probabilidade é 𝑃 𝐴 = .
1 1 10
Gabarito: C</t>
  </si>
  <si>
    <t>27/03/2026 06:14</t>
  </si>
  <si>
    <t>Considerando dois eventos aleatórios A e B, tais que 𝑃(𝐴 ∪ 𝐵) = 𝑃(𝐴) &gt; 0, 𝑃(𝐴 ∩ 𝐵) = 𝑃(𝐵) &gt; 0 e 𝑃(𝐴) + 𝑃(𝐵) = 1, julgue o item que se segue.
Se A&lt;sup&gt;c&lt;/sup&gt; denota o evento complementar de A, então é correto afirmar que A&lt;sup&gt;c&lt;/sup&gt; = B.</t>
  </si>
  <si>
    <t>O enunciado informa que a probabilidade da união dos eventos A e B equivale à probabilidade
do evento A; e que a probabilidade da interseção dos eventos equivale à probabilidade do
evento B.
Para que isso seja possível, é necessário que o evento B esteja contido no evento A, conforme
ilustrado a seguir:
A
B
Sabemos que o evento complementar corresponde a todos os demais eventos. Ou seja, o
complementar do evento A corresponde a todos os demais eventos, exceto o evento A,
conforme indicado em cinza na figura a seguir:
A
Podemos observar que o complementar de A é bem diferente de B.
Gabarito: Errado</t>
  </si>
  <si>
    <t>27/03/2026 06:15</t>
  </si>
  <si>
    <t>Um tribunal do júri é composto por 25 pessoas, sendo 15 do sexo masculino e 10 do sexo feminino, conforme características descritas na tabela a seguir.
A partir dessas informações, julgue o item a seguir, sobre probabilidade.
Sorteando uma pessoa ao acaso, a probabilidade de essa pessoa ter filhos, sabendo que ela é do sexo feminino, é de 50%.</t>
  </si>
  <si>
    <t>26162062-4a0e-4199-bb43-5172d9fc6017.png</t>
  </si>
  <si>
    <t>Precisamos calcular a probabilidade condicional de uma pessoa ter filhos, dado que é do sexo
feminino.
Essa probabilidade corresponde à razão entre a probabilidade da interseção dos eventos "ser do
sexo feminino" e "ter filhos" e a probabilidade do evento a priori (que sabemos ter ocorrido),
qual seja "ser do sexo feminino":
𝑃(𝐹𝑖𝑙ℎ𝑜𝑠∩𝐹𝑒𝑚𝑖𝑛𝑖𝑛𝑜)
𝑃(𝐹𝑖𝑙ℎ𝑜𝑠|𝐹𝑒𝑚𝑖𝑛𝑖𝑛𝑜)=
𝑃(𝐹𝑒𝑚𝑖𝑛𝑖𝑛𝑜)
Como o universo de ambos os eventos é o mesmo, essa probabilidade pode ser calculada como:
𝑛(𝐹𝑖𝑙ℎ𝑜𝑠∩𝐹𝑒𝑚𝑖𝑛𝑖𝑛𝑜)
𝑃(𝐹𝑖𝑙ℎ𝑜𝑠|𝐹𝑒𝑚𝑖𝑛𝑖𝑛𝑜)=
𝑛(𝐹𝑒𝑚𝑖𝑛𝑖𝑛𝑜)
Pela tabela, observamos que há 5 pessoas do sexo feminino com filhos; e o enunciado informa
que há 10 pessoas do sexo feminino no total, logo:
𝑃(𝐹𝑖𝑙ℎ𝑜𝑠|𝐹𝑒𝑚𝑖𝑛𝑖𝑛𝑜)= = 50%
Gabarito: Certo</t>
  </si>
  <si>
    <t>27/03/2026 06:16</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</si>
  <si>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A probabilidade de um segurado ter sido vítima de furto, dado que ele sofreu um acidente, é de 25%.</t>
  </si>
  <si>
    <t>A probabilidade condicional de um segurado ter sido vítima de furto, dado que sofreu um
acidente é igual à probabilidade da interseção (ser vítima de furto E sofrer um acidente), dividida
pela probabilidade do evento a priori (sofrer um acidente). Pelos dados do enunciado, essas
probabilidades são iguais a 5% e 20%, respectivamente:
𝑃(𝐹∩𝐴) 5% 1
𝑃(𝐴)= = = = 25%
𝑃(𝐴) 20% 4
Gabarito: Certo</t>
  </si>
  <si>
    <t>Um perito avalia o risco de sinistros, considerando as seguintes probabilidades de ocorrência de diferentes tipos de eventos, como acidentes de trânsito e furtos.
I A probabilidade de um segurado sofrer um acidente de trânsito (A) é de 20%, ou seja, P(A) = 0,2.
II A probabilidade de um segurado ser vítima de furto (F) é de 15%, isto é, P(F) = 0,15.
III A probabilidade de um segurado sofrer ambos os eventos (A e F) é P(A e F) 5%.
Com base nessas informações, julgue o item a seguir.
Se A e F forem eventos independentes, então a probabilidade de um segurado sofrer ambos os eventos (acidente e furto) será igual a zero.</t>
  </si>
  <si>
    <t>Para eventos independentes, a probabilidade da interseção é igual ao produto das
probabilidades. Assim, sendo A e F independentes, sendo P(A) = 0,2 e P(F) = 0,15, a
probabilidade da interseção é:
𝑃(𝐴∩𝐹)= 𝑃(𝐴)×𝑃(𝐹)= 0,2×0,15 = 0,03
Que é diferente de zero. A probabilidade da interseção seria nula se os eventos fossem
mutuamente excludentes (e não independentes).
Gabarito: Errado</t>
  </si>
  <si>
    <t>Acerca dos conceitos de distribuição de probabilidade, julgue o item a seguir.
A probabilidade de sair ao menos uma cara em três lançamentos consecutivos de uma moeda não viciada é de aproximadamente 95%.</t>
  </si>
  <si>
    <t>Vamos calcular a probabilidade de sair pelo menos uma CARA em 3 lançamentos pela
probabilidade complementar, qual seja, de sair 3 COROAS. Sabendo que a probabilidade de sair
COROA em uma moeda não viciada é igual a 0,5, temos:
𝑃(𝐶𝑜,𝐶𝑜,𝐶𝑜)= 0,5×0,5×0,5 = 0,125
E a probabilidade desejada é complementar:
𝑃(𝑝𝑒𝑙𝑜 𝑚𝑒𝑛𝑜𝑠 𝑢𝑚𝑎 𝑐𝑎𝑟𝑎)= 1 − 0,125 = 0,875 = 87,5%
Gabarito: Errado</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</si>
  <si>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Se P(E&lt;sub&gt;1&lt;/sub&gt;) = P(E&lt;sub&gt;2&lt;/sub&gt;) = 0,5, então P(E&lt;sub&gt;1&lt;/sub&gt; ∪ E&lt;sub&gt;2&lt;/sub&gt;) = 0,75</t>
  </si>
  <si>
    <t>Para eventos independentes, a probabilidade da interseção é igual ao produto das
( ) ( )
probabilidades. Sabendo que 𝑃 𝐸 = 𝑃 𝐸 = 0,5, então a probabilidade da interseção é:
1 2
( ) ( ) ( )
𝑃 𝐸 ∩ 𝐸 = 𝑃 𝐸 ×𝑃 𝐸 = 0,5×0,5 = 0,25
1 2 1 2
E a probabilidade da união corresponde à soma das probabilidades, menos a probabilidade da
interseção:
( ) ( ) ( ) ( )
𝑃 𝐸 ∪ 𝐸 = 𝑃 𝐸 + 𝑃 𝐸 − 𝑃 𝐸 ∩ 𝐸 = 0,5 + 0,5 − 0,25 = 0,75
1 2 1 2 1 2
Gabarito: Certo</t>
  </si>
  <si>
    <t>27/03/2026 06:19</t>
  </si>
  <si>
    <t>Julgue o item a seguir, considerando que 𝐸&lt;sub&gt;1&lt;/sub&gt; e 𝐸&lt;sub&gt;2&lt;/sub&gt; sejam eventos mutuamente independentes e que 𝐸&lt;sub&gt;1&lt;/sub&gt; e 𝐸&lt;sub&gt;3&lt;/sub&gt; sejam eventos mutuamente excludentes, de maneira que 0 &lt; 𝑃(𝐸&lt;sub&gt;k&lt;/sub&gt; ) &lt; 1 para todo 𝑘 ∈ {1, 2, 3, 4}.
E&lt;sub&gt;1&lt;/sub&gt; ⊂ E&lt;sub&gt;2&lt;/sub&gt;</t>
  </si>
  <si>
    <t>Para eventos independentes, a probabilidade da interseção é igual ao produto das
probabilidades:
( ) ( ) ( )
𝑃 𝐸 ∩ 𝐸 = 𝑃 𝐸 ×𝑃 𝐸 , 𝑠𝑒 𝐸 ,𝐸 𝑖𝑛𝑑𝑒𝑝𝑒𝑛𝑑𝑒𝑛𝑡𝑒𝑠
1 2 1 2 1 2
Por outro lado, se o evento 𝐸 está contido no evento 𝐸 , a interseção corresponde ao próprio
1 2
evento 𝐸 :
( ) ( )
𝑃 𝐸 ∩ 𝐸 = 𝑃 𝐸 , 𝑠𝑒 𝐸 ⊂ 𝐸
1 2 1 1 2
Como esses resultados são diferentes, então se 𝐸 está contido em 𝐸 , esses eventos não são
1 2
independentes.
Gabarito: Errado</t>
  </si>
  <si>
    <t>27/03/2026 06:20</t>
  </si>
  <si>
    <t>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no texto acima, se uma munição for retirada da caixa, a probabilidade de essa munição ser do tipo S&amp;W, sabendo-se que o comprimento do cartucho possui medida superior a 30 mm e inferior a 40 mm, será igual a</t>
  </si>
  <si>
    <t>A questão pede a probabilidade condicional de retirar uma munição do tipo S&amp;W, sabendo que mede entre 30mm e 40mm, dada pela razão entre a probabilidade da interseção e a probabilidade do evento a priori, qual seja, medir entre 30mm e 40mm (vamos chamar de calibre médio): 𝑃(𝑚𝑒𝑑𝑖𝑜) = 𝑃(𝑆𝑊∩𝑚𝑒𝑑𝑖𝑜) 𝑃(𝑚𝑒𝑑𝑖𝑜) = 𝑛(𝑆𝑊∩𝑚𝑒𝑑𝑖𝑜) 𝑛(𝑈) 𝑛(𝑚𝑒𝑑𝑖𝑜) 𝑛(𝑈) = 𝑛(𝑆𝑊∩𝑚𝑒𝑑𝑖𝑜) 𝑛(𝑈) Como as munições S&amp;W têm calibre médio (entre 30mm e 40mm), então a interseção 𝑆𝑊∩𝑚𝑒𝑑𝑖𝑜 corresponde às próprias munições S&amp;W: 𝑃(𝑚𝑒𝑑𝑖𝑜) = 𝑛(𝑆𝑊) 𝑛(𝑚𝑒𝑑𝑖𝑜) O enunciado informa que há 12 munições do tipo S&amp;W: 𝑛(𝑆𝑊) = 12 E as munições que medem entre 30mm e 40mm são Super Comp (14), S&amp;W (12) e Revolver Long (10): 𝑛(𝑚𝑒𝑑𝑖𝑜) = 14 + 12 + 10 = 36 Logo, a probabilidade é: 𝑃(𝑚𝑒𝑑𝑖𝑜) = 12 36 = 1 3 Gabarito: A</t>
  </si>
  <si>
    <t>27/03/2026 06:21</t>
  </si>
  <si>
    <t>Supondo-se que os eventos 𝐴, 𝐵, 𝐶 e 𝐷 sejam coletivamente independentes, com 𝑃(𝐴)= 0,4, 𝑃(𝐵)= 0,3, 𝑃(𝐶)= 0,2 e 𝑃(𝐷)= 0,1, é correto afirmar que o valor da probabilidade de ocorrência do evento 𝐴∩𝐵∩𝐶∩𝐷 é igual a</t>
  </si>
  <si>
    <t>0,0128</t>
  </si>
  <si>
    <t>0,0024</t>
  </si>
  <si>
    <t>0,0256</t>
  </si>
  <si>
    <t>0,2500</t>
  </si>
  <si>
    <t>0</t>
  </si>
  <si>
    <t>Para eventos independentes, a probabilidade da interseção é igual ao produto das
probabilidades:
𝑃(𝐴∩𝐵∩𝐶∩𝐷)= 𝑃(𝐴)×𝑃(𝐵)×𝑃(𝐶)×𝑃(𝐷)= 0,4×0,3×0,2×0,1 = 0,0024
Gabarito: B</t>
  </si>
  <si>
    <t>27/03/2026 06:22</t>
  </si>
  <si>
    <t>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t>
  </si>
  <si>
    <t>2/13</t>
  </si>
  <si>
    <t>1/(13&lt;sup&gt;4&lt;/sup&gt;)</t>
  </si>
  <si>
    <t>1/13</t>
  </si>
  <si>
    <t>1/52</t>
  </si>
  <si>
    <t>1/26</t>
  </si>
  <si>
    <t>Para resolver essa questão, vamos calcular a probabilidade de o escrivão acertar em cada uma das tentativas. Sabendo que há 26 letras e que o sistema diferencia maiúsculas e minúsculas (2 possibilidades para cada letra), há 26×2 = 52 possibilidades no total. Assim, a probabilidade de o escrivão acertar na 1ª tentativa é: 𝑃 𝐴 1 ( ) = 1Para o escrivão acertar na 2ª tentativa, ele precisa ter errado a 1ª tentativa. A probabilidade de isso acontecer (interseção) é o produto: 𝑃 𝐴 1 ∩ 𝐴 ( 2) = 𝑃 𝐴( 1)×𝑃 𝐴( 1) = 1 51 × 51 52 = 1 52 Para o escrivão acertar na 3ª tentativa, ele precisa ter errado a 1ª e a 2ª tentativas. A probabilidade de isso acontecer (interseção) é o produto: 𝑃 𝐴 1 ∩ 𝐴 2 ∩ 𝐴 ( 3) = 𝑃(𝐴 3 |𝐴 1 ∩ 𝐴 2 )×𝑃 𝐴( 1)×𝑃 𝐴( 1) = 1 50 × 50 51 × 51 52 = 1 52 Por fim, para o escrivão acertar na 4ª tentativa, ele precisa ter errado a 1ª, a 2ª e a 3ª tentativas. A probabilidade de isso acontecer (interseção) é o produto: 𝑃 𝐴 1 ∩ 𝐴 2 ∩ 𝐴 3 ∩ 𝐴 ( 4) = 𝑃 𝐴 1 ∩ 𝐴 2 ∩ 𝐴 ( 3)×𝑃 𝐴 1 ∩ 𝐴 ( 2)×𝑃 𝐴( 1)×𝑃 𝐴( 1) 𝑃 𝐴 1 ∩ 𝐴 2 ∩ 𝐴 3 ∩ 𝐴 ( 4) = 1 49 × 49 50 × 50 51 × 51 52 = 1 52 Como os eventos são mutuamente exclusivos, a probabilidade da união é a soma das probabilidades: 𝑃 = 1 52 + 1 52 + 1 52 + 1 52 = 4 52 = 1 13 Gabarito: C</t>
  </si>
  <si>
    <t>27/03/2026 06:24</t>
  </si>
  <si>
    <t>2100</t>
  </si>
  <si>
    <t>Considerados dois eventos aleatórios 𝐸&lt;sub&gt;1&lt;/sub&gt; e 𝐸&lt;sub&gt;2&lt;/sub&gt;, tais que 𝑃(𝐸&lt;sub&gt;1&lt;/sub&gt;∩E&lt;sub&gt;2&lt;/sub&gt;|E&lt;sub&gt;1&lt;/sub&gt;) = 0,3, 𝑃(𝐸&lt;sub&gt;1&lt;/sub&gt;|𝐸&lt;sub&gt;2&lt;/sub&gt;) = 0,4 e 𝑃(𝐸&lt;sub&gt;1&lt;/sub&gt; ∪ 𝐸&lt;sub&gt;2&lt;/sub&gt;) = 0,87. O valor da probabilidade de ocorrência do evento 𝐸&lt;sub&gt;1&lt;/sub&gt; é  igual a</t>
  </si>
  <si>
    <t>0,4</t>
  </si>
  <si>
    <t>0,6</t>
  </si>
  <si>
    <t>0,9</t>
  </si>
  <si>
    <t>0,3</t>
  </si>
  <si>
    <t>0,7</t>
  </si>
  <si>
    <t>A probabilidade condicional é a razão entre a interseção dos eventos e a probabilidade do
evento a priori. Sabendo que 𝑃(𝐸 |𝐸 ) = 0,4, temos:
1 2
𝑃(𝐸 ∩𝐸 )
𝑃(𝐸 |𝐸 ) = 1 2 = 0,4
1 2 𝑃(𝐸 )
( )
𝑃 𝐸 ∩ 𝐸 = 0,4.𝑃(𝐸 )
1 2 2
O enunciado informa também que 𝑃(𝐸 ∩ 𝐸 |𝐸 ) = 0,3, que é igual à probabilidade condicional
1 2 1
𝑃(𝐸 |𝐸 ):
2 1
𝑃(𝐸 ∩𝐸 )
𝑃(𝐸 ∩ 𝐸 |𝐸 ) = 1 2 = 0,3
1 2 1 𝑃(𝐸 )
( )
𝑃 𝐸 ∩ 𝐸 = 0,3.𝑃(𝐸 )
1 2 1
Igualando as duas expressões, temos:
( )
0,4.𝑃 𝐸 = 0,3.𝑃(𝐸 )
2 1
( ) 3 ( )
𝑃 𝐸 = .𝑃 𝐸 = 0,75.𝑃(𝐸 )
2 4 1 1
Por fim, o enunciado informa a probabilidade da união:
( ) ( ) ( ) ( )
𝑃 𝐸 ∪ 𝐸 = 𝑃 𝐸 + 𝑃 𝐸 − 𝑃 𝐸 ∩ 𝐸 = 0,87
1 2 1 2 1 2
Substituindo essas probabilidades pelas expressões correspondentes, em função de 𝑃(𝐸 ):
( ) ( )
𝑃 𝐸 ∪ 𝐸 = 𝑃 𝐸 + 0,75.𝑃(𝐸 ) − 0,3.𝑃(𝐸 ) = 0,87
1 2 1 1 1
( ) ( )
𝑃 𝐸 ∪ 𝐸 = 1,45.𝑃 𝐸 = 0,87
1 2 1
( ) 0,87
𝑃 𝐸 = = 0,6
1 1,45
Gabarito: B</t>
  </si>
  <si>
    <t>27/03/2026 06:26</t>
  </si>
  <si>
    <t>2101</t>
  </si>
  <si>
    <t>TC-DF</t>
  </si>
  <si>
    <t>Considerando dois eventos aleatórios, E1 e E2, tais que P (E1 ∩ E2) = 0, P (E1) = 0,32 e P (E2) = 0,15, julgue o próximo item.
E1 e E2 são eventos independentes.</t>
  </si>
  <si>
    <t>ara eventos independentes, a probabilidade da interseção é igual ao produto das
probabilidades. Quando a probabilidade da interseção é nula, temos eventos mutuamente
excludentes.
Assim, os eventos E1 e E2 não são independentes, mas, sim, mutuamente excludentes.
Gabarito: Errado</t>
  </si>
  <si>
    <t>27/03/2026 06:27</t>
  </si>
  <si>
    <t>Considerando dois eventos aleatórios, E1 e E2, tais que P (E1 ∩ E2) = 0, P (E1) = 0,32 e P (E2) = 0,15, julgue o próximo item.
P(E1|E2) = P(E2|E1).</t>
  </si>
  <si>
    <t>A probabilidade condicional é a razão entre a probabilidade da interseção e a probabilidade do
evento a priori. Como a probabilidade da interseção é nula, essas probabilidades condicionais
são iguais a zero:
𝑃(𝐸2) =
𝑃(𝐸1∩𝐸2)
𝑃(𝐸2) =
0
0,15 = 0
𝑃(𝐸1) =
𝑃(𝐸1∩𝐸2)
𝑃(𝐸1) =
0
0,32 = 0
Portanto, as probabilidades condicionais são iguais.
Gabarito: Certo</t>
  </si>
  <si>
    <t>27/03/2026 06:29</t>
  </si>
  <si>
    <t>No que diz respeito aos conceitos e cálculos utilizados em probabilidade e estatística, julgue o item a seguir.
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t>
  </si>
  <si>
    <t>Essa questão pede a probabilidade condicional de um candidato ser forte dado que estudou em
escola particular, que corresponde à razão entre a probabilidade da interseção dos eventos e a
probabilidade de o candidato ter estudado em escola particular (evento a priori):
𝑃(𝐹∩𝑃)
𝑃(𝐹|𝑃) =
𝑃(𝑃)
O enunciado informa que a probabilidade de o candidato ter estudado em escolar particular é
𝑃(𝑃)= 0,32 e a probabilidade de o candidato ter estudado em escola particular e ser forte é
𝑃(𝐹∩𝑃)= 0,24.
Logo, a probabilidade condicional é:
𝑃(𝐹∩𝑃) 0,24 3
𝑃(𝑃)= = = = 0,75
𝑃(𝑃) 0,32 4
Gabarito: Certo</t>
  </si>
  <si>
    <t>27/03/2026 06:30</t>
  </si>
  <si>
    <t>DPE-RO</t>
  </si>
  <si>
    <t>A confiabilidade mensura a capacidade que um sistema, produto ou serviço possui de se comportar da forma esperada, podendo estar associada a diversas áreas de gestão, inclusive gestão da qualidade. As informações apresentadas na seguinte tabela referem-se a determinado processo produtivo dividido em 3 etapas A, B e C.
Com base nas informações apresentadas, assinale a opção que mostra a confiabilidade desse processo produtivo.</t>
  </si>
  <si>
    <t>0,45</t>
  </si>
  <si>
    <t>0,38</t>
  </si>
  <si>
    <t>1c805734-c8d7-4348-bb9f-b9b918e71966.png</t>
  </si>
  <si>
    <t>Para que todo o processo se comporte bem, é necessário que todas as etapas se comportem
bem. Portanto, a probabilidade de que o processo se comporte bem (confiabilidade)
corresponde à interseção dos eventos. Considerando que os eventos são independentes, a
probabilidade da interseção é o produto das probabilidades:
𝑃(𝐴∩𝐵∩𝐶)= 𝑃(𝐴)×𝑃(𝐵)×𝑃(𝐶)= 0,95×0,80×0,50 = 0,38
Gabarito: D</t>
  </si>
  <si>
    <t>Julgue o item que se segue, a respeito de contagem, probabilidade e estatística.
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t>
  </si>
  <si>
    <t>A probabilidade de haver pelo menos uma das peças corresponde à união dos eventos, cuja
probabilidade é calculada como:
( ) ( ) ( )
𝑃 𝐴 ∪ 𝐴 = 𝑃 𝐴 + 𝑃 𝐴 − 𝑃(𝐴 ∩ 𝐴 )
1 2 1 2 1 2
( ) 1 ( ) 3
Em que 𝑃 𝐴 = e 𝑃 𝐴 = .
1 3 2 5
Considerando que esses eventos são independentes, a probabilidade da interseção é o produto:
( ) ( ) ( ) 1 3 1
𝑃 𝐴 ∩ 𝐴 = 𝑃 𝐴 ×𝑃 𝐴 = × =
1 2 1 2 3 5 5
Logo, a probabilidade da união é dada por:
( ) 1 3 1 5 9 3 11
𝑃 𝐴 ∪ 𝐴 = + − = + − =
1 2 3 5 5 15 15 15 15
Gabarito: Certo</t>
  </si>
  <si>
    <t>27/03/2026 06:31</t>
  </si>
  <si>
    <t>Um andarilho pode chegar a determinado destino (𝐶) partindo de uma origem A ou B. A probabilidade de ele chegar em 𝐶 a partir de 𝐴 é representada pela probabilidade condicional 𝑃(𝐴)= 0,3, enquanto a probabilidade de ele chegar em 𝐶 a partir de 𝐵 é representada pela probabilidade condicional 𝑃(𝐵)= 0,2.
Considerando-se a situação hipotética apresentada, e ainda que 𝑃(𝐴)= 𝑃(𝐵)= 0,5, é correto afirmar que 𝑃(𝐶) é igual a</t>
  </si>
  <si>
    <t>0,25.</t>
  </si>
  <si>
    <t>0,30.</t>
  </si>
  <si>
    <t>0,50.</t>
  </si>
  <si>
    <t>0,75.</t>
  </si>
  <si>
    <t>O enunciado informa as probabilidades condicionais de C dados os eventos A e B e pede a
probabilidade de C, não condicionada. Para isso, utilizamos o Teorema da Probabilidade Total:
𝑃(𝐶)= 𝑃(𝐴)×𝑃(𝐴)+ 𝑃(𝐶|𝐵)×𝑃(𝐵)
O enunciado informa que 𝑃(𝐴)= 0,3; 𝑃(𝐵)= 0,2; 𝑃(𝐴)= 0,5; e 𝑃(𝐵)= 0,5.
Substituindo esses dados na fórmula acima, temos:
𝑃(𝐶)= 0,3×0,5 + 0,2×0,5 = 0,15 + 0,1 = 0,25
Gabarito: A</t>
  </si>
  <si>
    <t>CBM-RO</t>
  </si>
  <si>
    <t>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
A partir dessas informações, é correto afirmar que, caso um acidente de trabalho tenha ocorrido em certo dia em uma das obras da construtora em questão, a probabilidade de esse acidente ter ocorrido quando trabalhava na obra uma equipe não treinada é</t>
  </si>
  <si>
    <t>inferior a 10%</t>
  </si>
  <si>
    <t>superior ou igual a 10% e inferior a 20%</t>
  </si>
  <si>
    <t>superior ou igual a 20% e inferior a 30%</t>
  </si>
  <si>
    <t>superior ou igual a 30% e inferior a 40%</t>
  </si>
  <si>
    <t>superior ou igual a 40%</t>
  </si>
  <si>
    <t>O enunciado informa as probabilidades de acidente de uma equipe, dado que ela é treinada ou
não, e pede a probabilidade de a equipe não ser treinada, dado que ocorreu um acidente,
invertendo assim os eventos que sabemos ter ocorrido. Portanto, para resolver essa questão,
vamos utilizar a fórmula de Bayes. O enunciado informa que:
● a probabilidade de ocorrer um acidente para uma equipe treinada é 𝑃(𝑇)= 5% = 0,05;
● a probabilidade de ocorrer um acidente para uma equipe não treinada é
𝑃(𝑇)= 10% = 0,1;
● a proporção de equipes treinadas é 𝑃(𝑇)= 80% = 0,8;
Logo, a proporção de equipes não treinadas é complementar: 𝑃(𝑇)= 1 − 0,8 = 0,2.
Pela fórmula de Bayes, podemos calcular a probabilidade de a equipe não ser treinada, dado
que ocorreu um acidente:
𝑃(𝐴∩𝑇) 𝑃(𝐴|𝑇)×𝑃(𝑇)
𝑃(𝐴)= =
𝑃(𝐴) 𝑃(𝑇)×𝑃(𝑇)+𝑃(𝐴|𝑇)×𝑃(𝑇)
Substituindo os dados fornecidos, temos:
0,1×0,2 0,02 0,02 1
𝑃(𝐴)= = = = ≅33%
0,1×0,2+0,05×0,8 0,02+0,04 0,06 3
Gabarito: D</t>
  </si>
  <si>
    <t>Suponha que existam três eventos A, B e C que podem estar associados à ocorrência de uma doença D, com as seguintes probabilidades condicionais: 𝑃(𝐴)= 0,5 𝑃(𝐵)= 0,2 𝑃(𝐶)= 0,1 Nessa situação hipotética, sabendo que os eventos A, B e C formam uma partição do espaço amostral e que as probabilidades de ocorrência desses eventos são, respectivamente, 𝑃(𝐴)= 0,1, 𝑃(𝐵) = 0,1 e 𝑃(𝐶) = 0,8, o valor da probabilidade 𝑃(𝐷) é igual</t>
  </si>
  <si>
    <t>8/100</t>
  </si>
  <si>
    <t>1/10</t>
  </si>
  <si>
    <t>1/8</t>
  </si>
  <si>
    <t>8/15</t>
  </si>
  <si>
    <t>8/10</t>
  </si>
  <si>
    <t>Essa questão trabalha com o Teorema de Bayes, porque informa as probabilidades condicionais
para o evento D dados os eventos A, B e C; e pede a probabilidade do evento C dado o evento
D, ou seja, ela inverte os eventos os eventos que sabemos ter ocorrido. Pela fórmula de Bayes,
temos:
𝑃(𝐶∩𝐷) 𝑃(𝐷|𝐶)×𝑃(𝐶)
𝑃(𝐷)= =
𝑃(𝐷) 𝑃(𝐴)×𝑃(𝐴)+𝑃(𝐵)×𝑃(𝐵)+𝑃(𝐷|𝐶)×𝑃(𝐶)
Sabemos que 𝑃(𝐴)= 0,5; 𝑃(𝐵)= 0,2; 𝑃(𝐶)= 0,1; 𝑃(𝐴)= 0,1; 𝑃(𝐵)= 0,1; e 𝑃(𝐶)= 0,8. Logo:
0,1×0,8 0,08 0,08 8
𝑃(𝐵)= = = =
0,5×0,1+0,2×0,1+0,1×0,8 0,05+0,02+0,08 0,15 15
Gabarito: D.</t>
  </si>
  <si>
    <t>27/03/2026 06:32</t>
  </si>
  <si>
    <t>O item a seguir é apresentada uma situação hipotética seguida de uma assertiva a ser julgada a respeito de probabilidade e estatística.
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t>
  </si>
  <si>
    <t>Essa questão trabalha com o Teorema de Bayes, em que conhecemos as probabilidades
condicionais do Controle de qualidade para as fábricas A e B [𝑃(𝐴) e 𝑃(𝐵)]; e precisamos da
probabilidade condicional da fábrica B, sabendo que a peça passou pelo Controle de qualidade [
𝑃(𝐶)], ou seja, há uma inversão dos eventos os eventos que sabemos ter ocorrido:
𝑃(𝐵|𝐶) =
𝑃(𝐵)×𝑃(𝐵)
𝑃(𝐴)×𝑃(𝐴)+𝑃(𝐵)×𝑃(𝐵)
O enunciado informa que:
● A fábrica A é responsável por 75% da produção: 𝑃(𝐴) = 0, 75;
● A fábrica B é responsável por 25% da produção: 𝑃(𝐵) = 0, 25;
● 5% da produção da fábrica A passa pelo controle de qualidade: 𝑃(𝐴) = 0, 05
● 10% da produção da fábrica B passa pelo controle de qualidade: 𝑃(𝐵) = 0, 1
Logo, a probabilidade de um item ter vindo da fábrica B, dado que passou pelo controle de
qualidade é:
𝑃(𝐵|𝐶) =
0,1×0,25
0,05×0,75+0,1×0,25 =
0,025
0,0375+0,025 =
0,025
0,0625 =
2
5 = 40%
Que é superior a 30%
Gabarito: Errado</t>
  </si>
  <si>
    <t>27/03/2026 06:33</t>
  </si>
  <si>
    <t>Julgue o item que se segue, a respeito de contagem, probabilidade e estatística.
Considere que o lançamento de um satélite no centro de lançamento de Alcântara esteja previsto para o dia 5 de abril, e que, naquela região, chove apenas 10 dias durante esse mês. Considere ainda que a meteorologia prevê chuva para o dia do lançamento e que, quando efetivamente chove, a meteorologia prevê corretamente a chuva em 90% das vezes, e, quando não chove, ela prevê incorretamente chuva 10% das vezes. Nessa situação, a probabilidade de chover no dia do lançamento do satélite é inferior a 80%.</t>
  </si>
  <si>
    <t>Aqui, essa questão também trabalha com o Teorema de Bayes, pois o enunciado informa a
probabilidade de a meteorologia prever chuva, nos dias de chuva e de não chuva, e pede a
probabilidade de chover, dado que a meteorologia previu chuva, caracterizando a inversão dos
eventos os eventos que sabemos ter ocorrido.
Na fórmula, vamos representar a previsão de chuva como 𝑃𝑐, a ocorrência de chuva como 𝐶 e a
não ocorrência de chuva como 𝐶:
𝑃(𝐶)×𝑃(𝐶)
𝑃(𝐶|𝑃𝑐)=
𝑃(𝐶)×𝑃(𝐶)+𝑃(𝐶)×𝑃(𝐶)
O item informa que:
● Quando chove, a meteorologia prevê chuva em 90% das vezes: 𝑃(𝐶)= 0,9
● Quando não chove, a meteorologia prevê chuva em 10% das vezes: 𝑃(𝐶)= 0,1
● Nessa região, chove 10 dias no mês de abril (com 30 dias).
Logo a probabilidade de chuva é:
10 1
𝑃(𝐶)= =
30 3
E a probabilidade de não chover é complementar:
1 2
𝑃(𝐶)= 1 − 𝑃(𝐶)= 1 − =
3 3
Substituindo esses dados na fórmula de Bayes, temos:
0,9×1
𝑃(𝐶|𝑃𝑐)= 3
0,9×1+0,1×2
3 3
Multiplicando todos os termos por 3:
0,9 0,9
𝑃(𝐶|𝑃𝑐)= = ≅0,81
0,9+0,2 1,1
Que é superior a 80%.
Gabarito: Errado</t>
  </si>
  <si>
    <t>Considere que, quando Carlos, agente de pesquisas por telefone, realiza uma chamada telefônica, a chance de que a sua chamada não seja atendida seja de 20% e que, se a chamada for atendida, a chance de que ele obtenha respostas verdadeiras seja de 60%. Nessa situação, a probabilidade de Carlos obter respostas verdadeiras em uma dada chamada telefônica é igual a</t>
  </si>
  <si>
    <t>12%</t>
  </si>
  <si>
    <t>48%</t>
  </si>
  <si>
    <t>60%</t>
  </si>
  <si>
    <t>80%</t>
  </si>
  <si>
    <t>88%</t>
  </si>
  <si>
    <t>Essa questão informa a probabilidade de Carlos obter uma resposta verdadeira, dado que foi
atendido e pede a probabilidade de ele obter uma resposta verdadeira. Vale notar que ele só
obterá uma resposta verdadeira se ele for atendido. Assim, a questão trabalha com o teorema da
multiplicação, em que a probabilidade da interseção pode ser calculada a partir da probabilidade
condicional:
𝑃(𝑉∩𝐴)= 𝑃(𝑉|𝐴)×𝑃(𝐴)
O enunciado informa que a probabilidade de Carlos obter uma resposta verdadeira, dado que é
atendido é 𝑃(𝑉|𝐴) = 60%; e que a probabilidade de não ser atendido é 𝑃(𝐴) = 20%, ou seja, a
probabilidade de ser atendido é complementar:
𝑃(𝐴)= 1 − 𝑃(𝐴)= 100% − 20% = 80%
Logo, a probabilidade de Carlos receber uma resposta verdadeira (e ser atendido) é:
𝑃(𝑉∩𝐴)= 60%×80% = 48%
Gabarito: B</t>
  </si>
  <si>
    <t>BANESE</t>
  </si>
  <si>
    <t>Considerando que A e B sejam eventos aleatórios independentes e que P(A) = 0,8 e P(B) = 0,2, julgue o próximo item.
𝑃(𝐴∩𝐵) = 0</t>
  </si>
  <si>
    <t>Sabendo que os eventos A e B são independentes, podemos concluir que a probabilidade da
interseção equivale ao produto das probabilidades:
𝑃(𝐴∩𝐵) = 𝑃(𝐴)×𝑃(𝐵)
Considerando que P(A) = 0,8 e P(B) = 0,2, temos:
𝑃(𝐴∩𝐵) = 0, 8×0, 2 = 0, 16
Que é diferente de zero.
Gabarito: Errado</t>
  </si>
  <si>
    <t>27/03/2026 06:35</t>
  </si>
  <si>
    <t>Considerando que A e B sejam eventos aleatórios independentes
e que P(A) = 0,8 e P(B) = 0,2, julgue o próximo item.
[𝑃(𝐴|𝐵)]/[𝑃(𝐵|𝐴)] = 4</t>
  </si>
  <si>
    <t>Essa questão fornece as probabilidades dos eventos A e B, e pede a razão entre as
probabilidades condicionais. Sabendo que a probabilidade condicional é a razão entre a
probabilidade da interseção e a probabilidade do evento a priori, temos:
𝑃(𝐴|𝐵)
𝑃(𝐵|𝐴) =
𝑃(𝐴∩𝐵)
𝑃(𝐵)
𝑃(𝐴∩𝐵)
𝑃(𝐴)
=
1
𝑃(𝐵)
1
𝑃(𝐴)
=
𝑃(𝐴)
𝑃(𝐵)
Sabendo que P(A) = 0,8 e P(B) = 0,2, temos:
𝑃(𝐴|𝐵)
𝑃(𝐵|𝐴) =
𝑃(𝐴)
𝑃(𝐵) =
0,8
0,2 = 4
Gabarito: Certo</t>
  </si>
  <si>
    <t>27/03/2026 06:36</t>
  </si>
  <si>
    <t>2114</t>
  </si>
  <si>
    <t>Considerando dois eventos aleatórios A e B, tais que 𝑃(𝐵) = 1/3, 𝑃(𝐴) = 0,5 e 𝑃(𝐴∪𝐵) = 0,8, julgue o segunte item.
P(A) &gt; P(B)</t>
  </si>
  <si>
    <t>O enunciado fornece as probabilidades condicionais e pede para compararmos as
probabilidades dos eventos. Sabendo que a probabilidade condicional de A dado B é 𝑃(𝐵) = ,
1
3
temos:
𝑃(𝐵) =
𝑃(𝐴∩𝐵)
𝑃(𝐵) =
1
3
𝑃(𝐵) =
𝑃(𝐴∩𝐵)
𝑃(𝐵) =
𝑃(𝐴∩𝐵)
1
3
= 3. 𝑃(𝐴∩𝐵)
Similarmente, sabendo que a probabilidade condicional de B dado A é 𝑃(𝐵|𝐴) = 0,5, temos:
𝑃(𝐴) =
𝑃(𝐴∩𝐵)
𝑃(𝐴) = 0, 5
𝑃(𝐴) =
𝑃(𝐴∩𝐵)
𝑃(𝐴) =
𝑃(𝐴∩𝐵)
0,5 = 2. 𝑃(𝐴∩𝐵)
Como 𝑃(𝐵) = 3. 𝑃(𝐴 ∩ 𝐵) e 𝑃(𝐴) = 2. 𝑃(𝐴 ∩ 𝐵), temos que 𝑃(𝐵) &gt; 𝑃(𝐴); não o contrário.
Gabarito: Errado</t>
  </si>
  <si>
    <t>27/03/2026 06:38</t>
  </si>
  <si>
    <t>COREN-CE</t>
  </si>
  <si>
    <t>Um ambulatório funciona diariamente nos períodos matutino e vespertino, sendo registradas, diariamente, as ocorrências de incidentes durante o seu funcionamento. Para essa situação hipotética, considere que A = “ocorrência diária de incidentes no período matutino” e B = “ocorrência diária de incidentes no período vespertino”.
Se A e B forem dois eventos aleatórios independentes cujas probabilidades sejam P(A) = 0,5 e P(B) = 0,5, então a probabilidade de ocorrência diária de incidentes nesse ambulatório, representada como o evento A ∪ B, será igual a</t>
  </si>
  <si>
    <t>0,25</t>
  </si>
  <si>
    <t>0,75</t>
  </si>
  <si>
    <t>O enunciado informa a probabilidade dos eventos A e B, afirma que são eventos independentes
e pede a probabilidade da união:
𝑃(𝐴∪𝐵)= 𝑃(𝐴)+ 𝑃(𝐵)− 𝑃(𝐴∩𝐵)
Sendo os eventos independentes, a probabilidade da interseção é o produto das probabilidades:
𝑃(𝐴∩𝐵)= 𝑃(𝐴)×𝑃(𝐵)= 0,5×0,5 = 0,25
Logo, a probabilidade da união é dada por:
𝑃(𝐴∪𝐵)= 0,5 + 0,5 − 0,25 = 0,75
Gabarito: D</t>
  </si>
  <si>
    <t>27/03/2026 06:39</t>
  </si>
  <si>
    <t>ADAPAR</t>
  </si>
  <si>
    <t>A tabela a seguir apresenta a porcentagem de lotes de carnes produzidos por cada estado da região Sul do Brasil em 2019, em relação ao total dos lotes produzidos nessa região durante esse período.
Por razões sanitárias, nesse mesmo ano, foram descartados 2,5% dos lotes produzidos no Paraná, 3% dos lotes produzidos no Rio Grande do Sul e 3,5% dos lotes produzidos em Santa Catarina.
Nessa situação hipotética, a probabilidade de se selecionar aleatoriamente um lote de carne produzido nessa região que tenha sido descartado no referido ano é de</t>
  </si>
  <si>
    <t>0,0168</t>
  </si>
  <si>
    <t>0,0279</t>
  </si>
  <si>
    <t>0,09</t>
  </si>
  <si>
    <t>0,91</t>
  </si>
  <si>
    <t>0,9721</t>
  </si>
  <si>
    <t>77aa8dc5-57c2-47d8-8185-b337072baf08.png</t>
  </si>
  <si>
    <t>Essa questão trabalha com o Teorema da Probabilidade Total, em que desejamos calcular a
probabilidade total do evento (no caso, do descarte), conhecendo as probabilidades condicionais
desse evento, isto é, a probabilidade do descarte de cada Estado:
𝑃(𝐷)= 𝑃(𝐴)×𝑃(𝐴)+ 𝑃(𝐵)×𝑃(𝐵)+ 𝑃(𝐷|𝐶)×𝑃(𝐶)
Em que as probabilidades condicionais do descarte para cada Estado são:
● Paraná: 𝑃(𝐴)= 2,5% = 0,025;
● Rio Grande do Sul: 𝑃(𝐵)= 3% = 0,03;
● Santa Catarina: 𝑃(𝐶)= 3,5% = 0,035.
E as probabilidades associadas a cada Estado são:
● Paraná: 𝑃(𝐴)= 50% = 0,5;
● Rio Grande do Sul: 𝑃(𝐵)= 42% = 0,42;
● Santa Catarina: 𝑃(𝐶)= 8% = 0,08.
Substituindo esses valores na fórmula da probabilidade total, temos:
𝑃(𝐴)= 0,025×0,5 + 0,03×0,42 + 0,035×0,08 = 0,0125 + 0,0126 + 0,0028 = 0,0279
Gabarito: B</t>
  </si>
  <si>
    <t>27/03/2026 06:41</t>
  </si>
  <si>
    <t>SEDUC</t>
  </si>
  <si>
    <t>O próximo item apresenta uma situação hipotética a ser julgada, acerca de problemas matemáticos envolvendo situações em uma escola.
O professor de biologia leva uma turma de alunos para uma viagem de pesquisa. A manhã do dia de saída para a viagem encontra-se nublada no destino da viagem, e sabe-se que manhãs nubladas acontecem em 40% dos dias ali. Além disso, nesse local, 50% dos dias em que chove começam nublados, contudo, no mês em que acontece a viagem, costuma chover pouco — exatamente 20% dos dias são chuvosos. Nessa situação hipotética, a chance de chover durante o dia da viagem é de 12,5%.</t>
  </si>
  <si>
    <t>Essa questão também trabalha com o Teorema de Bayes, caracterizada pela inversão dos eventos
a priori e a posteriori. Isso porque o enunciado informa que 50% dos dias de chuva começam
nublados, que corresponde à probabilidade de o dia ter começado nublado, dado que choveu; e
pede a probabilidade de chover, dado que o dia começou nublado. Vamos representar o dia
nublado por N e a chuva por C. O item informa que:
● 50% dos dias de chuva começam nublados: 𝑃(𝐶) = 0, 5;
● As manhãs nubladas acontecem em 40% dos dias: 𝑃(𝑁) = 0, 4;
● 20% dos dias são chuvosos: 𝑃(𝐶) = 0, 2.
Nessa questão, não precisamos utilizar o Teorema da Probabilidade Total para calcular o
denominador, pois o enunciado já forneceu a probabilidade de o dia amanhecer nublado:
𝑃(𝑁) =
𝑃(𝑁∩𝐶)
𝑃(𝑁) =
𝑃(𝑁|𝐶)×𝑃(𝐶)
𝑃(𝑁) =
0,5×0,2
0,4 =
0,1
0,4 = 0, 25 = 25%
Que é diferente de 12,5%.
Gabarito: Errado</t>
  </si>
  <si>
    <t>Três amigas, Ana, Bruna e Camila, viajaram de três cidades diferentes, Brasília, Campinas e São Paulo, para visitar a cidade de Camaçari durante as férias. Elas atuam em áreas profissionais distintas: advocacia, medicina e psicologia. Camila não é psicóloga e veio de São Paulo, a advogada veio de Campinas e Bruna não é psicóloga. Com base nas informações precedentes, é correto afirmar que</t>
  </si>
  <si>
    <t>Problemas de Lógica</t>
  </si>
  <si>
    <t>Bruna veio de Brasília.</t>
  </si>
  <si>
    <t>a médica veio de Brasília.</t>
  </si>
  <si>
    <t>Camila é médica.</t>
  </si>
  <si>
    <t>Ana é advogada.</t>
  </si>
  <si>
    <t>a psicóloga veio de Campinas.</t>
  </si>
  <si>
    <t>Vamos organizar essas informações em uma tabela.
Amiga Profissão Cidade
O enunciado nos informa que nem Camila nem Bruna são psicólogas. Logo, a única opção possível é que
Ana seja a psicóloga. Na nossa tabela:
Amiga Profissão Cidade
Ana Psicóloga
Bruna
Camila
Também sabemos que Camila veio de São Paulo.
Amiga Profissão Cidade
Ana Psicóloga
Bruna
Camila São Paulo
A última informação mata o problema: a advogada veio de Campinas. Ora, Ana é a psicóloga e Camila veio
de São Paulo. Sendo assim, a única que pode ser advogada e voltar de Campinas é Bruna.
Amiga Profissão Cidade
Ana Psicóloga
Bruna Advogada Campinas
Camila São Paulo
Agora, é só completar com a profissão e a cidade que faltou.
Amiga Profissão Cidade
Ana Psicóloga Brasília
Bruna Advogada Campinas
Camila Médica São Paulo
Pronto. Vamos analisar as alternativas:
A) Bruna veio de Brasília.
Errado. Bruna veio de Campinas.
B) a médica veio de Brasília.
Errado. A médica veio de São Paulo.
C) Camila é médica.
Isso! Nosso Gabarito.
D) Ana é advogada.
Errado. Ana é psicóloga.
E) a psicóloga veio de Campinas.
Errado. A psicóloga veio de Brasília.
Gabarito: LETRA C.</t>
  </si>
  <si>
    <t>27/03/2026 07:19</t>
  </si>
  <si>
    <t>2161</t>
  </si>
  <si>
    <t>POLÍCIA CIENTÍFICA - AL</t>
  </si>
  <si>
    <t>Ana tem 16 anos de experiência.</t>
  </si>
  <si>
    <t>Agentes Especialidades Experiência
Carla Eng. de Softw. 16 anos
Ana Papiloscopista 19 anos
Bruna Biomédica 22 anos
Observe que a tabela esquematizada aponta que Ana tem 19 anos de experiência. Logo, podemos marcar o
item como errado.
Gabarito: ERRADO.</t>
  </si>
  <si>
    <t>c58c0d28-cd66-4fe9-893e-21a853485388</t>
  </si>
  <si>
    <t>27/03/2026 07:23</t>
  </si>
  <si>
    <t>Carla é engenheira de software.</t>
  </si>
  <si>
    <t>Correto também! Observe a tabela:
Agentes Especialidades Experiência
Carla Eng. de Softw. 16 anos
Ana Papiloscopista 19 anos
Bruna Biomédica 22 anos
Gabarito: CERTO.</t>
  </si>
  <si>
    <t>Três analistas do Poder Judiciário — Ângela, Bianca e Cláudia —, com especialidades diferentes — contabilidade, medicina do trabalho e psicologia — e tempos de experiência diferentes — 12 anos, 15 anos e 20 anos —, foram designadas para emitir parecer técnico sobre um processo trabalhista. Cláudia não é a psicóloga e tem 12 anos de experiência, a contadora tem 20 anos de experiência e a psicóloga não é Bianca. Considerando-se essa situação hipotética, é correto afirmar que</t>
  </si>
  <si>
    <t>a médica do trabalho tem mais de 14 anos de experiência.</t>
  </si>
  <si>
    <t>Cláudia é a médica do trabalho.</t>
  </si>
  <si>
    <t>Bianca tem menos de 16 anos de experiência.</t>
  </si>
  <si>
    <t>Ângela é a contadora.</t>
  </si>
  <si>
    <t>a psicóloga tem mais de 17 anos de experiência.</t>
  </si>
  <si>
    <t>Mais uma vez, vamos começar com uma tabela!
Analista Especialidades Experiência
A primeira informação que temos é que Cláudia não é a psicóloga e tem 12 anos de experiência. Quando
inserimos essa informação na tabela, ficamos com:
Analista Especialidades Experiência
Cláudia 12 anos
Psicóloga
Por sua vez, a contadora tem 20 anos de idade. A única linha que podemos usar essa informação é a terceira.
Analista Especialidades Experiência
Cláudia 12 anos
Psicóloga
Contadora 20 anos
Observe que nas colunas "Especialidades" e "Experiência" já podemos completar com as opções que
"sobraram"!
Analista Especialidades Experiência
Cláudia Med. do Trab. 12 anos
Psicóloga 15 anos
Contadora 20 anos
Olha só! Apenas completando a tabela com as opções, já sabemos que Cláudia é da especialidade Medicina
do Trabalho e tem 12 anos de experiência! Por fim, a questão informa que a psicóloga não é Bianca. Com
isso, ela só pode ser a contadora:
Analista Especialidades Experiência
Cláudia Med. do Trab. 12 anos
Ângela Psicóloga 15 anos
Bianca Contadora 20 anos
Temos a tabela esquematizada. Agora, vamos analisar as alternativas.
A) a médica do trabalho tem mais de 14 anos de experiência.
Errado. A médica do trabalho tem 12 anos de experiência.
B) Cláudia é a médica do trabalho.
Correto! É isso mesmo, conforme a primeira linha da tabela.
C) Bianca tem menos de 16 anos de experiência.
Errado. Bianca tem mais de 16 anos de experiência (20 anos).
D) Ângela é a contadora.
Errado. Bianca é a contadora!
E) a psicóloga tem mais de 17 anos de experiência.
Errado. A psicóloga tem 15 anos de experiência.
Gabarito: LETRA B.</t>
  </si>
  <si>
    <t>27/03/2026 07:26</t>
  </si>
  <si>
    <t>SEFAZ-CE</t>
  </si>
  <si>
    <t>Considere que Marisa, Daniel e Jair trabalhem em uma secretaria de fazenda pública, nos setores responsáveis pela arrecadação do IPTU, IPVA e ISS, que suas idades sejam 34, 42 e 45 anos. Considere, ainda, que não se sabe o setor em que cada um deles trabalha nem a idade de cada um.
Com base nessas informações, julgue o item subsequente Considere as seguintes afirmações.
I. Jair trabalha no setor responsável pelo IPTU.
II. O que trabalha no setor responsável pelo IPVA tem 34 anos de idade.
III. Marisa tem 45 anos de idade ou trabalha no setor responsável pelo IPVA.
É correto afirmar que, se as afirmações I e II são verdadeiras e III é falsa, então a idade de Jair é 45 anos.</t>
  </si>
  <si>
    <t>Galera, vamos desenhar uma tabela para nos ajudar a organizar as informações.
Nome Setor Idade
Daniel
Jair
Marisa
Sabemos que é verdade que Jair trabalha no setor responsável pelo IPTU. Assim,
Nome Setor Idade
Daniel
Jair IPTU
Marisa
Agora, vamos analisar a afirmativa falsa.
"Marisa tem 45 anos de idade ou trabalha no setor responsável pelo IPVA."
Ora, se essa afirmativa é falsa, então sua negação é verdadeira.
"Marisa não tem 45 anos de idade e não trabalha no setor responsável pelo IPVA."
Veja que aqui nós utilizamos uma das leis de Morgan para negar a proposição composta. Com isso, a
disjunção vira conjunção e negamos cada uma das proposições simples. Se a afirmativa acima é verdadeira,
então podemos concluir corretamente que:
- Marisa não tem 45 anos;
- Marisa não trabalha no setor responsável pelo IPVA.
Se Marisa não trabalha no setor responsável pelo IPVA e já sabemos que Jair trabalha no setor responsável
pelo IPTU, então o único setor que "sobra" para Marisa é o setor do ISS.
Nome Setor Idade
Daniel IPVA
Jair IPTU
Marisa ISS
Com isso, o setor do IPVA fica para o Daniel.
Por último, vamos analisar a segunda afirmativa, que sabemos ser verdade.
- O que trabalha no setor responsável pelo IPVA tem 34 anos de idade.
Ora, quem trabalha no setor responsável pelo IPVA é Daniel, logo, é ele que tem 34 anos de idade.
Nome Setor Idade
Daniel IPVA 34 anos
Jair IPTU
Marisa ISS
Se Marisa não tem 45 anos e sabemos que Daniel tem 34, a única idade que sobra para ela é 32 anos.
Nome Setor Idade
Daniel IPVA 34 anos
Jair IPTU 45 anos
Marisa ISS 32 anos
Pronto, se Daniel tem 34 e Marisa tem 32, então a idade de Jair só pode ser 45 anos, conforme aponta o
item.
Gabarito: CERTO.</t>
  </si>
  <si>
    <t>27/03/2026 07:27</t>
  </si>
  <si>
    <t>SEFAZ-RS</t>
  </si>
  <si>
    <t>No exercício de suas atribuições profissionais, auditores fiscais sempre fazem afirmações verdadeiras, ao passo que sonegadores sempre fazem proposições falsas. Em uma audiência para tratar de autuações, formou-se uma fila de 200 pessoas, constituída apenas de auditores fiscais e sonegadores. A primeira pessoa da fila afirma que todos os que estão atrás dela são sonegadores. Todas as demais pessoas da fila afirmam que a pessoa que está imediatamente à sua frente é sonegadora. Nessa situação hipotética, de acordo com o texto, a quantidade de sonegadores que estão nessa fila é igual a:</t>
  </si>
  <si>
    <t>99</t>
  </si>
  <si>
    <t>200</t>
  </si>
  <si>
    <t>Vamos extrair do texto as principais informações fornecidas:
1. A fila tem 200 pessoas e é constituída de auditores e sonegadores;
2. Auditores falam sempre a verdade e sonegadores falam sempre mentira;
3. A primeira pessoa da fila afirma que todos que estão atrás dela são sonegadores;
4. As demais pessoas na fila afirmam que a pessoa que está imediatamente à sua frente é
sonegadora.
Não sabemos se as afirmações das pessoas que estão na fila são verdadeiras ou falsas. Logo, devemos supor
uma situação e observar as implicações. Imagine que a primeira pessoa na fila é um auditor. Se um auditor
está dizendo que todos os que estão atrás dele são sonegadores, então ele estará contando um fato
verdadeiro, pois todo auditor diz a verdade. A situação será a seguinte:
Além disso, observe que as demais pessoas falam que quem está imediatamente à sua frente é um
sonegador. Um sonegador não poderia dizer que na sua frente tem um outro sonegador, pois estaria
contando a verdade e sonegadores mentem! Logo, essa suposição de que a primeira pessoa é um auditor
não é adequada, pois implica em uma situação que não condiz com o que é estabelecido no enunciado da
questão. Como só existem auditores e sonegadores nessa fila, concluímos que o primeiro da fila é um
sonegador:
Equipe Exatas Estratégia Concursos
Aula 11
ANSA - Raciocínio Ló
Lembre-se que todas as outras pessoas da fila falam que a pessoa na sua frente é um sonegador. Então, a
segunda pessoa na fila acertou! Ela está falando a verdade e, por esse motivo, é um auditor.
A terceira pessoa da fila mentiu, pois quem está na frente dela é um auditor e não um sonegador. Logo,
essa pessoa só pode ser um sonegador (pois mentiu). A quarta pessoa da fila estará falando a verdade pois
quem estará na frente dela será um sonegador. Se fala a verdade, então é um auditor. Veja que esse
revezamento continua acontecendo até o final da fila. Como temos 200 pessoas, 100 deles serão auditores
e outros 100 serão sonegadores.
Gabarito: LETRA C.</t>
  </si>
  <si>
    <t>27/03/2026 07:28</t>
  </si>
  <si>
    <t>Alberto, Anderson, Bernardo, Cláudio, Dionísio e Tadeu, lotados em um mesmo departamento, viajarão a serviço, em duplas. Cada dupla utilizará um meio de transporte diferente: avião, trem ou carro. Alberto e Bernardo viajarão juntos; Anderson viajará de avião; Cláudio não formará dupla com Dionísio nem viajará de avião; Tadeu não viajará de trem. Dessas informações conclui-se que:</t>
  </si>
  <si>
    <t>Alberto viajará de trem, e Tadeu, de carro.</t>
  </si>
  <si>
    <t>Dionísio viajará de trem, e Anderson e Cláudio formarão uma dupla.</t>
  </si>
  <si>
    <t>Tadeu formará dupla com Dionísio, e Bernardo viajará de avião.</t>
  </si>
  <si>
    <t>Bernardo viajará de carro, e Cláudio, de avião.</t>
  </si>
  <si>
    <t>Anderson viajará de avião, e Alberto, de carro.</t>
  </si>
  <si>
    <t>É preciso separarmos as informações do enunciado para melhor organização e clareza:
• São 6 pessoas: Alberto, Anderson, Bernardo, Cláudio, Dionísio e Tadeu;
• Essas pessoas formarão duplas para viajarem a serviço;
• Cada dupla utilizará um meio de transporte diferente: avião, trem ou carro;
• Alberto e Bernardo já são uma dupla;
• Anderson viajará de avião
• Cláudio não viajará de avião;
• Cláudio não forma dupla com Dionísio;
• Tadeu não viajará de trem.
Organizando em um esquema, obtemos:
Devemos inicialmente montar as duplas. Veja que sobrarão apenas Anderson, Cláudio, Dionísio e Tadeu,
uma vez que Alberto e Bernardo já são uma dupla. Note ainda que, Cláudio não pode fazer dupla com
Anderson, pois, um viajará de avião e o outro não. Além disso, foi explicitamente informado pelo enunciado
que Cláudio não forma dupla com Dionísio. Então, qual a única opção que sobra para Cláudio? Ora, é o
Tadeu! Logo, Cláudio e Tadeu formam a próxima dupla, juntamente com Anderson e Dionísio. Veja o
esquema:
Juntamos as duplas formadas e colocamos as condições de transporte informadas pelo enunciado. Perceba
que como Cláudio não viajará de avião e Tadeu não viajará de trem, a única opção para a dupla é eles
viajarem de carro. Além disso, como sabemos que Anderson viajará de avião, a dupla inteira viajará. Sobra,
então, a viagem de trem para Alberto e Bernardo.
Gabarito: LETRA A</t>
  </si>
  <si>
    <t>27/03/2026 07:30</t>
  </si>
  <si>
    <t>Arnaldo, Beatriz, Carlos, Denise e Evaldo chegaram a uma reunião em momentos diferentes. Sabe-se que:
• Beatriz e Denise chegaram depois de Arnaldo;
• Carlos e Evaldo não chegaram antes de Beatriz;
• Beatriz e Carlos chegaram antes de Denise;
• apenas uma dessas pessoas chegou depois de Carlos.
Assinale a opção que apresenta a correta ordem de chegada dessas pessoas a essa reunião, da primeira até a última.</t>
  </si>
  <si>
    <t>Arnaldo / Beatriz / Denise / Carlos / Evaldo</t>
  </si>
  <si>
    <t>Arnaldo / Evaldo / Beatriz / Carlos / Denise</t>
  </si>
  <si>
    <t>Arnaldo / Beatriz / Evaldo / Carlos / Denise</t>
  </si>
  <si>
    <t>Beatriz / Arnaldo / Evaldo / Carlos / Denise</t>
  </si>
  <si>
    <t>Carlos / Arnaldo / Evaldo / Denise / Beatriz</t>
  </si>
  <si>
    <t>Queremos descobrir a ordem de chegada dessas pessoas. Qual é a estratégia para resolver esse tipo de
questão? Minha dica é: suponha uma ordem de chegada aleatória e vá corrigindo-a utilizando as
informações fornecidas no enunciado. Vamos supor que a ordem de chegada seja na ordem alfabética dos
nomes:
Arnaldo / Beatriz / Carlos / Denise / Evaldo
Note que com essa simples suposição, as três primeiras condições são imediatamente satisfeitas. Apenas a
última condição não está sendo cumprida e devemos, portanto, ajustar nossa lista para acomodá-la. Como
apenas uma única pessoa chegou depois de Carlos e sabendo ainda que Carlos chegou antes de Denise,
ficamos com a seguinte lista, sem Evaldo:
Arnaldo / Beatriz / Carlos / Denise
A questão agora é: em que lugar chegou Evaldo? Basta olharmos a segunda condição que informa que Evaldo
não chegou antes de Beatriz, concluindo a seguinte ordem de chegada:
Arnaldo / Beatriz / Evaldo / Carlos / Denise
Gabarito: LETRA C.</t>
  </si>
  <si>
    <t>27/03/2026 07:31</t>
  </si>
  <si>
    <t>ITAIPU BINACIONAL</t>
  </si>
  <si>
    <t>Tendo em vista que o uso diário de computadores para realizar atividades profissionais, de lazer ou estudos requer uma atenção especial por parte dos usuários, a fim de assegurar a proteção adequada de seus dados e arquivos, assinale a opção correta com referência às práticas fundamentais para garantir a segurança da informação.</t>
  </si>
  <si>
    <t>Informática</t>
  </si>
  <si>
    <t>Segurança da informação</t>
  </si>
  <si>
    <t>Vírus de computador só tem capacidade de contaminar computadores que estiverem conectados em rede ou na Internet.</t>
  </si>
  <si>
    <t>Manter softwares de antivírus atualizados impede o acesso não autorizado ao computador.</t>
  </si>
  <si>
    <t>Mesclar letras, números e caracteres especiais na definição de senhas é uma boa prática para tornálas mais seguras.</t>
  </si>
  <si>
    <t>O acesso a serviços on-line em computadores de uso compartilhado, como em faculdades ou lan houses, não representa risco se for realizado o logout nos serviços antes de desligar o computador.</t>
  </si>
  <si>
    <t>Abrir arquivos ou clicar em links recebidos por e-mails enviados por remetentes conhecidos não representa risco de segurança.</t>
  </si>
  <si>
    <t>(a) Errado. Vírus podem infectar computadores de diversas formas, incluindo dispositivos USB, e-mails,
downloads e arquivos infectados, não sendo necessária conexão com a Internet ou rede;
(b) Errado. Antivírus atualizado protege contra malwares, mas não impede acessos não autorizados, pois
essa função é desempenhada por firewalls e autenticação forte;
(c) Correto. Criar senhas fortes, mesclando letras, números e caracteres especiais, reduz a vulnerabilidade
contra ataques de força bruta e tentativas de adivinhação;
(d) Errado. Mesmo após o logout, keyloggers e outros malwares podem capturar credenciais em
computadores compartilhados. O ideal é usar modos anônimos e autenticação multifator;
(e) Errado. E-mails de phishing podem ser enviados por remetentes conhecidos se suas contas forem
comprometidas. É essencial verificar links e anexos antes de abrir.
Gabarito: Letra C</t>
  </si>
  <si>
    <t>27/03/2026 08:13</t>
  </si>
  <si>
    <t>Prefeitura de Cachoeiro de Itapemirim-ES</t>
  </si>
  <si>
    <t>O procedimento de associar a autenticação de dois fatores (2FA) ao uso de senha contribui muito pouco para o ganho de segurança da informação.</t>
  </si>
  <si>
    <t>A autenticação de dois fatores (2FA) adiciona uma camada extra de segurança ao exigir um segundo fator além da senha, como um código enviado ao celular. Isso dificulta acessos não autorizados, mesmo que a senha seja comprometida.
Gabarito: Errado</t>
  </si>
  <si>
    <t>27/03/2026 08:14</t>
  </si>
  <si>
    <t>MPE-TO</t>
  </si>
  <si>
    <t>O controle de acesso físico é um procedimento de segurança utilizado para garantir a segurança de informação de uma empresa.</t>
  </si>
  <si>
    <t>O controle de acesso físico é uma medida de segurança essencial para proteger informações, restringindo o acesso a áreas críticas, como data centers e salas de servidores. Isso evita acessos não autorizados que possam comprometer a integridade e confidencialidade dos dados.
Gabarito: Correto</t>
  </si>
  <si>
    <t>Ainda que muito eficiente, o uso de criptografia é insuficiente para garantir a segurança das informações em determinado computador.</t>
  </si>
  <si>
    <t>A criptografia protege a confidencialidade dos dados, mas, sozinha, não garante segurança total. Outros controles, como firewall, antivírus, autenticação forte e backup, são necessários para proteger contra ameaças como malware, acesso não autorizado e falhas do sistema.
Gabarito: Correto</t>
  </si>
  <si>
    <t>27/03/2026 08:15</t>
  </si>
  <si>
    <t>A assinatura digital é um dos recursos mais eficientes para garantir o sigilo de uma informação.</t>
  </si>
  <si>
    <t>A assinatura digital garante autenticidade, integridade e não repúdio, mas não assegura sigilo. Para garantir sigilo, é necessário o uso de criptografia, que protege os dados contra acesso não autorizado.
Gabarito: Errado</t>
  </si>
  <si>
    <t>Prefeitura de São Cristóvão-SE</t>
  </si>
  <si>
    <t>A respeito de segurança da informação, assinale a opção correta.</t>
  </si>
  <si>
    <t>O mero recebimento de um link com malware é suficiente para que o dispositivo do usuário seja contaminado, mesmo que ele não clique no link.</t>
  </si>
  <si>
    <t>A instalação e a configuração de aplicativos de segurança bastam para garantir a proteção de dados e informações armazenados em um computador.</t>
  </si>
  <si>
    <t>Entre os procedimentos de segurança da informação, recomenda-se não abrir anexos de emails recebidos de usuário desconhecido.</t>
  </si>
  <si>
    <t>A instalação de firewalls no computador apenas garante um melhor desempenho da máquina, sem colaborar para a segurança da informação.</t>
  </si>
  <si>
    <t>(a) Errado. O mero recebimento de um link com malware não infecta o dispositivo. A contaminação ocorre
caso o usuário clique no link e execute um código malicioso;
(b) Errado. Apenas instalar e configurar aplicativos de segurança não é suficiente. Boas práticas, como
atualizações regulares, autenticação forte e conscientização do usuário, são essenciais para proteção
completa;
(c) Correto. Não abrir anexos de e-mails desconhecidos é uma recomendação de segurança para evitar
phishing, malwares e ataques de engenharia social;
(d) Errado. Firewalls não servem para melhorar o desempenho, mas sim para controlar o tráfego de rede,
protegendo contra acessos não autorizados e ameaças.
Gabarito: Letra C</t>
  </si>
  <si>
    <t>27/03/2026 08:16</t>
  </si>
  <si>
    <t>AGER-MT</t>
  </si>
  <si>
    <t>A ICP-Brasil foi criada para viabilizar a emissão de certificados digitais no país, para transações que precisam de validade e segurança dos dados. Conforme o ITI, e considerando o uso de um certificado digital ICP-Brasil, é correto afirmar que a assinatura digital é:</t>
  </si>
  <si>
    <t>A gerada a partir do uso do certificado digital ICP-Brasil e possui pleno valor jurídico garantido pela legislação brasileira.</t>
  </si>
  <si>
    <t>importada no computador via a cadeia de certificação nível a3 e possui pleno valor jurídico garantido pela legislação brasileira.</t>
  </si>
  <si>
    <t>gerada a partir do uso do certificado digital ICP-Brasil e seu valor jurídico depende da autoridade pública do município que é apresentado.</t>
  </si>
  <si>
    <t>gerada por um navegador, que também autentica automaticamente o certificado emissor, e está restrita ao governo federal pelas regras do judiciário.</t>
  </si>
  <si>
    <t>gerada a partir do uso do certificado digital ICP-Brasil e, uma vez assinado um documento, sua alteração é possível em qualquer situação nos sistemas de governo.</t>
  </si>
  <si>
    <t>(a) Correto. A assinatura digital gerada com um certificado digital ICP-Brasil possui pleno valor jurídico,
conforme a legislação brasileira, garantindo autenticidade, integridade e não repúdio;
(b) Errado. O valor jurídico da assinatura digital não depende do tipo de certificado (A1, A3, etc.), mas
sim da ICP-Brasil, que garante sua validade legal;
(c) Errado. O valor jurídico não depende da autoridade pública municipal, mas sim da regulamentação
da ICP-Brasil em nível nacional;
(d) Errado. A assinatura digital não é restrita ao governo federal e pode ser utilizada por empresas e
cidadãos em diversas aplicações privadas e públicas;
(e) Errado. Após assinar um documento digitalmente, qualquer alteração invalida a assinatura, garantindo
a integridade do conteúdo assinado.
Gabarito: Letra A</t>
  </si>
  <si>
    <t>Em uma VPN, a confidencialidade dos dados garante que:</t>
  </si>
  <si>
    <t>o conteúdo da mensagem não foi alterado durante a transmissão entre o emissor e o receptor.</t>
  </si>
  <si>
    <t>o conteúdo da mensagem foi armazenado fisicamente em ambiente seguro.</t>
  </si>
  <si>
    <t>a mensagem foi enviada por uma fonte autêntica e será entregue a um destino autêntico.</t>
  </si>
  <si>
    <t>o emissor não poderá repudiar o envio da mensagem, ou seja, dizer que não enviou a referida mensagem.</t>
  </si>
  <si>
    <t>a mensagem não poderá ser interpretada por origens não autorizadas.</t>
  </si>
  <si>
    <t>(a) Errado, isso seria a integridade; (b) Errado, isso não tem nenhuma relação com confidencialidade; (c)
Errado, isso seria autenticidade; (d) Errado, isso seria irretratabilidade ou não-repúdio; (e) Correto, essa
definição representa perfeitamente a confidencialidade dos dados.
Gabarito: Letra E</t>
  </si>
  <si>
    <t>27/03/2026 08:17</t>
  </si>
  <si>
    <t>Em relação à criptografia assimétrica é correto afirmar que:</t>
  </si>
  <si>
    <t>a criptografia de chave pública pode ser menos segura, em relação à criptoanálise, do que a criptografia simétrica.</t>
  </si>
  <si>
    <t>a criptografia de chave pública é uma técnica de uso geral que tornou a criptografia simétrica obsoleta.</t>
  </si>
  <si>
    <t>a distribuição de chave pública é sempre mais trivial e fácil quando comparada com o mecanismo de troca de mensagens para distribuição de chave para a criptografia simétrica.</t>
  </si>
  <si>
    <t>envolve a utilização de duas chaves privadas para realizar a criptoanálise.</t>
  </si>
  <si>
    <t>utiliza os algoritmos simétricos Data Encryption Standard (DES) e o Triple DES (DES triplo).</t>
  </si>
  <si>
    <t>(a) Correto, não existe uma regra de qual tipo de criptografia (simétrica ou assimétrica) é mais segura,
logo a criptografia assimétrica pode ser menos segura; (b) Errado, a criptografia simétrica ainda é
amplamente utilizada; (c) Errado, não é sempre mais trivial e fácil; (d) Errado, utiliza uma chave pública e
uma chave privada; (e) Errado, esses são algoritmos de criptografia simétrica.
Gabarito: Letra A</t>
  </si>
  <si>
    <t>SEFAZ-SE</t>
  </si>
  <si>
    <t>Na disciplina de criptografia, a proteção das informações trafegadas está relacionada ao conceito de:</t>
  </si>
  <si>
    <t>autenticação.</t>
  </si>
  <si>
    <t>confidencialidade dos dados.</t>
  </si>
  <si>
    <t>integridade dos dados.</t>
  </si>
  <si>
    <t>controle de acesso.</t>
  </si>
  <si>
    <t>irretratabilidade.</t>
  </si>
  <si>
    <t>(a) Errado. Autenticação garante a identidade das partes envolvidas, mas não protege diretamente as
informações trafegadas;
(b) Correto. Confidencialidade é o conceito que assegura que as informações trafegadas não sejam
acessadas por pessoas não autorizadas, sendo garantida por técnicas como a criptografia;
(c) Errado. Integridade garante que os dados não foram alterados indevidamente, mas não trata do sigilo
durante a transmissão;
(d) Errado. Controle de acesso define quem pode acessar o quê, mas não se aplica diretamente à
proteção dos dados em trânsito;
(e) Errado. Irretratabilidade (ou não repúdio) impede que o autor negue a autoria de uma ação, mas não
protege o conteúdo trafegado.
Gabarito: Letra B</t>
  </si>
  <si>
    <t>27/03/2026 08:18</t>
  </si>
  <si>
    <t>O uso de senhas ou a adoção de identificação física, como biometrias, são formas de autenticação para fins de identificação única e exclusiva de usuários.</t>
  </si>
  <si>
    <t>Perfeito! Senha (algo que você sabe) e Biometria (algo que você é) podem ser utilizados para fins de autenticação, isto é, identificação única e exclusiva de usuários.
Gabarito: Correto</t>
  </si>
  <si>
    <t>27/03/2026 08:19</t>
  </si>
  <si>
    <t>A criptografia assimétrica utiliza duas chaves, uma pública e outra privada, para cifrar e decifrar mensagens.</t>
  </si>
  <si>
    <t>Perfeito! Questão tão simples que vocês ficaram até com medo de marcar né? Admitam! A criptografia assimétrica usa um par de chaves: uma pública (divulgada) para cifrar e uma privada (secreta) para decifrar, garantindo confidencialidade e autenticação.
Gabarito: Correto</t>
  </si>
  <si>
    <t>A autoridade certificadora é uma entidade responsável por validar a identidade de um usuário em uma infraestrutura de chaves públicas ICP.</t>
  </si>
  <si>
    <t>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
Gabarito: Correto</t>
  </si>
  <si>
    <t>27/03/2026 08:20</t>
  </si>
  <si>
    <t>Considere que um documento assinado digitalmente com a chave privada do emissor e posteriormente criptografado com a chave pública do destinatário tenha sido recebido, visualizado e lido pelo destinatário. Nessa situação, a autoria desse documento ainda poderia ser questionada caso o suposto emissor alegasse:</t>
  </si>
  <si>
    <t>a não validade da chave pública usada para a criptografia.</t>
  </si>
  <si>
    <t>a indevida distribuição de sua chave pública.</t>
  </si>
  <si>
    <t>a necessidade de que a assinatura fosse feita com sua chave pública.</t>
  </si>
  <si>
    <t>o comprometimento de sua chave privada anteriormente à assinatura.</t>
  </si>
  <si>
    <t>a inversão de ordem no processo de assinatura e criptografia.</t>
  </si>
  <si>
    <t>(a) Errado. A validade da chave pública usada para criptografar não compromete a autoria, pois a
assinatura digital foi feita com a chave privada do emissor;
(b) Errado. A chave pública é, por definição, amplamente distribuída; isso não compromete a autoria nem
o processo de assinatura digital;
(c) Errado. Assinaturas digitais são feitas com a chave privada do emissor, não com a chave pública;
(d) Correto. Se a chave privada do emissor foi comprometida antes da assinatura, ele pode alegar que
terceiros a utilizaram indevidamente, o que compromete a confiabilidade da autoria;
(e) Errado. A ordem (assinar antes de criptografar) é uma prática comum e não invalida a autenticidade,
desde que as chaves estejam seguras.
Gabarito: Letra D</t>
  </si>
  <si>
    <t>27/03/2026 08:21</t>
  </si>
  <si>
    <t>No Brasil, a certificação digital contempla quatro conjuntos de certificados, cada um com sua função: assinatura digital (A1, A2, A3 e A4), sigilo (S1, S2, S3 e S4), tempo (T) e mobilidade (Bird ID). No conjunto de certificados de assinatura digital, os modelos A4 e A3 são muito semelhantes, mas este se distingue daquele por ser específico para uso em nuvem e por ser armazenado em um hardware criptográfico chamado HSM.</t>
  </si>
  <si>
    <t>O certificado A4 é o que tem armazenamento em nuvem, geralmente hospedado em um HSM, permitindo mobilidade e uso remoto. Já o A3 é emitido e armazenado fisicamente em token ou smartcard, não em nuvem.
Gabarito: Errado</t>
  </si>
  <si>
    <t>27/03/2026 08:22</t>
  </si>
  <si>
    <t>Para arquivos criptografados com algoritmos que utilizam chaves de até 256 bits, é viável realizar ataques de força bruta no espaço de chaves, com real possibilidade de sucesso em tempo aceitável.</t>
  </si>
  <si>
    <t>É completamente inviável! Os recursos necessários para um ataque de força bruta aumentam exponencialmente com o aumento tamanho da chave, não linearmente. Atualmente, há um argumento físico (relacionado ao gasto de energia) de que uma chave simétrica de 128 bits é computacionalmente segura contra ataques de força bruta. Quebrar uma chave simétrica de 256 bits por força bruta requer 2 128 vezes mais poder computacional do que uma chave de 128 bits. Um dos supercomputadores mais rápidos em 2019 tem uma velocidade de 100 Petaflops, que poderia teoricamente verificar 100 milhões de milhões (1014) chaves por segundo (assumindo 1000 operações por verificação), mas ainda exigiria 3,67 × 1055 anos para esgotar o espaço da chave de 256 bits.
Gabarito: Errado</t>
  </si>
  <si>
    <t>27/03/2026 08:23</t>
  </si>
  <si>
    <t>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t>
  </si>
  <si>
    <t>Perfeito! Se eu aplico um algoritmo de hash criptográfico a um conjunto de dados, eu obtenho um hash (resumo da mensagem). Caso eu aplique, em qualquer tempo, o mesmo algoritmo de hash nesse mesmo conjunto de dado e obtenha o mesmo hash, está garantida a integridade dos dados.
Gabarito: Correto</t>
  </si>
  <si>
    <t>Os tokens de autenticação, que podem ser dispositivos físicos ou podem existir em software, geram códigos vinculados a determinado dispositivo, usuário ou conta, que podem ser usados uma vez como parte de um processo de autenticação em um intervalo de tempo.</t>
  </si>
  <si>
    <t>Tokens de autenticação, físicos ou em software, geram códigos temporários e de uso único (OTP), que fortalecem a segurança ao serem usados como um segundo fator de autenticação.
Gabarito: Correto</t>
  </si>
  <si>
    <t>27/03/2026 08:24</t>
  </si>
  <si>
    <t>Polícia Federal</t>
  </si>
  <si>
    <t>Se, quando do acesso ao sítio https://gov.br/pf/pt-br na versão mais recente do Google Chrome, for visualizado o ícone de um cadeado cinza ao lado da URL, o símbolo em questão estará sinalizando que esse ambiente refere-se à intranet da Polícia Federal.</t>
  </si>
  <si>
    <t>O cadeado cinza ao lado da URL indica apenas que a página que se está tentando acessar possui um Certificado Digital SSL, logo a comunicação com o servidor que hospeda a página é segura e criptografada. Lembremos que HTTPS é o HTTP + SSL/TLS, logo qualquer sítio que tenha o símbolo de um cadeado cinza ao lado da URL estará sinalizando que essa comunicação com o sítio é segura e, não, que se refere à intranet. Viagem da questão...
Gabarito: Errado</t>
  </si>
  <si>
    <t>Ministério da Economia</t>
  </si>
  <si>
    <t>Integridade é a característica que garante o acesso à informação somente para quem estiver autorizado.</t>
  </si>
  <si>
    <t>A característica que garante acesso à informação apenas por usuários autorizados é a confidencialidade.
Integridade refere-se à proteção contra alterações não autorizadas nos dados.
Gabarito: Errado</t>
  </si>
  <si>
    <t>27/03/2026 08:25</t>
  </si>
  <si>
    <t>SEFAZ-AL</t>
  </si>
  <si>
    <t>Identificação e autenticação são requisitos de segurança da informação que consistem em identificar usuários do sistema e verificar as suas identidades, como pré-requisito para permitir o acesso desses usuários ao sistema.</t>
  </si>
  <si>
    <t>Identificação e autenticação realmente podem ser consideradas requisitos de segurança da informação!
Identificação é simplesmente o processo de identificar unicamente um usuário em um sistema; autenticação é o processo que garante que uma entidade é realmente quem diz ser; Logo, identificação consiste em identificar usuários do sistema; autenticação consiste em verificar suas identidades; e ambas são pré-requisitos para permitir o acesso aos usuários ao sistema.
Gabarito: Correto</t>
  </si>
  <si>
    <t>27/03/2026 08:26</t>
  </si>
  <si>
    <t>DP-DF</t>
  </si>
  <si>
    <t>O algoritmo de hash é capaz de verificar e validar a integridade de um arquivo.</t>
  </si>
  <si>
    <t>A integridade é a capacidade de garantir que a informação manipulada está correta, fidedigna e que não
foi corrompida. O algoritmo de hash é basicamente um algoritmo criptográfico que transforma uma
entrada de dados em uma saída de dados de tamanho fixo. Dessa forma, se um único bit for alterado,
teremos um resultado diferente. Logo, ele realmente é capaz de verificar e validar a integridade de um
arquivo.
Gabarito: Correto</t>
  </si>
  <si>
    <t>27/03/2026 08:43</t>
  </si>
  <si>
    <t>Se um arquivo deve ser transmitido entre dois computadores por meio da Internet, então, para agregar confidencialidade na transmissão, é correto aplicar um algoritmo de criptografia de chave simétrica.</t>
  </si>
  <si>
    <t>A criptografia de chave simétrica é eficiente para garantir a confidencialidade na transmissão de dados,
pois utiliza uma única chave secreta compartilhada entre as partes para cifrar e decifrar o conteúdo.
Gabarito: Correto</t>
  </si>
  <si>
    <t>27/03/2026 08:44</t>
  </si>
  <si>
    <t>O uso de certificados digitais garante a autenticidade e a integridade de dados transmitidos entre duas redes de computadores, porém não oferece recursos de não repúdio na transmissão.</t>
  </si>
  <si>
    <t>O certificado digital pode garantir a autenticidade e a integridade e, quando esses princípios são
garantidos, a garantia do não-repúdio é automática. Relembrando que o não-repúdio é também
chamado de irrefutabilidade ou irretratabilidade – ele trata da capacidade de garantir que o emissor da
mensagem ou participante de um processo não negue posteriormente a sua autoria.
Gabarito: Errado</t>
  </si>
  <si>
    <t>Perfeito! Senha (algo que você sabe) e Biometria (algo que você é) podem ser utilizados para fins de
autenticação, isto é, identificação única e exclusiva de usuários.
Gabarito: Correto</t>
  </si>
  <si>
    <t>Perfeito! Questão tão simples que vocês ficaram até com medo de marcar né? Admitam! A criptografia
assimétrica usa um par de chaves: uma pública (divulgada) para cifrar e uma privada (secreta) para
decifrar, garantindo confidencialidade e autenticação.
Gabarito: Correto</t>
  </si>
  <si>
    <t>Questão polêmica! A Autoridade Certificadora é a entidade responsável por emitir, distribuir, renovar,
revogar e gerenciar certificados digitais. Já a Autoridade de Registro é a entidade responsável por
receber, validar, encaminhar solicitações de emissão ou revogação de certificados digitais. Logo,
discordo do Gabarito da banca...
Gabarito: Correto</t>
  </si>
  <si>
    <t>27/03/2026 08:45</t>
  </si>
  <si>
    <t>Perfeito! Se eu aplico um algoritmo de hash criptográfico a um conjunto de dados, eu obtenho um hash
(resumo da mensagem). Caso eu aplique, em qualquer tempo, o mesmo algoritmo de hash nesse mesmo
conjunto de dado e obtenha o mesmo hash, está garantida a integridade dos dados.
Gabarito: Correto</t>
  </si>
  <si>
    <t>Tokens de autenticação, físicos ou em software, geram códigos temporários e de uso único (OTP), que
fortalecem a segurança ao serem usados como um segundo fator de autenticação.
Gabarito: Correto</t>
  </si>
  <si>
    <t>27/03/2026 08:46</t>
  </si>
  <si>
    <t>Esteganografia é uma técnica que consiste em ocultar uma mensagem dentro da outra, enquanto a criptografia é uma técnica que codifica o conteúdo da mensagem.</t>
  </si>
  <si>
    <t>A esteganografia oculta a existência da mensagem (por exemplo, dentro de uma imagem), enquanto a
criptografia transforma o conteúdo para torná-lo ilegível a terceiros não autorizados.
Gabarito: Correto</t>
  </si>
  <si>
    <t>SEFAZ-DF</t>
  </si>
  <si>
    <t>A assinatura digital foi desenvolvida especialmente com o objetivo de prover confidencialidade. Para criá-la, basta que o emissor gere um hash da mensagem enviada e cifre esse código hash com sua chave privada.</t>
  </si>
  <si>
    <t>Opa... a assinatura digital foi desenvolvida especialmente com o objetivo de prover autenticidade,
integridade e não-repúdio – confidencialidade, não! O restante da questão está perfeito!
Gabarito: Errado</t>
  </si>
  <si>
    <t>TJ-PA</t>
  </si>
  <si>
    <t>Na tecnologia da informação, o uso de recursos criptográficos é cada vez mais essencial para a manutenção da segurança da informação, que, conforme a forma de criptografia, pode fornecer:
I integridade.
II autenticidade.
III confidencialidade.
Considerando o que os algoritmos de chaves públicas podem prover, assinale a opção correta.</t>
  </si>
  <si>
    <t>Apenas o item I está certo.</t>
  </si>
  <si>
    <t>Apenas o item II está certo.</t>
  </si>
  <si>
    <t>Apenas os itens I e III estão certos.</t>
  </si>
  <si>
    <t>Apenas os itens II e III estão certos.</t>
  </si>
  <si>
    <t>Todos os itens estão certos.</t>
  </si>
  <si>
    <t>A utilização simples de algoritmos de chave pública não garante a integridade dos dados. Não há nada
que impeça que um terceiro intercepte uma mensagem criptografada por meio de um algoritmo de
chave pública e a modifique, ferindo a sua integridade. Para garantir a integridade dos dados, utilizam-
se funções de hash. De fato, a autenticidade é garantida por algoritmos de chave pública ao criptografar
uma mensagem com a chave privada do emissor; e a confidencialidade é garantida por algoritmos de
chave pública ao criptografar uma mensagem com a chave pública do receptor. Agora o detalhe: a
questão afirma que algoritmos de chaves públicas “podem prover...”. Ora, dependendo da forma de
utilização, pode sim! Caberia recurso...
Gabarito: Letra D</t>
  </si>
  <si>
    <t>27/03/2026 08:47</t>
  </si>
  <si>
    <t>Para o estabelecimento de padrões de segurança, um dos princípios críticos é a necessidade de se verificar a legitimidade de uma comunicação, de uma transação ou de um acesso a algum serviço. Esse princípio refere-se à:</t>
  </si>
  <si>
    <t>confidencialidade.</t>
  </si>
  <si>
    <t>autenticidade.</t>
  </si>
  <si>
    <t>integridade.</t>
  </si>
  <si>
    <t>conformidade.</t>
  </si>
  <si>
    <t>disponibilidade.</t>
  </si>
  <si>
    <t>(a) Errado. Confidencialidade refere-se à proteção da informação contra acessos não autorizados, não à
verificação de legitimidade;
(b) Correto. Autenticidade garante que a comunicação, transação ou acesso seja realizado por uma
entidade legítima, validando a identidade do remetente ou solicitante;
(c) Errado. Integridade assegura que a informação não foi alterada indevidamente, mas não trata da
verificação da legitimidade;
(d) Errado. Conformidade refere-se ao atendimento a normas e políticas, não à legitimidade de acessos
ou transações;
(e) Errado. Disponibilidade trata do acesso contínuo e oportuno às informações e serviços, não da
verificação de legitimidade.
Gabarito: Letra B</t>
  </si>
  <si>
    <t>Um certificado digital validado por uma autoridade certificadora permite associar uma mensagem ao seu remetente, garantindo-se, assim, a autenticidade da comunicação.</t>
  </si>
  <si>
    <t>Um certificado digital validado por uma autoridade certificadora permite associar com segurança a
identidade do remetente à mensagem, garantindo a autenticidade da comunicação.
Gabarito: Correto</t>
  </si>
  <si>
    <t>CNPQ</t>
  </si>
  <si>
    <t>Um vírus de computador tem a capacidade de se disseminar automaticamente, sem a necessidade de uma ação humana.</t>
  </si>
  <si>
    <t>Proteção contra vírus</t>
  </si>
  <si>
    <t>Os vírus de computador precisam ser executados por um usuário ou programa para se disseminarem.
Diferentemente dos worms, que se propagam automaticamente explorando vulnerabilidades de rede, os
vírus dependem da interação do usuário para infectar novos sistemas.
Gabarito: Errado</t>
  </si>
  <si>
    <t>27/03/2026 08:52</t>
  </si>
  <si>
    <t>Quando instalado em uma estação de trabalho sem o conhecimento e consentimento do usuário, um software de keylogger terá a função de</t>
  </si>
  <si>
    <t>um antivírus.</t>
  </si>
  <si>
    <t>registrar as teclas digitadas.</t>
  </si>
  <si>
    <t>monitorar a disponibilidade do computador.</t>
  </si>
  <si>
    <t>criptografar conexões HTTP.</t>
  </si>
  <si>
    <t>propagar-se por meio de dispositivos USB.</t>
  </si>
  <si>
    <t>(a) Errado. Um antivírus protege contra ameaças, enquanto o keylogger é um software malicioso que
registra as teclas digitadas sem o consentimento do usuário;
(b) Correto. O keylogger é um tipo de spyware projetado para capturar e armazenar tudo o que é
digitado, incluindo senhas e dados bancários, sem o conhecimento do usuário;
(c) Errado. O keylogger não monitora a disponibilidade do computador, mas sim as entradas de teclado;
(d) Errado. Criptografar conexões HTTP é uma função de protocolos como HTTPS e VPNs, não de um
keylogger;
(e) Errado. Embora alguns malwares possam se propagar via USB, a principal função de um keylogger é
registrar as teclas digitadas, não a propagação.
Gabarito: Letra B</t>
  </si>
  <si>
    <t>Existe uma série de golpes e fraudes que utilizam a Internet como meio de execução; uma delas tem a ação maliciosa de um golpista tentando obter dados pessoais e financeiros, combinando meios técnicos e engenharia social. Esse tipo de fraude é denominado</t>
  </si>
  <si>
    <t>scan.</t>
  </si>
  <si>
    <t>DDoS.</t>
  </si>
  <si>
    <t>phishing.</t>
  </si>
  <si>
    <t>brute force.</t>
  </si>
  <si>
    <t>defacement.</t>
  </si>
  <si>
    <t>(a) Errado. Scan refere-se a varreduras de rede para identificar vulnerabilidades, mas não se trata de um
golpe de engenharia social para roubo de dados;
(b) Errado. DDoS (Distributed Denial of Service) é um ataque que sobrecarrega servidores, impedindo o
acesso a um serviço, mas não visa capturar dados pessoais;
(c) Correto. Phishing é uma fraude que usa engenharia social para enganar usuários e obter dados
confidenciais, como senhas e informações bancárias, por e-mails, sites falsos ou mensagens enganosas;
(d) Errado. Brute force é um ataque que tenta adivinhar senhas por tentativa e erro, não envolvendo
manipulação direta da vítima como no phishing;
(e) Errado. Defacement é um ataque que modifica visualmente páginas da web, geralmente para
propaganda ou vandalismo digital, sem o objetivo de roubo de dados pessoais.
Gabarito: Letra C</t>
  </si>
  <si>
    <t>27/03/2026 08:53</t>
  </si>
  <si>
    <t>Hijacker é um tipo de malware que invade o computador e criptografa os dados de forma que o usuário perde o acesso aos próprios dados.</t>
  </si>
  <si>
    <t>O hijacker é um malware que sequestra configurações do navegador, alterando a página inicial,
mecanismos de busca e exibindo anúncios indesejados. Já o malware que criptografa dados e exige
resgate é o ransomware.
Gabarito: Errado</t>
  </si>
  <si>
    <t>MPE</t>
  </si>
  <si>
    <t>Um tipo muito comum de malware são os chamados worms, programas com capacidade de se replicar, enviando cópias do próprio worm de um computador para outro computador e explorando pontos de vulnerabilidade dos sistemas.</t>
  </si>
  <si>
    <t>Os worms são malwares que se replicam automaticamente, propagando-se pela rede sem necessidade
de ação do usuário. Eles exploram vulnerabilidades em sistemas e podem consumir recursos,
degradando o desempenho da rede e dos dispositivos infectados.
Gabarito: Correto</t>
  </si>
  <si>
    <t>APEX</t>
  </si>
  <si>
    <t>Determinado software malicioso é conhecido por se propagar automaticamente pela rede de computadores, explorando vulnerabilidades dos sistemas e aplicativos instalados, sendo, inclusive, responsável por consumir muitos recursos, chegando até a afetar o desempenho da rede. Esse é um software do tipo:</t>
  </si>
  <si>
    <t>ransomware.</t>
  </si>
  <si>
    <t>vírus.</t>
  </si>
  <si>
    <t>botnet.</t>
  </si>
  <si>
    <t>worm</t>
  </si>
  <si>
    <t>(a) Errado. O ransomware sequestra dados ao criptografá-los e exige um resgate, mas não se propaga
automaticamente pela rede explorando vulnerabilidades;
(b) Errado. O vírus precisa ser executado por um usuário ou programa para se espalhar, diferentemente
do malware descrito, que se propaga automaticamente;
(c) Errado. Botnet refere-se a uma rede de dispositivos infectados controlados remotamente, mas não
descreve um malware que se espalha automaticamente explorando falhas;
(d) Correto. O worm se propaga automaticamente pela rede, explorando vulnerabilidades em sistemas e
aplicativos, podendo consumir muitos recursos e afetar o desempenho da rede.
Gabarito: Letra D</t>
  </si>
  <si>
    <t>Prefeitura de Cachoeiro de Itapemirim</t>
  </si>
  <si>
    <t>O alerta a seguir, apresentado ao se navegar em um sítio eletrônico, se refere a um vírus, uma vez que todo software malicioso é um vírus que executa ações danosas e atividades maliciosas no computador.</t>
  </si>
  <si>
    <t>e74f8509-c793-49ee-b547-1a69fc0b1a87.png</t>
  </si>
  <si>
    <t>Nem todo software malicioso é um vírus. O termo correto é malware, que engloba várias categorias, como
worms, trojans, spyware e ransomware. O alerta indica um site que pode instalar programas maliciosos,
mas isso não significa que seja um vírus especificamente.
Gabarito: Errado</t>
  </si>
  <si>
    <t>27/03/2026 08:54</t>
  </si>
  <si>
    <t>Em grupos de discussão e redes sociais, não há preocupação com segurança, pois eles são sítios não organizacionais.</t>
  </si>
  <si>
    <t>A segurança da informação deve ser uma preocupação em qualquer ambiente digital, incluindo grupos
de discussão e redes sociais. Ataques como phishing, engenharia social e vazamento de dados podem
ocorrer nesses espaços, independentemente de serem organizacionais ou não.
Gabarito: Errado</t>
  </si>
  <si>
    <t>Keylogger é um tipo de spyware projetado para monitorar as atividades de um sistema por meio da captura e do armazenamento das teclas digitadas.</t>
  </si>
  <si>
    <t>O keylogger é um tipo de spyware que registra as teclas digitadas pelo usuário, capturando informações
sensíveis, como senhas e dados bancários. Ele pode ser usado para espionagem e roubo de credenciais
sem o conhecimento da vítima.
Gabarito: Correto</t>
  </si>
  <si>
    <t>O trojan é projetado para espionar o dono do dispositivo, que não autorizou a sua instalação e não sabe que tal código espião está instalado em seu equipamento, permitindo que o agente malicioso receba informações confidenciais coletadas</t>
  </si>
  <si>
    <t>Embora um trojan possa incluir funções de espionagem, seu objetivo principal é agir como um programa
aparentemente legítimo enquanto executa ações maliciosas. O malware especializado em espionagem
sem consentimento é o spyware.
Gabarito: Errado</t>
  </si>
  <si>
    <t>27/03/2026 08:55</t>
  </si>
  <si>
    <t>SEFAZ-AC</t>
  </si>
  <si>
    <t>O código malicioso que, além de executar as funções para as quais foi aparentemente projetado, executa outras funções, normalmente maliciosas, sem o conhecimento do usuário é denominado</t>
  </si>
  <si>
    <t>spyware.</t>
  </si>
  <si>
    <t>trojan.</t>
  </si>
  <si>
    <t>stalkerware.</t>
  </si>
  <si>
    <t>(a) Errado. O ransomware criptografa arquivos do usuário e exige um pagamento para liberá-los, mas não
finge ser um programa legítimo com funções ocultas;
(b) Errado. O spyware monitora e coleta dados do usuário sem consentimento, mas não necessariamente
se disfarça de software legítimo;
(c) Correto. O trojan (cavalo de Troia) aparenta ser um programa legítimo, mas executa funções maliciosas
ocultas, como roubo de dados ou criação de backdoors;
(d) Errado. O stalkerware é um tipo específico de spyware usado para espionagem pessoal, mas não
executa outras funções além do monitoramento;
(e) Errado. O vírus infecta arquivos e se replica, mas não necessariamente se disfarça de software legítimo
com funções ocultas.
Gabarito: Letra C</t>
  </si>
  <si>
    <t>TCE AC</t>
  </si>
  <si>
    <t>No tipo de ataque denominado sniffing, o invasor usa um computador infectado para retirar de operação um serviço ou uma rede.</t>
  </si>
  <si>
    <t>O sniffing é uma técnica de espionagem que captura dados trafegados em uma rede, como senhas e
informações sigilosas. Já um ataque que visa retirar um serviço ou rede de operação é característico de
ataques DoS (Denial of Service) ou DDoS.
Gabarito: Errado</t>
  </si>
  <si>
    <t>Phishing é um tipo de fraude por meio da qual um golpista tenta induzir o usuário a fornecer dados pessoais por meio de mensagens como email.</t>
  </si>
  <si>
    <t>O phishing é uma técnica de engenharia social que visa enganar usuários para que revelem informações
sensíveis, como senhas e dados bancários. Normalmente, os ataques ocorrem por e-mail, mensagens
falsas ou sites fraudulentos que imitam serviços legítimos.
Gabarito: Correto</t>
  </si>
  <si>
    <t>27/03/2026 08:56</t>
  </si>
  <si>
    <t>CODEVASF</t>
  </si>
  <si>
    <t>Ao contrário dos vírus, os worms propagam-se e infectam computadores sem que haja uma ação direta humana, como um comando para sua execução; eles inicialmente infectam uma máquina e depois se propagam pela rede de computadores, infectando outras máquinas, explorando vulnerabilidades de rede, como, por exemplo, pontos fracos nos programas de e-mail.</t>
  </si>
  <si>
    <t>Os worms diferem dos vírus porque não precisam de ação humana para se propagar. Eles exploram
vulnerabilidades em redes e softwares para se espalhar automaticamente entre computadores. O
exemplo citado, sobre falhas em programas de e-mail, está correto, pois worms podem explorar brechas
nesses sistemas.
Gabarito: Correto</t>
  </si>
  <si>
    <t>O spyware permite o rastreamento do comportamento de um usuário da Internet sem o seu conhecimento, em diversos dispositivos; ele também permite criptografar dados sigilosos, como documentos pessoais ou fotos, o que favorece ações criminosas, tal como um pedido de resgate pela liberação desses dados.</t>
  </si>
  <si>
    <t>O spyware monitora e coleta informações do usuário sem consentimento, mas não criptografa dados. A
criptografia para extorsão é característica do ransomware, que bloqueia arquivos e exige resgate.
Gabarito: Errado</t>
  </si>
  <si>
    <t>Prefeitura de Cachoeiro do Itapemirim</t>
  </si>
  <si>
    <t>Ransomware é um tipo de malware (código malicioso) que infecta computadores e dispositivos, criptografando os arquivos do sistema ou bloqueando o acesso do usuário aos próprios dados.</t>
  </si>
  <si>
    <t>O ransomware é um malware que sequestra dados, criptografando arquivos ou bloqueando o acesso ao
sistema, e exige pagamento de resgate para a liberação. Esse tipo de ataque pode causar grandes
prejuízos a usuários e organizações.
Gabarito: Correto</t>
  </si>
  <si>
    <t>EMPREL</t>
  </si>
  <si>
    <t>Assinale a opção que apresenta o código malicioso que é projetado para permitir o retorno e o acesso de um invasor a um equipamento comprometido anteriormente, por meio da inclusão de serviços criados ou modificados.</t>
  </si>
  <si>
    <t>backdoor</t>
  </si>
  <si>
    <t>vírus</t>
  </si>
  <si>
    <t>cavalo de Troia</t>
  </si>
  <si>
    <t>ransomware</t>
  </si>
  <si>
    <t>(a) Correto. O backdoor é um código malicioso que cria ou modifica serviços para permitir que um invasor
acesse um sistema comprometido sem ser detectado, possibilitando ataques futuros;
(b) Errado. O vírus se replica ao infectar arquivos, mas não tem como objetivo principal manter um acesso
remoto permanente ao sistema;
(c) Errado. O worm se propaga automaticamente explorando vulnerabilidades, mas não necessariamente
instala um acesso persistente para invasores;
(d) Errado. O cavalo de Troia (Trojan) engana o usuário ao se disfarçar de software legítimo, mas nem
sempre inclui um backdoor para acesso remoto;
(e) Errado. O ransomware criptografa arquivos e exige pagamento para restaurá-los, mas não tem como
foco criar acessos persistentes ao sistema.
Gabarito: Letra A</t>
  </si>
  <si>
    <t>27/03/2026 08:57</t>
  </si>
  <si>
    <t>Spyware é um código malicioso (malware) que se propaga automaticamente por várias redes de computadores, enviando cópias de si mesmo para cada computador.</t>
  </si>
  <si>
    <t>O spyware é um malware que coleta informações do usuário sem consentimento, como senhas e hábitos
de navegação, mas não se propaga automaticamente. Já os worms são malwares capazes de se replicar
sozinhos por redes de computadores.
Gabarito: Errado</t>
  </si>
  <si>
    <t>PC-AL</t>
  </si>
  <si>
    <t>Considere que um agente de polícia tenha de enviar arquivos, por meio da Internet, da rede da delegacia para o diretório do Instituto de Medicina Legal (IML), o qual é configurado em nuvem sob a forma de laaS. Nesse caso, para evitar o phishing, que é a infecção de arquivos por spyware, o referido agente deve proceder à varredura, por meio de antivírus, da rede da delegacia antes de gravar os arquivos na nuvem do IML.</t>
  </si>
  <si>
    <t>Phishing não se refere à infecção de arquivos por spyware, mas – sim – a uma técnica de engenharia social
usada para enganar usuários, fazendo-os revelar informações confidenciais como senhas e números de
cartão de crédito, geralmente por meio de e-mails ou sites fraudulentos que imitam entidades legítimas.
A varredura de uma rede com antivírus é uma prática recomendada para detectar e remover malwares,
incluindo spyware, que pode estar presente em arquivos ou sistemas. No entanto, essa ação não está
diretamente relacionada à prevenção do Phishing, mas – sim – à segurança geral da rede.
Gabarito: Errado</t>
  </si>
  <si>
    <t>Prefeitura de São Cristóvão</t>
  </si>
  <si>
    <t>Assinale a opção que corresponde ao software malicioso que prejudica o computador do usuário, é ativado sem a necessidade de ação humana e se replica automaticamente, de forma independente.</t>
  </si>
  <si>
    <t>ramsoware</t>
  </si>
  <si>
    <t>spam</t>
  </si>
  <si>
    <t>(a) Errado. O vírus precisa ser ativado por um usuário ou programa para se propagar, diferentemente do
malware descrito, que se replica automaticamente;
(b) Errado. O ransomware criptografa arquivos e exige resgate, mas não se propaga automaticamente
pela rede;
(c) Correto. O worm é um malware que se propaga automaticamente, sem necessidade de ação do
usuário, explorando vulnerabilidades em redes e sistemas para infectar outros dispositivos;
(d) Errado. Spam refere-se a e-mails ou mensagens indesejadas, geralmente usados para golpes ou
publicidade abusiva, mas não é um malware.
Gabarito: Letra C</t>
  </si>
  <si>
    <t>Prefeitura de Boa Vista</t>
  </si>
  <si>
    <t>Assinale a opção que corresponde ao tipo de fraude em que, por meio de um link recebido por email, um usuário acessa uma página falsa na Internet, sem saber da sua falsidade, e nela digita informações pessoais como senhas ou dados de cartão de crédito.</t>
  </si>
  <si>
    <t>hacker</t>
  </si>
  <si>
    <t>antivírus</t>
  </si>
  <si>
    <t>phishing</t>
  </si>
  <si>
    <t>(a) Errado. Hacker é um termo que pode se referir tanto a especialistas em segurança quanto a invasores,
mas não define um tipo específico de fraude;
(b) Errado. O vírus é um tipo de malware que infecta arquivos e pode se espalhar, mas não envolve
páginas falsas para roubo de dados;
(c) Errado. O antivírus é um software de segurança usado para detectar e remover malwares, mas não é
um tipo de fraude;
(d) Correto. O phishing é um golpe que usa engenharia social para enganar usuários e obter dados
confidenciais, como senhas e informações bancárias, por meio de e-mails e sites falsos.
Gabarito: Letra D</t>
  </si>
  <si>
    <t>O tipo de programa de computador malicioso que se propaga por meio de copias de si mesmo e infecta computadores tornando-os lentos ou indisponíveis, é chamado de</t>
  </si>
  <si>
    <t>BackDoor.</t>
  </si>
  <si>
    <t>firewall.</t>
  </si>
  <si>
    <t>softweare.</t>
  </si>
  <si>
    <t>hardweare.</t>
  </si>
  <si>
    <t>malware.</t>
  </si>
  <si>
    <t>(a) Errado. O backdoor é um tipo de malware que cria acessos ocultos ao sistema para invasores, mas não
se propaga automaticamente;
(b) Errado. O firewall é um mecanismo de segurança que controla o tráfego de rede, protegendo contra
acessos não autorizados, mas não é um malware;
(c) Errado. Softweare é um termo incorreto. O correto seria software, que se refere a qualquer programa
de computador, sem relação específica com malwares;
(d) Errado. Hardweare é um termo incorreto. O correto seria hardware, que se refere aos componentes
físicos do computador;
(e) Correto. Malware é o termo geral para programas maliciosos, incluindo worms, que se replicam
automaticamente e podem deixar os computadores lentos ou indisponíveis.
Gabarito: Letra E</t>
  </si>
  <si>
    <t>27/03/2026 08:58</t>
  </si>
  <si>
    <t>TJ-ES</t>
  </si>
  <si>
    <t>Na área de segurança da informação, o termo smishing refere-se a vírus especificamente projetados para infectar smartphones com sistema operacional Android ou iOS e, com isso, prejudicar o uso do aparelho e roubar informações do usuário.</t>
  </si>
  <si>
    <t>O termo "smishing" não se refere a vírus especificamente projetados para infectar smartphones com
sistema operacional Android ou iOS. O termo "smishing" é uma combinação das palavras "SMS" (Short
Message Service) e "phishing".
O smishing é uma forma de ataque cibernético que envolve o envio de mensagens de texto falsas ou
fraudulentas para os usuários, geralmente por meio de SMS, com o objetivo de enganá-los e obter
informações pessoais, financeiras ou confidenciais. Essas mensagens podem ser projetadas para se
passar por uma entidade confiável, como um banco, empresa ou serviço online, e solicitam que o
destinatário clique em um link malicioso, forneça informações pessoais ou realize alguma ação prejudicial.
Embora os smartphones sejam um dos alvos comuns para esse tipo de ataque, o smishing não está restrito
a nenhum sistema operacional específico, como Android ou iOS. Pode afetar qualquer dispositivo móvel
capaz de receber mensagens de texto.
Gabarito: Errado</t>
  </si>
  <si>
    <t>Assinale a opção em que é indicado o malware cujo objetivo é monitorar as atividades dos sistemas computacionais a partir da coleta de informações pessoais e confidenciais dos usuários, como senhas, histórico de navegação e e-mails, sem o conhecimento do usuário:</t>
  </si>
  <si>
    <t>trojan</t>
  </si>
  <si>
    <t>worms</t>
  </si>
  <si>
    <t>adware</t>
  </si>
  <si>
    <t>spyware</t>
  </si>
  <si>
    <t>(a) Errado. Embora possa ter várias funções, seu objetivo principal não é especificamente o
monitoramento de atividades do usuário;
(b) Errado. São programas que se replicam automaticamente entre computadores, mas, como os trojans,
seu principal objetivo não é coletar informações pessoais e confidenciais dos usuários;
(c) Errado. É um tipo de malware que criptografa os dados do usuário e exige um resgate para a
descriptografia. Não está focado na coleta de informações pessoais e confidenciais;
(d) Errado. Embora possa coletar alguns dados do usuário para direcionar publicidade, não é focado no
monitoramento extensivo das atividades dos usuários.
(e) Correto. Ele é o tipo de malware projetado especificamente para coletar informações sobre um usuário
ou organização sem o seu conhecimento.
Gabarito: Letra E</t>
  </si>
  <si>
    <t>O tipo de programa de computador malicioso que se propaga por meio de cópias de si mesmo e infecta computadores, tornando-os lentos ou indisponíveis, é chamado de:</t>
  </si>
  <si>
    <t>hardware.</t>
  </si>
  <si>
    <t>software.</t>
  </si>
  <si>
    <t>(a) Errado. Hardware refere-se aos componentes físicos de um computador, como placas, processadores
e memórias, e não tem relação com programas maliciosos;
(b) Correto. Malware é um termo genérico usado para descrever qualquer tipo de software mal-
intencionado, inclusive aqueles que se replicam e causam lentidão ou indisponibilidade;
(c) Errado. Firewall é uma ferramenta de segurança que monitora e controla o tráfego de rede, ajudando
a prevenir acessos não autorizados. Não é um programa malicioso;
(d) Errado. Software é um termo amplo que abrange todos os tipos de programas de computador,
incluindo tanto softwares maliciosos quanto legítimos;
(e) Errado. BackDoor é um tipo de malware que permite o acesso remoto ao sistema infectado, mas não
necessariamente se propaga por cópias de si mesmo como descrito na questão.
Gabarito: Letra B</t>
  </si>
  <si>
    <t>27/03/2026 08:59</t>
  </si>
  <si>
    <t>RAT (Remote Access Trojan) é um programa que combina as características de trojan e de backdoor, possibilitando ao atacante acessar o equipamento remotamente e executar ações como se fosse o legítimo usuário.</t>
  </si>
  <si>
    <t>RAT é realmente um tipo de malware que, de fato, combina características de um trojan e um backdoor.
Como um trojan, ele engana o usuário para instalar o malware, geralmente disfarçado como um software
legítimo. Uma vez instalado, ele age como um backdoor, dando ao atacante acesso remoto ao dispositivo
infectado. Este acesso remoto permite ao atacante realizar uma variedade de ações maliciosas, como
roubo de dados, instalação de outros malwares, controle do hardware (como câmeras e microfones) e
execução de comandos, como se fossem o usuário legítimo do sistema.
Gabarito: Correto</t>
  </si>
  <si>
    <t>Assinale a opção em que é indicado um tipo de malware projetado para coletar informações relativas à atividade do usuário sem o seu conhecimento ou consentimento:</t>
  </si>
  <si>
    <t>cavalo de Troia (trojan)</t>
  </si>
  <si>
    <t>vírus de arquivo</t>
  </si>
  <si>
    <t>(a) Correto. Ele é um tipo de malware projetado especificamente para coletar informações sobre o usuário
e suas atividades sem seu conhecimento ou consentimento. Ele pode registrar teclas digitadas, coletar
dados de navegação na web, acessar arquivos, entre outros.
(b) Errado. Embora um cavalo de Troia (trojan) possa ser utilizado para instalar spyware, ele em si não é
especificamente projetado para coletar informações. Trojans são malwares disfarçados de software
legítimo que, uma vez instalados, podem realizar uma variedade de ações maliciosas.
(c) Errado. Ele é um tipo de software que exibe publicidade indesejada para o usuário, geralmente na
forma de pop-ups ou anúncios intrusivos. Enquanto alguns adwares podem rastrear hábitos de
navegação, seu propósito principal é exibir anúncios, não coletar informações secretamente.
(d) Errado. Ransomware é um tipo de malware que criptografa os dados do usuário e exige um resgate
para a descriptografia. O foco do ransomware é o sequestro de dados para extorsão, e não a coleta de
informações do usuário.
(e) Errado. Vírus de arquivo são programas maliciosos que se anexam a arquivos executáveis e se
propagam infectando outros arquivos. Embora possam causar danos diversos, eles não são projetados
especificamente para coletar informações do usuário.
Gabarito: Letra A</t>
  </si>
  <si>
    <t>INSS</t>
  </si>
  <si>
    <t>Phishing é um tipo de invasão mediante o uso de software malicioso que torna inacessíveis os dados armazenados no equipamento invadido, geralmente usando criptografia, no qual o agente invasor exige o pagamento de resgate para restabelecer o acesso do usuário aos dados afetados.</t>
  </si>
  <si>
    <t>Toda a descrição da questão se refere a ransomware, isto é, software malicioso que invade máquinas e
tornam dados ou equipamentos inacessíveis por meio de criptografia e cuja liberação exige o pagamento
de um resgate (ransom). Phishing é uma técnica de engenharia social utilizada para ludibriar usuários a
fim de obter informações confidenciais ou financeiras (Ex: senhas, dados bancários, número de cartão de
crédito, entre outros).
Gabarito: Errado</t>
  </si>
  <si>
    <t>IBAMA</t>
  </si>
  <si>
    <t>O vírus do tipo ransomware é um código malicioso que executa tarefas indesejadas no computador, sem o conhecimento do usuário.</t>
  </si>
  <si>
    <t>Ransomware não é um vírus! Sua função é criptografar dados e pedir um resgate financeiro por eles.
Gabarito: Errado</t>
  </si>
  <si>
    <t>27/03/2026 09:00</t>
  </si>
  <si>
    <t>Um firewall é um software que controla o fluxo que entra e sai de uma rede de computadores, bloqueando aqueles que representam ameaças aos recursos disponibilizados naquela rede.</t>
  </si>
  <si>
    <t>Um firewall pode ser um software ou hardware que monitora e controla o tráfego de rede com base em
regras de segurança predefinidas. Ele bloqueia acessos não autorizados e protege a rede contra ameaças
externas, regulando o fluxo de dados entre redes confiáveis e não confiáveis.
Gabarito: Correto</t>
  </si>
  <si>
    <t>27/03/2026 09:05</t>
  </si>
  <si>
    <t>Os firewalls são dispositivos constituídos pela combinação de software e hardware, utilizados para controlar o acesso entre redes de computadores; alguns programas de firewall permitem analisar continuamente o conteúdo das conexões, filtrando vírus de email, cavalos de troia e outros tipos de malware, antes mesmo que os antivírus entrem em ação.</t>
  </si>
  <si>
    <t>Firewalls podem ser implementados como hardware, software ou ambos, controlando o tráfego entre
redes. Alguns firewalls avançados, como os de inspeção profunda de pacotes (DPI), analisam o conteúdo
das conexões e detectam ameaças, complementando a segurança antes da atuação do antivírus.
Gabarito: Correto</t>
  </si>
  <si>
    <t>O firewall pessoal é um tipo específico de proteção utilizado para proteger um computador contra acessos não autorizados vindos da Internet, como, por exemplo, bloquear as tentativas de invasão e de exploração de vulnerabilidades do computador.</t>
  </si>
  <si>
    <t>O firewall pessoal monitora e controla o tráfego de rede em um único computador, impedindo acessos
não autorizados e ataques externos. Ele pode bloquear tentativas de invasão e exploração de
vulnerabilidades, funcionando como uma camada adicional de segurança contra ameaças vindas da
Internet.
Gabarito: Correto</t>
  </si>
  <si>
    <t>27/03/2026 09:06</t>
  </si>
  <si>
    <t>Antivírus são capazes de detectar, prevenir e até mesmo remover malwares, garantindo proteção contra códigos maliciosos. Para manter o bom funcionamento de um software de antivírus em um contexto de surgimento de novos malwares, recomenda-se</t>
  </si>
  <si>
    <t>acompanhar o site do fabricante do software, onde serão fornecidas informações acerca de novos malwares.</t>
  </si>
  <si>
    <t>desativar a opção de busca por malwares em tempo real.</t>
  </si>
  <si>
    <t>manter atualização contínua da solução do software de antivírus.</t>
  </si>
  <si>
    <t>substituir a solução de antivírus por uma solução de firewall pessoal.</t>
  </si>
  <si>
    <t>configurar manualmente a verificação de cada novo arquivo no computador</t>
  </si>
  <si>
    <t>(a) Errado. Acompanhar o site do fabricante pode fornecer informações úteis, mas não substitui a
atualização automática da base de dados do antivírus;
(b) Errado. Desativar a proteção em tempo real aumenta a vulnerabilidade do sistema, pois novas
ameaças podem se infiltrar antes de uma varredura manual ser feita;
(c) Correto. Manter o antivírus atualizado garante que ele reconheça as assinaturas de novos malwares e
use técnicas heurísticas mais eficientes para detectar ameaças emergentes;
(d) Errado. O firewall pessoal controla o tráfego de rede, mas não substitui um antivírus, pois não detecta
nem remove malwares presentes no sistema;
(e) Errado. A configuração manual de cada verificação é impraticável e não garante proteção contínua
contra ameaças que podem se espalhar rapidamente.
Gabarito: Letra C</t>
  </si>
  <si>
    <t>27/03/2026 09:07</t>
  </si>
  <si>
    <t>O software que monitora uma rede de computadores e bloqueia ou permite a liberação do tráfego de dados a partir de regras predefinidas é denominado</t>
  </si>
  <si>
    <t>antispyware.</t>
  </si>
  <si>
    <t>antivírus.</t>
  </si>
  <si>
    <t>antispam.</t>
  </si>
  <si>
    <t>(a) Errado. O antispyware é um software específico para detectar e remover spywares, que são malwares
projetados para espionagem, mas não controla o tráfego de rede;
(b) Correto. O firewall monitora e controla o tráfego de rede, permitindo ou bloqueando conexões com
base em regras predefinidas, protegendo contra acessos não autorizados;
(c) Errado. O antivírus detecta e remove malwares, mas não é responsável por controlar o tráfego de
dados na rede;
(d) Errado. O antispam filtra e-mails indesejados, impedindo que mensagens maliciosas ou não solicitadas
cheguem à caixa de entrada, sem relação com o tráfego geral da rede.
Gabarito: Letra B</t>
  </si>
  <si>
    <t>O firewall é uma ferramenta de segurança que impede acessos indevidos por parte de hackers ao computador.</t>
  </si>
  <si>
    <t>O firewall permite monitorar e filtrar o tráfego de entrada e saída de acordo com um conjunto de regras
de segurança estabelecidas. Isso inclui impedir acessos não autorizados, bloqueando comunicações
indesejadas ou potencialmente maliciosas. Ao fazer isso, ele ajuda a prevenir tentativas de hackers de
acessar o computador ou a rede de forma indevida, como tentativas de intrusão, ataques de negação de
serviço, entre outros.
No entanto, a questão foi anulada. Por quê? Infelizmente não foi divulgado pela banca :(
Gabarito: Correto</t>
  </si>
  <si>
    <t>DPE</t>
  </si>
  <si>
    <t>Vários pacotes de dados que chegaram a um sistema de firewall foram bloqueados ao terem sido verificados, por não haver, no firewall, informações de estado de conexão para os endereços referidos nos pacotes e os serviços relacionados.
Nessa situação hipotética, a atividade que permitiu verificar e invalidar os pacotes de dados no firewall é denominada:</t>
  </si>
  <si>
    <t>filtragem de pacotes stateless.</t>
  </si>
  <si>
    <t>filtragem de proxy de aplicação.</t>
  </si>
  <si>
    <t>inspeção de pacotes stateful.</t>
  </si>
  <si>
    <t>filtragem de pacotes fragmentados.</t>
  </si>
  <si>
    <t>inspeção profunda de protocolo.</t>
  </si>
  <si>
    <t>O firewall que verifica o estado de uma conexão e invalidar os pacotes de dados é o stateful.
Gabarito: Letra C</t>
  </si>
  <si>
    <t>27/03/2026 09:08</t>
  </si>
  <si>
    <t>CGE</t>
  </si>
  <si>
    <t>Para proteger a comunicação em uma organização que possui várias redes internas de computadores interligadas entre si e também à Internet contra ações maliciosas no tráfego dos dados, o mecanismo a ser utilizado é o:</t>
  </si>
  <si>
    <t>registro de logs.</t>
  </si>
  <si>
    <t>antispam</t>
  </si>
  <si>
    <t>firewall</t>
  </si>
  <si>
    <t>antispyware</t>
  </si>
  <si>
    <t>controlador de domínio.</t>
  </si>
  <si>
    <t>O mecanismo que permite proteger a comunicação em uma organização que possui várias redes internas
de computadores interligadas entre si e também à Internet contra ações maliciosas no tráfego dos dados
é o firewall.
Gabarito: Letra C</t>
  </si>
  <si>
    <t>Marta utiliza uma estação de trabalho que executa o sistema operacional Windows 10 e está conectada à rede local da empresa em que ela trabalha. Ela acessa usualmente os sítios da intranet da empresa e também sítios da Internet pública. Após navegar por vários sítios, Marta verificou o histórico de navegação e identificou que um dos sítios acessados com sucesso por meio do protocolo HTTP tinha o endereço 172.20.1.1.
Tendo como referência essa situação hipotética, julgue o item a seguir.
A despeito das configurações dos ativos de segurança corporativos e do serviço de firewall instalado na estação de trabalho, Marta poderá acessar remotamente sua estação de trabalho usando a Conexão de Área de Trabalho Remota, a partir de outra estação conectada à Internet.</t>
  </si>
  <si>
    <t>Essa questão é mais de português do que de informática. A locução prepositiva “a despeito de” tem o
sentido de “independente de”. Logo, vamos reler o item dessa forma?
Independente das configurações dos ativos de segurança corporativos e do serviço de firewall instalado
na estação de trabalho, Marta poderá acessar remotamente sua estação de trabalho usando a Conexão de
Área de Trabalho Remota, a partir de outra estação conectada à Internet.
Opa... independente, não! Pode haver configurações no firewall que impeçam Marta de utilizar o acesso
remoto a partir de outra estação conectada à internet.
Gabarito: Errado</t>
  </si>
  <si>
    <t>Um firewall é uma combinação de hardware e software que isola da Internet a rede interna de uma organização, permitindo o gerenciamento do fluxo de tráfego e dos recursos da rede e o controle, pelo administrador de rede, do acesso ao mundo externo.</t>
  </si>
  <si>
    <t>Perfeito, perfeito, perfeito! Impecável definição de firewall! Professor, mas um firewall não pode ser
somente um software, sem hardware? Pode, mas isso não invalida a questão! Lembrem-se que uma
questão só está errada se tiver um erro e não há nenhum erro na questão porque existem firewalls que
são uma combinação de hardware e software.
Gabarito: Correto</t>
  </si>
  <si>
    <t>Um dos objetivos do firewall é monitorar todo o tráfego de dados entrando e saindo de uma rede local e entrar em ação ao identificar um sniffer externo.</t>
  </si>
  <si>
    <t>Um dos objetivos do firewall realmente é monitorar todo o tráfego de dados entrando e saindo de uma
rede, no entanto ele não é capaz de entrar em ação ao identificar um sniffer externo. Por que? Porque ele
não é capaz de detectá-lo! Lembrem-se que o firewall é como uma parede que separa duas redes. Ele
nada pode fazer contra o que ocorre internamente ou externamente – sua ação está limitada ao que
atravessa a parede.
Gabarito: Errado</t>
  </si>
  <si>
    <t>27/03/2026 09:09</t>
  </si>
  <si>
    <t>Em um firewall, devem ser controlados não apenas os pacotes que entram em uma rede privada, mas também aqueles que saem da rede para a Internet.</t>
  </si>
  <si>
    <t>Perfeito! Ele controla tudo que entra e sai de uma rede.
Gabarito: Correto</t>
  </si>
  <si>
    <t>EMAP</t>
  </si>
  <si>
    <t>Os administradores de rede fazem uso do firewall statefull para filtrar pacotes baseados em endereços de IP, protocolos, portas e estado das conexões.</t>
  </si>
  <si>
    <t>Impecável! Filtros de estado de sessão filtram dados por meio do endereço lógico, protocolo, porta e
estado das conexões.
Gabarito: Correto</t>
  </si>
  <si>
    <t>TRE BA</t>
  </si>
  <si>
    <t>Assinale a opção que apresenta a solução que permite filtrar tentativas de acessos não autorizados oriundos de outros ambientes e redes externas, contribuindo para a melhora do estado de segurança da informação de ambientes computacionais.</t>
  </si>
  <si>
    <t>certificado digital</t>
  </si>
  <si>
    <t>chave de criptografia</t>
  </si>
  <si>
    <t>rootkits</t>
  </si>
  <si>
    <t>O Firewall é um componente de segurança de uma rede privada (hardware, software ou uma combinação
de ambos) que controla, analisa, registra, policia, monitora, regula e filtra o tráfego ou movimentação da
entrada/saída de dados, detectando ameaças e bloqueando o acesso que não esteja em conformidade
com a política de segurança da organização. Ele é capaz de bloquear todo e qualquer acesso que possa
prejudicar a rede ou o computador, tais como: acesso não autorizado, tentativas de vazamentos de
informações, exploração de vulnerabilidades, violação de segurança, invasões maliciosas, ataques de
hackers, etc.
Gabarito: Letra D</t>
  </si>
  <si>
    <t>Ferramentas de firewall são amplamente utilizadas em redes de computadores, de maneira a permitir ou negar determinado fluxo de pacotes. Com relação a firewall convencional de rede, julgue o item subsecutivo.
Um firewall é capaz de verificar tanto o endereço IP de origem quanto o endereço IP de destino em um pacote de rede.</t>
  </si>
  <si>
    <t>Perfeito! Para realizar a filtragem, ele verifica o cabeçalho das camadas de redes e transportes, logo
analisam tanto o endereço de origem quanto o endereço de destino de um pacote na rede.
Gabarito: Correto</t>
  </si>
  <si>
    <t>Firewall é um recurso utilizado para restringir alguns tipos de permissões previamente configuradas, a fim de aumentar a segurança de uma rede ou de um computador contra acessos não autorizados.</t>
  </si>
  <si>
    <t>Firewall é um recurso utilizado para restringir todo acesso não previamente autorizado (lista branca) ou
permitir todo acesso não previamente proibido (lista negra) a fim de aumentar a segurança de uma rede
ou de um computador. A banca generalizou ambos os casos como “restringir alguns tipos de permissões
previamente configuradas” – eu achei essa redação bem esquisita!
Gabarito: Correto</t>
  </si>
  <si>
    <t>27/03/2026 09:10</t>
  </si>
  <si>
    <t>Firewall é capaz de verificar tanto o endereço IP de origem quanto o endereço IP de destino em um pacote de rede.</t>
  </si>
  <si>
    <t>Perfeito! Um filtro de pacotes, por exemplo, analise os cabeçalhos das camadas de redes e transporte,
logo é capaz de verificar tanto o endereço IP de origem quanto o endereço IP de destino em um pacote
de rede.
Gabarito: Correto</t>
  </si>
  <si>
    <t>TCE</t>
  </si>
  <si>
    <t>Por padrão, um WAF (Web Application Firewall) é capaz de utilizar as camadas de rede, de transporte e de aplicação da pilha TCP/IP.</t>
  </si>
  <si>
    <t>Por padrão, ele atua apenas na camada de aplicação!
Gabarito: Errado</t>
  </si>
  <si>
    <t>MEC</t>
  </si>
  <si>
    <t>Uma das características mais importantes do proxy é a restrição de acesso a sítios não autorizados, executada por meio de listas de controle de acesso (access control lists).</t>
  </si>
  <si>
    <t>Todo firewall executa a política de segurança de uma organização por meio de Listas de Controle de
Acesso. Proxies podem executar essa política baseado na restrição de acesso a sítios não autorizados
(filtros de pacotes e filtros de estado de sessão não são capazes de filtrar pelo endereço de uma página).
Gabarito: Correto</t>
  </si>
  <si>
    <t>TCU</t>
  </si>
  <si>
    <t>O firewall é capaz de proteger o computador tanto de ataques de crackers quanto de ataques de vírus.</t>
  </si>
  <si>
    <t>Eu lembro que essa questão deu muuuuuuuuuuuuuuita polêmica na época. O lance é o seguinte: notem
que a questão afirma que "o firewall é capaz de proteger o computador tanto de ataques de crackers
quanto de ataques de vírus". Como ele diz "capaz", esse item só estaria errado caso não houvesse
nenhuma possibilidade de um firewall proteger um computador do ataque de um vírus - e isso não é
correto!
O firewall é capaz de filtrar pacotes de dados de acordo com uma determinada política de segurança.
Quando um vírus ataca um computador, sua atividade maliciosa pode acabar sendo bloqueada por um
firewall, logo o firewall foi capaz de proteger o computador. Ele não detecta nem elimina malwares, mas
é capaz – eventualmente – de proteger de seus ataques e atividades maliciosas. Questão bastante difícil
e que teve centenas de recursos, mas todos foram indeferidos.
Gabarito: Correto</t>
  </si>
  <si>
    <t>MTE</t>
  </si>
  <si>
    <t>O firewall é um sistema antivírus que inibe a infecção de novos tipos de vírus. Para ser eficiente, o firewall deve ser atualizado frequentemente.</t>
  </si>
  <si>
    <t>Firewall é um sistema antivírus? Não, eles são complementares e possuem funções diferentes. Firewall
geralmente não é capaz de inibir a infecção de novos tipos de vírus. Além disso, ele não tem a
necessidade de ser atualizado frequentemente como nos antivírus!
Gabarito: Errada</t>
  </si>
  <si>
    <t>MPU</t>
  </si>
  <si>
    <t>Uma das funções dos firewalls é implementar políticas relativas à separação do tráfego interno e externo à rede a ser protegida, visto que eles filtram o tráfego de entrada e saída de rede.</t>
  </si>
  <si>
    <t>Perfeito! Ele realmente isola a rede interna de uma organização da Internet em geral, permitindo que
alguns pacotes passem e bloqueando outros.
Gabarito: Correto</t>
  </si>
  <si>
    <t>27/03/2026 09:11</t>
  </si>
  <si>
    <t>PC AL</t>
  </si>
  <si>
    <t>Um firewall do tipo stateful não verifica o estado de uma conexão.</t>
  </si>
  <si>
    <t>Como assim? Pelo contrário, um firewall do tipo stateful é aquele que verifica o estado de uma conexão!
O firewall do tipo stateless que não verifica!
Gabarito: Errada</t>
  </si>
  <si>
    <t>Quando a solicitação de conexão do tipo UDP na porta 21 for recebida por estação com firewall desligado, caberá ao sistema operacional habilitar o firewall, receber a conexão, processar a requisição e desligar o firewall. Esse procedimento é realizado porque a função do UDP na porta 21 é testar a conexão do firewall com a Internet.</t>
  </si>
  <si>
    <t>Totalmente errado! O Firewall não é ligado por conta de uma tentativa de conexão: você o configura para
estar habilitado ou não! Ademais, a porta 21 é a famosa porta de controle do Protocolo FTP, que é o
protocolo utilizado para transferência de arquivos. Por fim, trata-se de uma Porta TCP e, não, UDP.
Gabarito: Errada</t>
  </si>
  <si>
    <t>MCT</t>
  </si>
  <si>
    <t>Um firewall serve, basicamente, para filtrar os pacotes que entram e(ou) saem de um computador e para verificar se o tráfego é permitido ou não.</t>
  </si>
  <si>
    <t>Perfeito! O firewall controla, analisa, registra, policia, monitora, regula e filtra o tráfego ou movimentação
da entrada/saída de dados, detectando ameaças e bloqueando o acesso que não esteja em
conformidade com a política de segurança da organização.
Gabarito: Correta</t>
  </si>
  <si>
    <t>Para proteger um computador contra os efeitos de um worm, podese utilizar, como recurso, um firewall pessoal.</t>
  </si>
  <si>
    <t>CEBRASPE é CEBRASPE, né?! Olha a pegadinha dessa questão: firewall pessoal é incapaz de detectar ou
desativar um worm, no entanto ele pode – sim – ajudar a proteger contra os efeitos de um worm! Não há
nada de errado na questão porque dependendo do tipo de worm, ele pode tentar realizar coisas que
podem ser bloqueadas pelo firewall pessoal.
Gabarito: Correta</t>
  </si>
  <si>
    <t>27/03/2026 09:12</t>
  </si>
  <si>
    <t>Os antivírus, além de eliminar vírus do computador, têm a função de eliminar programas espiões, usando o mesmo método de pesquisa, por padrão.</t>
  </si>
  <si>
    <t>Os antivírus podem detectar e remover diversos tipos de malwares, incluindo spywares, mas sua eficácia
depende das assinaturas e da heurística do software. No entanto, alguns antispywares são específicos
para detectar ameaças voltadas à espionagem.
Gabarito: Errado</t>
  </si>
  <si>
    <t>27/03/2026 09:13</t>
  </si>
  <si>
    <t>Um antivírus trabalha por meio da identificação de vírus conhecidos por ele dentro de programas que estejam servindo de hospedeiros no computador, por isso é importante que se mantenha o antivírus atualizado para que não se perca a eficácia esperada.</t>
  </si>
  <si>
    <t>Os antivírus detectam ameaças comparando arquivos com uma base de assinaturas de vírus conhecidos.
Como novas ameaças surgem constantemente, é essencial manter o antivírus atualizado para garantir a
detecção e remoção eficaz de malwares recentes.
Gabarito: Correto</t>
  </si>
  <si>
    <t>O filtro antispam permite proteger os emails por meio de criptografia nas mensagens; esse filtro protege os dados dos usuários contra acessos indevidos tanto aos emails que trafegam pela Internet quanto aos emails já gravados em computador.</t>
  </si>
  <si>
    <t>O filtro antispam identifica e bloqueia e-mails indesejados, como mensagens de phishing e propagandas.
No entanto, ele não realiza criptografia das mensagens. A proteção por criptografia é feita por protocolos
como PGP e S/MIME, que garantem a confidencialidade dos e-mails.
Gabarito: Errado</t>
  </si>
  <si>
    <t>Assinale a opção que indica um programa que, se existente no computador, poderá protegê-lo de um arquivo malicioso baixado da Internet.</t>
  </si>
  <si>
    <t>Lixeira</t>
  </si>
  <si>
    <t>Limpeza de Disco</t>
  </si>
  <si>
    <t>Explorador de Arquivos.</t>
  </si>
  <si>
    <t>(a) Errado. A Lixeira apenas armazena arquivos excluídos temporariamente, não oferecendo proteção
contra arquivos maliciosos;
(b) Correto. O antivírus protege o computador ao detectar, bloquear e remover arquivos maliciosos
baixados da Internet, prevenindo infecções;
(c) Errado. A Limpeza de Disco remove arquivos temporários e desnecessários para liberar espaço, mas
não protege contra malware;
(d) Errado. O Explorador de Arquivos é usado para navegar e gerenciar arquivos no sistema, mas não tem
função de segurança.
Gabarito: Letra B</t>
  </si>
  <si>
    <t>27/03/2026 09:14</t>
  </si>
  <si>
    <t>Prefeitura de Fortaleza</t>
  </si>
  <si>
    <t>Certo analista fazendário recebeu arquivo em formato pdf e deverá aproveitar parte das informações e dos dados constantes do arquivo para elaborar parecer técnico. Considerando essa situação hipotética, julgue o item seguinte.
Caso o arquivo tenha sido enviado por e-mail, recomenda-se que o analista utilize um software antivírus para escanear o arquivo em busca de possíveis ameaças, como vírus e malware.</t>
  </si>
  <si>
    <t>Arquivos recebidos por e-mail, especialmente de fontes não verificadas ou desconhecidas, podem conter
malwares, incluindo vírus, trojans, worms, entre outros. Isso vale mesmo para arquivos em formatos
comuns, como PDF, que podem ser utilizados para disfarçar códigos maliciosos. Um software antivírus é
projetado para escanear arquivos em busca de ameaças conhecidas, utilizando uma combinação de
assinaturas de malware, heurísticas e outras técnicas de detecção.
Ao escanear um arquivo PDF recebido por e-mail antes de abri-lo, o analista pode identificar e neutralizar
possíveis malwares, reduzindo significativamente o risco de infecção do sistema. Esta prática é parte de
uma abordagem de segurança proativa para proteger dados e sistemas de informação contra ataques
cibernéticos.
Gabarito: Correto</t>
  </si>
  <si>
    <t>PO</t>
  </si>
  <si>
    <t>Um antivírus, quando bem configurado, permite, entre outras ações: bloquear o envio para terceiros de informações coletadas por invasores e malwares; bloquear as tentativas de invasão e de exploração de vulnerabilidades do computador; e identificar as origens dessas tentativas, evitando que o malware seja capaz de se propagar na rede.</t>
  </si>
  <si>
    <t>Essas são funções típicas de firewalls e, não, de antivírus. Quando bem configurado, o firewall pessoal
pode ser capaz de: registrar as tentativas de acesso aos serviços habilitados no seu computador; bloquear
o envio para terceiros de informações coletadas por invasores e códigos maliciosos; bloquear as
tentativas de invasão e de exploração de vulnerabilidades do seu computador e possibilitar a
identificação das origens destas tentativas; analisar continuamente o conteúdo das conexões, filtrando
diversos tipos de códigos maliciosos e barrando a comunicação entre um invasor e um código malicioso
já instalado; evitar que um código malicioso já instalado seja capaz de se propagar, impedindo que
vulnerabilidades em outros computadores sejam exploradas.
Gabarito: Errado</t>
  </si>
  <si>
    <t>27/03/2026 09:15</t>
  </si>
  <si>
    <t>TRT8</t>
  </si>
  <si>
    <t>Certo TRT deseja implementar uma solução de segurança cibernética que combine inteligência artificial, detecção comportamental e algoritmos de aprendizado de máquina para antecipar e prevenir ameaças conhecidas e desconhecidas.
Com base nessa situação hipotética, assinale a opção que indica a solução requerida.</t>
  </si>
  <si>
    <t>NGAV.</t>
  </si>
  <si>
    <t>IPS</t>
  </si>
  <si>
    <t>IDS</t>
  </si>
  <si>
    <t>NIST</t>
  </si>
  <si>
    <t>WebProxy</t>
  </si>
  <si>
    <t>O NGAV (Next Generation Antivirus) é a ferramenta utilizada para combinar inteligência artificial,
detecção comportamental e algoritmos de aprendizado de máquina para antecipar e prevenir ameaças
conhecidas e desconhecidas. Para entender o que são e como funcionam os antivírus da nova geração, é
preciso focar na sua principal diferença em relação aos antivírus convencionais. Essas soluções que
conhecemos há décadas não são “inteligentes”; tudo o que fazem é varrer o sistema em busca de
ameaças conhecidas, que constam em listas atualizadas várias vezes ao dia.
O problema é que o tempo entre uma atualização e outra é suficiente para milhares de ataques agirem
com sucesso. Logo, as ferramentas tradicionais acabam sendo vulneráveis a diversas ameaças. O NGAV
atua além de assinaturas de malware conhecidas – eles usam análises preditivas, conduzidas por
aprendizado de máquina e inteligência artificial, combinando com inteligência de ameaças para detectar
e prevenir ataques de malware.
Podem também identificar comportamentos maliciosos de fontes desconhecidas, bem como coletar e
analisar dados para determinar as causas raiz de uma vulnerabilidade. Assim, são capazes de responder
a ameaças novas e emergentes que anteriormente não eram detectadas. Em suma, um NGAV age com
base no comportamento do usuário, verificando em tempo real se cada atividade sua representa – ou não
– um risco.
E faz isso com análises constantes sobre tudo que é feito no dispositivo, usando inteligência artificial e
aprendizado de máquina, para determinar o que é seguro ou não.
Gabarito: Letra A</t>
  </si>
  <si>
    <t>PC</t>
  </si>
  <si>
    <t>A heurística é um dos métodos de detecção das ferramentas antimalware – como antivírus, antirootkit e antispyware – que se baseiam nas estruturas, instruções e características que o código malicioso possui para identificá-lo.</t>
  </si>
  <si>
    <t>Perfeito! A heurística é um conjunto de técnicas para identificar vírus desconhecidos de forma proativa –
sem depender de assinatura. Nesta linha, a solução de segurança analisa trechos de código e compara o
seu comportamento com certos padrões que podem indicar a presença de uma ameaça. Para cada ação
executada pelo arquivo é atribuída uma pontuação e assim – se esse número for superior a um
determinado valor – será classificado como um provável malware.
Gabarito: Correto</t>
  </si>
  <si>
    <t>Entre as categorias de antivírus disponíveis gratuitamente, a mais confiável e eficiente é o scareware, pois os antivírus dessa categoria fazem uma varredura nos arquivos e são capazes de remover 99% dos vírus existentes.</t>
  </si>
  <si>
    <t>Na verdade, scareware é um software malicioso que faz com que os usuários de computadores acessem
sites infestados por malware – não se trata de um antivírus!
Gabarito: Errado</t>
  </si>
  <si>
    <t>Os aplicativos de antivírus com escaneamento de segunda geração utilizam técnicas heurísticas para identificar códigos maliciosos.</t>
  </si>
  <si>
    <t>A heurística é um conjunto de técnicas para identificar vírus desconhecidos de forma proativa – sem
depender de assinatura. Nesta linha, a solução de segurança analisa trechos de código e compara o seu
comportamento com certos padrões que podem indicar a presença de uma ameaça. Para cada ação
executada pelo arquivo é atribuída uma pontuação e assim – se esse número for superior a um
determinado valor – será classificado como um provável malware. Antivírus de 2ª Geração realmente
utilizam heurísticas para identificar códigos maliciosos.
Gabarito: Correto</t>
  </si>
  <si>
    <t>27/03/2026 09:16</t>
  </si>
  <si>
    <t>CRBM</t>
  </si>
  <si>
    <t>O antispyware é conhecido como uma ferramenta complementar ao antivírus que deve ser executada frequentemente para checagem de possíveis ameaças que possam ter contaminado o sistema.</t>
  </si>
  <si>
    <t>A afirmativa está correta. O antispyware é uma ferramenta especializada na detecção e remoção de
spywares — malwares que coletam informações do usuário sem consentimento. Ele complementa o
antivírus tradicional e deve ser executado regularmente para reforçar a segurança do sistema.
Gabarito: Correto</t>
  </si>
  <si>
    <t>CFO</t>
  </si>
  <si>
    <t>Embora as ferramentas AntiSpam sejam muito eficientes, elas não conseguem realizar uma verificação no conteúdo dos e-mails.</t>
  </si>
  <si>
    <t>Ferramentas antispam modernas realizam sim análise do conteúdo dos e-mails, utilizando técnicas como
filtragem por palavras-chave, análise heurística, reputação de remetentes e até inteligência artificial,
justamente para identificar e bloquear mensagens indesejadas ou maliciosas.
Gabarito: Errado</t>
  </si>
  <si>
    <t>TRE</t>
  </si>
  <si>
    <t>A remoção de códigos maliciosos de um computador pode ser feita por meio de:</t>
  </si>
  <si>
    <t>anti-spyware.</t>
  </si>
  <si>
    <t>detecção de intrusão.</t>
  </si>
  <si>
    <t>anti-spam.</t>
  </si>
  <si>
    <t>anti-phishing.</t>
  </si>
  <si>
    <t>filtro de aplicações.</t>
  </si>
  <si>
    <t>(a) Correto, forçand a barra, anti-spywares podem remover spywares – que são malwares; (b) Errado, essas
são ferramentas de monitoramento e detecção de intrusos em uma rede; (c) Errado, essas ferramentas
protegem contra e-mails indesejados; (d) Errado, essas ferramentas protegem contra golpes ou fraudes
de para obtenção de dados pessoais ou financeiros; (e) Errado, essas ferramentas permitem controlar
acesso e analisar conteúdo de pacotes.
Gabarito: Letra A</t>
  </si>
  <si>
    <t>A função principal de uma ferramenta de segurança do tipo antivírus é:</t>
  </si>
  <si>
    <t>monitorar o tráfego da rede e identificar possíveis ataques de invasão.</t>
  </si>
  <si>
    <t>verificar arquivos que contenham códigos maliciosos.</t>
  </si>
  <si>
    <t>fazer becape de segurança dos arquivos considerados críticos para o funcionamento do computador.</t>
  </si>
  <si>
    <t>bloquear sítios de propagandas na Internet.</t>
  </si>
  <si>
    <t>evitar o recebimento de mensagens indesejadas de email, tais como mensagens do tipo spams.</t>
  </si>
  <si>
    <t>(a) Errado, essa é a função principal de um firewall; (b) Correto, a função principal de um antivírus
realmente é verificar arquivos que contenham códigos maliciosos; (c) Errado, antivírus não realizam
becapes; (d) Errado, essa é a função principal de um bloqueador de pop-ups; (e) Errado, essa é a função
principal de um antispam – alguns antivírus podem exercer essa função, mas não é a sua função principal.
Gabarito: Letra B</t>
  </si>
  <si>
    <t>Como os antivírus agem a partir da verificação da assinatura de vírus, eles são incapazes de agir contra vírus cuja assinatura seja desconhecida.</t>
  </si>
  <si>
    <t>Primeiro, é sempre possível agir isolando o vírus. Segundo, há tipos de antivírus que não necessitam
conhecer a assinatura do vírus, eles podem também analisar seu comportamento.
Gabarito: Errado</t>
  </si>
  <si>
    <t>TRT</t>
  </si>
  <si>
    <t>Um computador em uso na Internet é vulnerável ao ataque de vírus, razão por que a instalação e a constante atualização de antivírus são de fundamental importância para se evitar contaminações.</t>
  </si>
  <si>
    <t>Perfeito, perfeito, perfeito! Recomenda-se manter o antivírus sempre atualizado, com a versão mais
recente e com todas as atualizações existentes aplicadas.
Gabarito: Correto</t>
  </si>
  <si>
    <t>27/03/2026 09:17</t>
  </si>
  <si>
    <t>SESA</t>
  </si>
  <si>
    <t>O anti-spyware, ao contrário do antivírus, propaga a proteção contra os vírus existentes de maneira semelhante a um antídoto, o que evita a contaminação de outros computadores da rede.</t>
  </si>
  <si>
    <t>A afirmativa está incorreta. Anti-spyware e antivírus são ferramentas de proteção, e não se propagam
como antídotos ou programas de rede. Nenhum dos dois evita a contaminação de outros computadores
por “propagação”. Eles atuam localmente, detectando e removendo ameaças no sistema onde estão
instalados.
Gabarito: Errado</t>
  </si>
  <si>
    <t>Antispywares são softwares que monitoram as máquinas de possíveis invasores e analisam se, nessas máquinas, há informações armazenadas indevidamente e que sejam de propriedade do usuário de máquina eventualmente invadida.</t>
  </si>
  <si>
    <t>Na verdade, antispywares são softwares que monitoram as máquinas de possíveis usuários e, não,
invasores. Além disso, eles não procuram informações armazenadas e, sim, o programa malicioso que
rouba informações do usuário.
Gabarito: Errado</t>
  </si>
  <si>
    <t>A fim de se proteger do ataque de um spyware — um tipo de vírus (malware) que se multiplica de forma independente nos programas instalados em um computador infectado e recolhe informações pessoais dos usuários —, o usuário deve instalar softwares antivírus e antispywares, mais eficientes que os firewalls no combate a esse tipo de ataque.</t>
  </si>
  <si>
    <t>Na verdade, spyware não é um tipo de vírus e também não se multiplica de forma independente.
Gabarito: Errado</t>
  </si>
  <si>
    <t>O antivírus, para identificar um vírus, faz uma varredura no código do arquivo que chegou e compara o seu tamanho com o tamanho existente na tabela de alocação de arquivo do sistema operacional. Caso encontre algum problema no código ou divergência de tamanho, a ameaça é bloqueada.</t>
  </si>
  <si>
    <t>Einh? Como é? A comparação é realizada com o tamanho registrado em um banco de dados criado e
mantido pelo próprio antivírus. Não há nenhuma relação com a tabela de alocação de arquivo do sistema
operacional. O FAT (File Allocation Table) é uma tabela de utilização do disco rígido que permite ao
sistema operacional saber exatamente onde um arquivo está armazenado.
Gabarito: Errado</t>
  </si>
  <si>
    <t>27/03/2026 09:18</t>
  </si>
  <si>
    <t>A manutenção da atualização dos antivírus auxilia no combate às pragas virtuais, como os vírus, que são mutantes.</t>
  </si>
  <si>
    <t>A afirmativa está correta. A atualização constante dos antivírus é fundamental para garantir a detecção de
novas variantes de pragas virtuais, como os vírus mutantes (polimórficos ou metamórficos), que alteram
seu código para escapar da identificação por assinaturas tradicionais.
Gabarito: Correto</t>
  </si>
  <si>
    <t>Recomenda-se utilizar antivírus para evitar phishing-scam, um tipo de golpe no qual se tenta obter dados pessoais e financeiros de um usuário.</t>
  </si>
  <si>
    <t>Os navegadores podem ajudar a evitar phishing-scam – antivírus não são capazes, por padrão, de realizar
essa função.
Gabarito: Errado</t>
  </si>
  <si>
    <t>As ferramentas de antivírus que realizam a verificação do tipo heurística detectam somente vírus já conhecidos, o que reduz a ocorrência de falsos positivos.</t>
  </si>
  <si>
    <t>A verificação heurística é a capacidade que um antivírus possui de detectar um malware, sem possuir uma
vacina específica para ele, isto é, a ideia da heurística é a de antecipar a descoberta de um malware. A
questão trata da verificação de assinaturas, que determina as características que levam um arquivo a ser
ou não considerado um malware.
Gabarito: Errado</t>
  </si>
  <si>
    <t>27/03/2026 09:19</t>
  </si>
  <si>
    <t>TJ</t>
  </si>
  <si>
    <t>O antispyware é um software que se destina especificamente a detectar e remover spywares, enquanto o antivírus é uma ferramenta que permite detectar e remover alguns programas maliciosos, o que inclui certos tipos de spywares.</t>
  </si>
  <si>
    <t>Perfeito... antivírus modernos – apesar do nome – permitem detectar e remover diversos tipos de software
maliciosos, incluindo spywares.
Gabarito: Correto</t>
  </si>
  <si>
    <t>27/03/2026 09:21</t>
  </si>
  <si>
    <t>SEFAZ</t>
  </si>
  <si>
    <t>Considerando a figura precedente, que ilustra parte de uma planilha desenvolvida no MS Excel 365, assinale a opção em que está apresentado corretamente o resultado a ser mostrado na célula B6 ao se digitar, nessa célula, a fórmula =MÉDIAA(B2:B5).</t>
  </si>
  <si>
    <t>Excel</t>
  </si>
  <si>
    <t>2,6</t>
  </si>
  <si>
    <t>84bbf754-ef95-49ed-867e-33a15d0987ff.png</t>
  </si>
  <si>
    <t>A função MÉDIAA no Excel calcula a média considerando números e interpretando textos e valores
lógicos. No intervalo B2:B5, temos os valores:
- B2: "-" (texto, considerado como 0)
- B3: 3
- B4: 5
- B5: 0
A média é calculada como:
Gabarito: Letra B</t>
  </si>
  <si>
    <t>27/03/2026 09:30</t>
  </si>
  <si>
    <t>Considerando a figura precedente, que ilustra parte de uma planilha desenvolvida no Microsoft Excel 365, assinale a opção que corresponde ao resultado a ser mostrado na célula B6 ao se digitar, nessa célula, a fórmula =MAIOR(B2:C5;2).</t>
  </si>
  <si>
    <t>22</t>
  </si>
  <si>
    <t>03767b79-955b-4cf7-bc29-0d87860d0f8f.png</t>
  </si>
  <si>
    <t>A função MAIOR(intervalo; k) retorna o k-ésimo maior valor dentro do intervalo especificado.
- O intervalo B2:C5 contém os valores:B2:C5 = {3, 8, 5, 3, 7, 11, 9, 22}
- Ordenando do maior para o menor: {22, 11, 9, 8, 7, 5, 3, 3}
- O segundo maior valor (k=2) é 11.
Gabarito: Letra B</t>
  </si>
  <si>
    <t>27/03/2026 09:31</t>
  </si>
  <si>
    <t>Se, na tabela a seguir, desenvolvida no Excel Office 365, a fórmula =MÉDIAA(B2:C4) for inserida na célula B5, o resultado será 4.</t>
  </si>
  <si>
    <t>A função MÉDIAA(intervalo) calcula a média aritmética considerando números, textos (como 0) e valores
lógicos (Verdadeiro = 1, Falso = 0).
- O intervalo B2:C4 contém os valores: {2, 6, 1, 5, 9, 7}
- Soma dos valores: 2 + 6 + 1 + 5 + 9 + 7 = 30
- Quantidade de elementos: 6
- Média: 30 ÷ 6 = 5
Gabarito: Errado</t>
  </si>
  <si>
    <t>Assinale a opção em que estão apresentados apenas aplicativos do pacote Office 365</t>
  </si>
  <si>
    <t>Excel, Word, Windows Explorer</t>
  </si>
  <si>
    <t>Word, PowerPoint, Calculadora</t>
  </si>
  <si>
    <t>PowerPoint, Excel, Paint, Word Pad</t>
  </si>
  <si>
    <t>Word Pad PowerPoint, Excel</t>
  </si>
  <si>
    <t>Outlook, PowerPoint, Excel, Word</t>
  </si>
  <si>
    <t>(a) Errado. O Windows Explorer não faz parte do Office 365;
(b) Errado. A Calculadora não pertence ao Office 365, pois é um aplicativo nativo do Windows;
(c) Errado. Paint e WordPad são aplicativos do Windows, não do Office 365;
(d) Errado. WordPad não faz parte do Office 365;
(e) Correto. Outlook, PowerPoint, Excel e Word são todos aplicativos do Office 365.
Gabarito: Letra E</t>
  </si>
  <si>
    <t>Suponha que, na planilha apresentada anteriormente, desenvolvida no Microsoft Excel 365, a célula B4 contenha a fórmula =SOMA($B2:$C2) e que certo usuário tenha copiado o conteúdo de B4, por meio do comando CTRL+C, e, em seguida, colado esse conteúdo na célula C4, por meio do comando CTRL+V.
Com base nessa situação hipotética, assinale a opção que indica o valor resultante em C4.</t>
  </si>
  <si>
    <t>77284064-799b-4eba-a4ed-0415aa2d989b.png</t>
  </si>
  <si>
    <t>A função SOMA adiciona valores e pode incluir valores individuais, referências de células ou intervalos.
Sua sintaxe é SOMA(núm1; núm2; ...). Os intervalos são definidos com dois pontos (":") para "até", e o
ponto e vírgula (";") para adicionar células específicas separadamente. Ao copiar fórmulas com
referências de células, o MS-Excel ajusta as referências proporcionalmente. Para manter referências
específicas inalteradas ao copiar, usa-se o cifrão ("$") antes de colunas ou linhas.
Copiando a fórmula =SOMA($B2:$C2) de B4 para C4, a fórmula permanece a mesma (=SOMA($B2:$C2)).
Por que? Porque de B para C, temos a adição de uma coluna. No entanto, na fórmula, as colunas estão
congeladas. Logo, isso resulta em B2 + C2 = 1+2 = 3.
Gabarito: Letra A</t>
  </si>
  <si>
    <t>27/03/2026 09:32</t>
  </si>
  <si>
    <t>Caso a fórmula =SOMA(A:A) seja digitada na célula B4 na planilha apresentada anteriormente, desenvolvida no Microsoft Excel 365, o respectivo resultado será:</t>
  </si>
  <si>
    <t>4.</t>
  </si>
  <si>
    <t>ed22a841-f780-42bc-a65e-cfe87229b558.png</t>
  </si>
  <si>
    <t>Essa função soma valores, incluindo valores individuais, referências de células ou intervalos. A sintaxe é
SOMA(núm1; núm2; ...), onde os argumentos representam o intervalo a ser somado. Intervalos entre
células são definidos usando dois pontos (":") para "até", e o ponto e vírgula (";") para adicionar células
específicas separadamente. Ao referenciar uma coluna inteira (por exemplo, A:A), todas as células da
coluna são somadas. Logo, a fórmula =SOMA(A:A) soma todas as células da coluna A, resultando em A1
+ A2 + A3 = 0 + 2 + 5 = 7.
Gabarito: Letra D</t>
  </si>
  <si>
    <t>27/03/2026 17:26</t>
  </si>
  <si>
    <t>Considere a próxima planilha, criada no Microsoft Excel 365.
&lt;i&gt;Figura 1)&lt;/i&gt;
Suponha que o usuário tenha selecionado somente as células de B2 a B8 na coluna B; em seguida, selecionado a opção &lt;i&gt;Figura 2)&lt;/i&gt; na guia Dados; e, por fim, escolhido a opção Continuar com a seleção atual no aviso de classificação. Nessa situação, ao se realizar a classificação, é obtido o resultado expresso na planilha a seguir.</t>
  </si>
  <si>
    <t>6fd9feaa-2ba6-4c51-85ff-abbb1974bc5d.png</t>
  </si>
  <si>
    <t>Ao utilizar a ferramenta Classificar e Filtrar, selecionando as células de B2 a B8, a opção "Continuar com
a seleção atual" classificará apenas as células selecionadas (B2:B8). Essas células serão organizadas em
ordem alfabética, resultando na seguinte ordem: Pontal de Coruípe, Praia de Antunes, Praia de Pajuçara,
Praia de Francês, Praia do Gunga, Praia do Patacho, Praia do Toque. Logo, apenas o intervalo B2:B8 será
afetado, sem alterar o intervalo A2:A8. A afirmação está errada porque, conforme descrito, os dados de
B2:B8 serão reorganizados alfabeticamente, enquanto os dados de A2:A8 permanecerão inalterados.
Gabarito: Errado</t>
  </si>
  <si>
    <t>27/03/2026 17:32</t>
  </si>
  <si>
    <t>A fórmula =DEGRAU(B3;A3), caso inserida na célula A9, produzirá 15 como resultado.</t>
  </si>
  <si>
    <t>41602a39-5c3a-41b0-aaea-b1427b8f272a.png</t>
  </si>
  <si>
    <t>A função DEGRAU no MS-Excel retorna 1 se o número for maior ou igual ao passo, e 0 caso contrário –
ela é útil para filtrar valores. A sintaxe é DEGRAU(número, [passo]), onde 'número' é o valor a ser
comparado, e 'passo' é o valor-limite, que por padrão é zero se omitido.
Logo, na fórmula =DEGRAU(B3:A3), se B3 for 22 e A3 for 7, o resultado será 1, pois 22 é maior que 7.
Gabarito: Errado</t>
  </si>
  <si>
    <t>27/03/2026 17:33</t>
  </si>
  <si>
    <t>A fórmula =SEERRO(A2/(C2+C7);”Não é possível se dividir por zero.”) produzirá 1,7 como resultado.</t>
  </si>
  <si>
    <t>e3f872f8-7677-4422-834a-64412658c769.png</t>
  </si>
  <si>
    <t>A função SEERRO retorna um valor especificado se a fórmula resultar em erro, e o resultado da fórmula
se não houver erro. A sintaxe é SEERRO(valor, valor_se_erro), onde 'valor' é a fórmula a ser verificada e
'valor_se_erro' é o retorno caso haja erro.
Logo, na fórmula A2 / (C2 + C7) se resultar em 17 / 0 (divisão por zero), ocorrerá um erro, e a mensagem
“Não é possível se dividir por zero” será exibida.
Gabarito: Errado</t>
  </si>
  <si>
    <t>27/03/2026 17:34</t>
  </si>
  <si>
    <t>A fórmula =SE(A5&gt;B5;C5;B3), caso inserida na célula B9, produzirá 55 como resultado.</t>
  </si>
  <si>
    <t>1076d5e4-d076-4fa1-a70e-dae4e02d1f55.png</t>
  </si>
  <si>
    <t>A função SE no Excel é usada para retornar diferentes valores com base em uma condição. A sintaxe é
SE(teste_lógico, [valor_se_verdadeiro], [valor_se_falso]). 'Teste_lógico' é uma expressão que pode ser
verdadeira ou falsa. 'Valor_se_verdadeiro' é retornado se 'teste_lógico' for verdadeiro, e 'valor_se_falso'
é retornado se for falso.
Na fórmula =SE(A5&gt;B5;C5;B3), 'teste_lógico' é A5&gt;B5. Se A5 (-2) for maior que B5 (4), retorna C5; caso
contrário, retorna B3 (22). Como -2 não é maior que 4, o resultado é 22, o valor de B3.
Gabarito: Errado</t>
  </si>
  <si>
    <t>27/03/2026 17:35</t>
  </si>
  <si>
    <t>Se a soma dos percentuais da coluna B fosse maior que 100%, a geração do gráfico em pizza acusaria erro lógico.</t>
  </si>
  <si>
    <t>4ac71a86-e8b2-4bb1-bad4-d499888f23e0.png</t>
  </si>
  <si>
    <t>Na maioria das vezes, a soma de parcelas percentuais totaliza 100%. No entanto, há determinados
contextos em que o percentual pode ser maior do que 100%. Por conta desses casos, o MS-Excel não
acusaria nenhum erro lógico.
Gabarito: Errado</t>
  </si>
  <si>
    <t>Certo analista fazendário recebeu arquivo em formato pdf e deverá aproveitar parte das informações e dos dados constantes do arquivo para elaborar parecer técnico. Considerando essa situação hipotética, julgue o item seguinte.
Se o arquivo contiver tabelas, estas poderão ser copiadas e editadas no MS Excel, desde que a origem dos dados da tabela tenha sido um arquivo do MS Excel com extensão .xls.</t>
  </si>
  <si>
    <t>Opa! Ao contrário do MS-Word, o MS-Excel não possui a capacidade de abrir arquivos no formato PDF.
Por outro lado, é possível copiar e editar tabelas de arquivos PDF, independentemente da origem dos
dados. Mesmo que a tabela tenha sido criada em outro programa, como Word ou diretamente no PDF, é
possível utilizar ferramentas como "Importar Dados" ou "Converter PDF para Excel" para extrair e editar
as informações.
A partir do Excel 2016, e especialmente no Excel 365, há a opção "Obter Dados" → "De Arquivo" → "De
PDF", permitindo extrair tabelas de um PDF diretamente para uma planilha, facilitando a edição e análise
dos dados. Resumindo: não importa a origem dos dados da tabela (não precisa ter extensão .xls) – ainda
será possível copiar e editar tabelas no MS-Excel.
Gabarito: Errado</t>
  </si>
  <si>
    <t>27/03/2026 17:36</t>
  </si>
  <si>
    <t>Prefeitura de Recife</t>
  </si>
  <si>
    <t>A fórmula =DELTA(A7;A3), caso inserida na célula B8, produzirá 1 como resultado.</t>
  </si>
  <si>
    <t>c9d9914c-2401-407c-be00-616c23c92b0f.png</t>
  </si>
  <si>
    <t>A função DELTA é utilizada para verificar a igualdade entre dois valores. Ela retorna 1 se os números
comparados forem iguais (número1 = número2); caso contrário, retorna 0. Essa função é útil para filtrar
valores em um conjunto de dados. Por exemplo, somando várias funções DELTA, é possível contar
quantos pares de valores são iguais. A sintaxe da função DELTA é a seguinte:
DELTA(número1, [número2])
Os argumentos para a função DELTA são: Número1: (Obrigatório) é o primeiro número a ser testado;
Número2: (Opcional) é o segundo número a ser comparado. Se não for especificado, o MS-Excel o
considera como zero.
Ao usar a fórmula =DELTA(A7;A3) na célula B8, o resultado será 1, indicando que os valores nas células
A7 e A3 são iguais (ambos são 7).
Gabarito: Correto</t>
  </si>
  <si>
    <t>27/03/2026 17:37</t>
  </si>
  <si>
    <t>A função CONT.VALORES() do MS Excel é utilizada para calcular a quantidade total de células em um intervalo selecionado da planilha em edição.</t>
  </si>
  <si>
    <t>No MS-Excel, a função CONT.VALORES() é utilizada para contar o número de células não vazias em um
intervalo. Isso inclui células que contêm números, texto, valores lógicos, etc., mas exclui células vazias.
Logo, essa função não calcula a quantidade total de células em um intervalo, mas – sim – o número de
células que contêm dados.
Gabarito: Errado</t>
  </si>
  <si>
    <t>27/03/2026 17:38</t>
  </si>
  <si>
    <t>Se, na planilha a seguir, desenvolvida no Excel, for digitada a fórmula =CONT.VALORES(B3:E6) na célula B8, o resultado apresentado nessa célula será 12.</t>
  </si>
  <si>
    <t>373d8fbf-8c39-479b-ae63-797487d4fcdf.png</t>
  </si>
  <si>
    <t>Na célula B8 do Excel, a fórmula =CONT.VALORES(B3:E6) resultará em 12. Isso ocorre porque a função
CONT.VALORES conta células não vazias em um intervalo específico. Aqui, o intervalo B3:E6 tem 12
células com dados: B4, B5, B6, C3, C5, C6, D4, D5, D6, E3, E4, E5.
Gabarito: Correto</t>
  </si>
  <si>
    <t>27/03/2026 17:39</t>
  </si>
  <si>
    <t>Considerando a figura abaixo, em que são ilustrados uma planilha e o respectivo gráfico de pizza em elaboração no Excel, julgue o item a seguir.
Após o gráfico ser criado, uma alteração dos percentuais na coluna B da planilha alterará automaticamente a distribuição das áreas no gráfico de pizza.</t>
  </si>
  <si>
    <t>b1bac3cc-86fb-4833-aba1-91857b329b7e.png</t>
  </si>
  <si>
    <t>Perfeito! Quando um gráfico é criado a partir de dados em uma planilha, ele é vinculado a esses dados.
Logo, quaisquer alterações feitas nos dados da planilha são automaticamente refletidas e atualizadas no
gráfico correspondente.
Gabarito: Correto</t>
  </si>
  <si>
    <t>27/03/2026 17:40</t>
  </si>
  <si>
    <t>Considere a planilha seguinte.
&lt;i&gt;Figura 1)&lt;/i&gt;
Em face desses dados, é correto afirmar que, no Microsoft Excel 365, ao se selecionarem as células de A1 a B4, acionar a funcionalidade Remover duplicatas na guia Dados, em seguida, selecionar as colunas A e B e, por fim, clicar em OK, o resultado será o apresentado a seguir.
&lt;i&gt;Figura 2)&lt;/i&gt;</t>
  </si>
  <si>
    <t>13ce92c8-4627-4bcf-8feb-547a09dadc9c.png</t>
  </si>
  <si>
    <t>A função de remover duplicatas é utilizada para eliminar valores repetidos dentro de um determinado
conjunto de células ou uma tabela. Quaisquer valores que estejam fora do intervalo ou tabela
especificados permanecem inalterados e não são deslocados. Há um equívoco comum relacionado a esta
funcionalidade: o MS-Excel avalia os dados em todas as colunas selecionadas, e somente procede à
remoção quando identifica duplicatas em todas as colunas escolhidas. Logo, se não forem encontradas
duplicatas abrangendo todas as colunas selecionadas, não ocorrerá nenhuma modificação nos dados da
planilha.
Gabarito: Errado</t>
  </si>
  <si>
    <t>27/03/2026 17:42</t>
  </si>
  <si>
    <t>Na planilha mostrada na figura ao lado, que representa um conjunto de células no MS Excel 365, foi realizada a seguinte sequência de ações:
- todas as células mostradas foram selecionadas;
- foi selecionada a opção Remover Duplicadas;
- foram selecionadas todas as colunas na caixa de diálogo Remover Duplicadas e, em seguida, clicouse no botão OK.
Nessa situação hipotética, nenhuma linha da planilha foi apagada.</t>
  </si>
  <si>
    <t>9199a050-6828-4c46-bdb0-c1aeb4c1022e.png</t>
  </si>
  <si>
    <t>Vamos lá! O objetivo é remover duplicadas, mas note que ele afirma que todas as células mostradas foram
selecionadas. Logo, devemos considerar duplicadas apenas as linhas em que todos os dados são
idênticos. Vocês veem alguma linha com todos os dados duplicados? Não, então o procedimento não
apagará nenhuma linha.
Professor, mas há duas linhas com o produto Lápis e duas linhas com o produto Caneta. É verdade,
maaaaaaaaas temos que olhar todas as colunas da linha. Nós temos (Lápis; R$2,50) e (Lápis; R$3,00), logo
não são duplicadas. Analogamente, temos (Caneta; R$5,50) e (Caneta; R$5,00), logo também não são
duplicadas.
Em suma: a funcionalidade de Remover Duplicatas exclui as linhas duplicadas de uma planilha, sendo
possível escolher quais colunas devem ser verificadas em busca de informações duplicadas. Como o
primeiro comando afirma que todas as células mostradas foram selecionadas, então temos que
considerar duplicadas apenas linhas em que temos (Produto, Valor) iguais. Quantas são? Zero!
Gabarito: Correto</t>
  </si>
  <si>
    <t>27/03/2026 17:43</t>
  </si>
  <si>
    <t>Ao se inserir, na célula C5 da planilha do Microsoft Excel 365 mostrada abaixo, a fórmula =SOMA(B2:C4), o valor obtido será 22.</t>
  </si>
  <si>
    <t>77ee4249-f847-48e5-92f6-7261753570e0.png</t>
  </si>
  <si>
    <t>SOMA(B2:C4) = B2 + B3 + B4 + C2 + C3 + C4 = 9 + 4 + 1 + 10 + 5 + 7 = 36.
Gabarito: Errado</t>
  </si>
  <si>
    <t>No Microsoft Excel 2019, as fórmulas que retornam a média aritmética e a mediana de determinado intervalo de valores são, respectivamente,</t>
  </si>
  <si>
    <t>MÉDIA() e MED().</t>
  </si>
  <si>
    <t>MÉDIA() e MEDIANA().</t>
  </si>
  <si>
    <t>MEDIA() e MED().</t>
  </si>
  <si>
    <t>MEDIA() e MEDIANA().</t>
  </si>
  <si>
    <t>Pegadinha clássica:
- MÉDIA() = retorna a média aritmética;
- MED() = retorna a mediana
Atenção: o nome da função é MÉDIA(), mas você pode escrever MEDIA() que o MS-Excel realizará a
correção do acento gráfico.
Gabarito: Letra A</t>
  </si>
  <si>
    <t>27/03/2026 17:44</t>
  </si>
  <si>
    <t>SECONT</t>
  </si>
  <si>
    <t>Para recuperar uma planilha excluída por engano no Excel 2016, basta clicar no botão - &lt;i&gt;Ver Imagem!&lt;/i&gt; Desfazer - para que a ação de exclusão seja desfeita e a planilha, recuperada.</t>
  </si>
  <si>
    <t>fc8773bf-81be-4b3c-bde4-458946befe08.png</t>
  </si>
  <si>
    <t>Esse botão permite desfazer uma ação realizada na planilha e, não, a sua exclusão. Logo, não permite a
recuperação de uma planilha excluída.
Gabarito: Errado
Um usuário recebeu a seguinte planilha, criada no Excel do Microsoft Office 365.
Ele deverá preencher os dados na coluna C de acordo com o exemplo a seguir:
Tendo como referência essa situação hipotética, julgue o próximo item.</t>
  </si>
  <si>
    <t>27/03/2026 17:45</t>
  </si>
  <si>
    <t>Um usuário recebeu a seguinte planilha, criada no Excel do Microsoft Office 365.
&lt;i&gt;Figura 1)&lt;/i&gt;
Ele deverá preencher os dados na coluna C de acordo com o exemplo a seguir:
&lt;i&gt;Figura 2)&lt;/i&gt;
Tendo como referência essa situação hipotética, julgue o próximo item.
Para fazer o preenchimento da tabela recebida conforme o exemplo mostrado, basta que o usuário execute as seguintes ações na planilha recebia, nessa ordem: preencher manualmente os dados a serem inseridos nas colunas C2 e C3; acessar, com o cursor posicionado na coluna C4, a opção Dados e, em seguida, clicar Preenchimento Relâmpago.</t>
  </si>
  <si>
    <t>17a7d897-0ab9-47e9-b0c8-9208f399348e.png</t>
  </si>
  <si>
    <t>Perfeito! O preenchimento relâmpago é capaz de identificar padrões nas células pré-selecionadas e
aplicá-los nas células seguintes. Note que as células C2 e C3 simplesmente copiaram o valor de B2 e B3
e colocaram junto do valor de A2 e A3 entre parênteses. É como se C2 fosse: B2 + (C2). Sim, o recurso de
preenchimento relâmpago é capaz de realizar essa operação.
Gabarito: Correto</t>
  </si>
  <si>
    <t>27/03/2026 17:49</t>
  </si>
  <si>
    <t>PM</t>
  </si>
  <si>
    <t>No Excel, a função XLOOKUP é capaz de encontrar informações em um intervalo de linhas, mas, caso não encontre a combinação desejada, poderá retornar falso, por isso, para retornar o valor aproximado da combinação, deve ser usada a função CONT.SE.</t>
  </si>
  <si>
    <t>Em primeiro lugar, XLOOKUP é o nome em inglês para PROCX. Eu acho desarrazoado cobrar nomes em
inglês de funções do MS-Excel, mas infelizmente a banca é soberana. Essa é uma nova função é utilizada
para encontrar coisas em uma tabela ou intervalo por linha. Professor, já não existe o PROCV e PROCH?
Sim, mas essas duas funções tem um problema: o dado procurado precisa estar na primeira coluna/linha
do intervalo selecionado e os dados só podem ser buscados para direita/baixo, o que acaba dificultando
sua utilização.
O PROCX é capaz de resolver esse problema, encontrando dados em um intervalo de linhas. Caso ele
não encontre, ele retorna a mensagem de erro configurada ou #N/A e, não, falso. Não faz nenhum sentido
utilizar o CONT.SE para retornar o valor aproximado.
Gabarito: Errado</t>
  </si>
  <si>
    <t>27/03/2026 17:50</t>
  </si>
  <si>
    <t>No Excel, a função PROCV é utilizada para procurar valores em linhas de uma tabela.</t>
  </si>
  <si>
    <t>Essa é uma questão polêmica! O PROCV fixa uma linha e procura nas colunas dessa linha fixada. E aí, ele
procura valores em linhas ou em colunas? Na prática, ele procura em ambos porque é necessário escolher
uma linha e depois uma coluna. A documentação oficial afirma: “Use o PROCV quando precisar encontrar
coisas em uma tabela ou um intervalo por linha”. Na minha opinião, essa questão deveria ser evitada pelo
examinador, mas vamos aguardar o Gabarito definitivo.
Gabarito: Correto</t>
  </si>
  <si>
    <t>PCDF</t>
  </si>
  <si>
    <t>A planilha a seguir apresenta o total de crimes cometidos nas regiões X e Y.
Caso deseje, com base nesses dados, obter a média de todos os crimes, independentes da região onde eles foram cometidos, e inseri-la na célula D4, o usuário deverá utilizar a seguinte fórmula.
=MÉDIA(B2:C3).</t>
  </si>
  <si>
    <t>f802f13a-6056-418d-b228-42e7723732ff.png</t>
  </si>
  <si>
    <t>Nada melhor do que a justificativa da própria banca: “=MÉDIA(B2:C3)”
A média de todos os crimes pode ser calculado por meio da função MÉDIA, utilizando o intervalo que
contém os crimes: B2, C2, B3, C3 ou B2:C3. Alguém poderia argumentar que há outras maneiras de
calcular a média sem utilizar essa fórmula (Ex: =(B2+C2+B3+C3)/4). Eu concordo com esse argumento,
visto que a questão utiliza o verbo “dever” – que tem o sentido de obrigação. Por essa razão, eu acredito
que a questão caberia recurso...
Gabarito: Correto</t>
  </si>
  <si>
    <t>27/03/2026 17:51</t>
  </si>
  <si>
    <t>Considerando-se que a célula D2 contenha a fórmula =(B$2 + C$2), é correto concluir que, ao se arrastar a alça de preenchimento para baixo até a célula D4, o valor resultante nesta célula será 400.</t>
  </si>
  <si>
    <t>3208a1d2-4995-4921-a579-2f93c594f5c7.png</t>
  </si>
  <si>
    <t>Nada melhor do que a justificativa da própria banca: “O valor será 300, pois a fórmula em D4 também
será =(B$2+C$2)”.
Vejam que questão bacana: a célula D2 contém a fórmula =(B$2 + C$2). A alça de preenchimento descerá
até a célula D4. Ora, de D2 para D4, aumentamos quantas colunas? Nenhuma, estávamos de D e
continuamos em D. E de D2 para D4, aumentamos quantas linhas? Duas, porque 4 – 2 = 2. No entanto,
agora vem a pegadinha: a fórmula contida em D4 é a mesma contida em D2, mas devemos aumentar as
linhas em duas unidades.
No entanto, notem que a fórmula original contém um cifrão nas linhas =(B$2 + C$2). Logo, esses valores
estão congelados, mesmo utilizando a alça de preenchimento. Ora, se as colunas não devem ser
modificadas, e as linhas deveriam ser modificadas, mas estão congeladas, então basicamente a fórmula
não será modificada. D2 e D4 possuem a mesma fórmula, portanto seus valores também serão os
mesmos: 300.
Gabarito: Errado</t>
  </si>
  <si>
    <t>Considerando-se que a célula D5 contenha a fórmula =SOMA(B2:C4), é correto afirmar que o valor resultante nessa célula será 200.</t>
  </si>
  <si>
    <t>d723205c-d874-4a96-b2a0-685850c4daea.png</t>
  </si>
  <si>
    <t>Nada melhor do que a justificativa da própria banca: “O valor será 950 que é a soma das células B2, B3,
B4, C2, C3 e C4”.
Quais são as células que compõem o intervalo de B2:C4? B2, B3, B4, C2, C3, C4. Logo, basta somar todos
esses valores: B2 + B3 + B4 + C2 + C3 + C4 = 100 + 200 + 300 + 200 + 50 + 100 = 950.
Gabarito: Errado</t>
  </si>
  <si>
    <t>27/03/2026 17:52</t>
  </si>
  <si>
    <t>O Microsoft Excel para Office 365 possibilita que sejam gerados gráficos a partir de dados gravados em uma planilha, mas não consegue remover valores duplicados em formatação condicional, sendo necessário para tanto utilizar recursos do Microsoft Access ou outro Software.</t>
  </si>
  <si>
    <t>Opa... é claro que ele consegue fazer isso sem a necessidade de outros softwares – ele inclusive possui
uma funcionalidade para Remover Duplicatas.
Gabarito: Errado</t>
  </si>
  <si>
    <t>2312</t>
  </si>
  <si>
    <t>&lt;i&gt;Figura 1)&lt;/i&gt;
Considere que a planilha acima esteja sendo editada no Microsoft Excel, em português, com sistema Windows, e que na célula A4 contenha a seguinte fórmula =SOMA $A1+A2+A$3).
Considere, ainda, que um usuário tenha selecionado a célula A4 e clicado simultaneamente as teclas &lt;i&gt;Figura 2)&lt;/i&gt; e &lt;i&gt;Figura 3)&lt;/i&gt; e, em seguida, selecionado a célula B4 e clicado simultaneamente as teclas &lt;i&gt;Figura 4)&lt;/i&gt; e &lt;i&gt;Figura 5)&lt;/i&gt;. Nesse caso, o resultado a ser apresentado na célula B4 será:</t>
  </si>
  <si>
    <t>6.</t>
  </si>
  <si>
    <t>3327b36e-8bdb-421a-b697-bc53c0bb32e9.png</t>
  </si>
  <si>
    <t>Questão mal feita em que ficou faltando o parêntese inicial na fórmula, portanto eu acredito que a questão
será anulada no Gabarito definitivo. De todo modo, vamos respondê-la como se estivesse com a sintaxe
correta:
Temos que A4 = SOMA($A1+A2+A$3). Ao se copiar e colar essa fórmula em B4, mantém-se a linha e
adiciona-se uma coluna (A4 → B4) onde não houver o congelamento pelo cifrão ($). Logo, podemos
afirmar que B4 = SOMA($A1+B2+B$3) = 1+1+5 = 7.
Gabarito: Letra C</t>
  </si>
  <si>
    <t>27/03/2026 17:57</t>
  </si>
  <si>
    <t>Se um usuário recebesse a planilha Excel a seguir somente com os dados contidos nas colunas A e B e necessitasse preencher a coluna C, em vez de digitar manualmente os dados, ele poderia, para fazer o referido preenchimento, digitar o conteúdo “Acre – AC” na célula C1; selecionar a célula C1; e acionar o botão “Preenchimento Relâmpago” na guia dados.</t>
  </si>
  <si>
    <t>44cc02ef-448f-40b8-8117-1b35940f9349.png</t>
  </si>
  <si>
    <t>Uma das novidades do MS-Excel 2013 foi o Preenchimento Relâmpago. Esse recurso funciona como um
assistente de dados que termina o trabalho para você. Assim que ele percebe o que você deseja fazer, o
Preenchimento Relâmpago insere o restante dos dados de uma só vez, seguindo o padrão reconhecido
em seus dados. No caso, ele identificou que o usuário queria colocar na Coluna C o conteúdo da Coluna
B, depois um traço e depois o conteúdo da Coluna A. A partir do momento que ele identificou o padrão,
ele preencheu todo o restante.
Gabarito: Correto</t>
  </si>
  <si>
    <t>27/03/2026 17:59</t>
  </si>
  <si>
    <t>Para fins de orçamentação de uma obra, foi feita a cotação de um equipamento em cinco diferentes lojas. Os valores obtidos foram registrados na coluna B, da linha 2 à linha 6, de uma planilha elaborada em Excel, conforme ilustrado na figura anterior. Nas linhas 8 e 9 da coluna B dessa planilha, estão registradas, respectivamente, a média aritmética e a mediana dos preços cotados, calculadas usando-se comandos do próprio Excel.
A fórmula estatística MED(B2:B6) permite o cálculo da mediana entre os preços cotados.</t>
  </si>
  <si>
    <t>8a29f061-8065-4e8e-8cdc-7b2307c2f9f0.png</t>
  </si>
  <si>
    <t>FUNÇÃO MED ( )
=MED(núm1; Retorna a mediana, ou o número central de um determinado conjunto, intervalo.
núm2;,númN)
A função MED retorna a mediana dos números indicados. A mediana é o número no centro de um
conjunto de números, cuja sintaxe é MED(número1, [número2], ...), onde Núm1 é obrigatório e os
números subsequentes são opcionais.
=MED(B2:B6) calcula a mediana entre os preços cotados. A questão não perguntou, mas vamos ver qual
é a mediana:
9.000 10.000 10.000 11.500 12.000
Gabarito: Correto</t>
  </si>
  <si>
    <t>Com o uso de uma planilha no Microsoft Excel 2016, será realizada a soma de dois valores numéricos advindos de duas planilhas diferentes, mas ambas constantes do mesmo arquivo. A fórmula de soma será inserida na célula A1 da planilha Plan1, e os dados a serem somados estão na célula A1 de Plan2 e na célula A2 de Plan1. Nessa situação, a fórmula correta a ser inserida na célula A1 da planilha Plan1 é =SOMA(Plan2!A1;A2).</t>
  </si>
  <si>
    <t>REFERÊNCIA A PLANILHAS DA MESMA PASTA DE TRABALHO
=PLANILHA!CÉLULA
OPERADOR EXCLAMAÇÃO
Para referenciar valores de outra planilha da mesma pasta de trabalho, nós precisamos utilizar a sintaxe
acima. Se fôssemos somar os valores de células da mesma planilha, bastaria fazer =SOMA(A1;A2), mas o
objetivo é somar os valores da célula A1 de Plan2 e A2 de Plan1. Logo, na Planilha Plan1, nós precisamos
referenciar a Planilha Plan2 da seguinte forma Plan2!A1. Para fazer a soma, agora basta usar
=SOMA(Plan2!A1;A2).
Gabarito: Correto</t>
  </si>
  <si>
    <t>27/03/2026 18:00</t>
  </si>
  <si>
    <t>Caso se vincule uma planilha do Microsoft Excel 2016 a um arquivo de texto do Microsoft Word 2016 e, em seguida, se alterem dados da planilha, as alterações terão de ser atualizadas manualmente no arquivo de texto, pois, nesse caso, o recurso de vinculação de planilha não proporciona a funcionalidade de atualização automática.</t>
  </si>
  <si>
    <t>Ao vincular uma planilha do Excel a um documento no Word qualquer alteração na planilha poderá ser
vinculada de maneira automática, uma vez que a vinculação de planilha possui esse recurso de atualização
automática: alterou em um, altera no outro também.
Gabarito: Errado</t>
  </si>
  <si>
    <t>SEDF</t>
  </si>
  <si>
    <t>Em uma planilha do Excel 2013, ao se tentar inserir a fórmula =$a$3*(b3-c3), ocorrerá erro de digitação, pois as fórmulas devem ser digitadas com letras maiúsculas.</t>
  </si>
  <si>
    <t>Não ocorre nenhum erro ao inserir uma fórmula com letras minúsculas.
Gabarito: Errado</t>
  </si>
  <si>
    <t>No Microsoft Excel 2013, embora o usuário possa fazer referências a células de outras planilhas pertencentes a um mesmo arquivo, ele está impedido de vincular uma célula contida em uma planilha de um arquivo a outra célula de uma planilha de outro arquivo, ainda que os dois arquivos estejam na mesma pasta.</t>
  </si>
  <si>
    <t>REFERÊNCIA A PLANILHAS DE OUTRA PASTA DE TRABALHO ABERTA
=[PASTA]PLANILHA!CÉLULA
Conforme vimos em aula, é possível vincular uma célula contida em uma planilha de uma pasta de
trabalho a outra célula de uma planilha de outra pasta de trabalho, mesmo que ambos estejam na mesma
pasta ou diretório.
Gabarito: Errado</t>
  </si>
  <si>
    <t>27/03/2026 18:01</t>
  </si>
  <si>
    <t>TRF1º Região</t>
  </si>
  <si>
    <t>No Excel 2013, a fórmula =RAIZ(SOMA(C5:C15)) apresenta um erro de recursividade, ou seja, uma função não pode ser adicionada dentro de outra função.</t>
  </si>
  <si>
    <t>Não há erro porque é possível – sim – adicionar uma função dentro de outra e isso é chamado de funções
aninhadas. Na fórmula =RAIZ(SOMA(C5:C15)), o Excel calculará a soma das células do intervalo de C5
até C15 e, logo após, calculará a raiz quadrada do valor obtido pela função SOMA.
Gabarito: Errado</t>
  </si>
  <si>
    <t>No Excel 2013, as células, assim como as planilhas, podem receber nomes, que poderão ser utilizados durante a referenciação.</t>
  </si>
  <si>
    <t>A Caixa de Nome permite definir um nome para um intervalo de células, para uma função, para uma
constante ou para uma tabela.
Gabarito: Correto</t>
  </si>
  <si>
    <t>Na situação apresentada na figura antecedente, que mostra parte de uma planilha hipotética — X — em edição do Microsoft Excel 2013, a inserção da fórmula ='C:\Tribunal\Processos\[Solucionados.xlsx]Sentença'!$C$28 na célula selecionada:</t>
  </si>
  <si>
    <t>fará que seja inserido, na célula E14 da planilha X, o conteúdo da célula C28 da planilha Sentença, do arquivo Solucionados.xlsx, localizado em C:\Tribunal\Processos, desde que esse arquivo também esteja aberto.</t>
  </si>
  <si>
    <t>não produzirá nenhum resultado, pois apresenta erro de construção, já que a aspa simples (') entre = e C deveria ter sido empregada também logo após 28.</t>
  </si>
  <si>
    <t>fará que as células E14 e C28 das respectivas planilhas sejam sincronizadas e tenham seus conteúdos replicados da seguinte forma: caso se insira um valor na célula E14, a célula C28 receberá esse mesmo valor, e vice-versa.</t>
  </si>
  <si>
    <t>fará que a célula E14 da planilha X receba o conteúdo da célula C28 da planilha Sentença, do arquivo Solucionados.xlsx, localizado em C:\Tribunal\Processos.</t>
  </si>
  <si>
    <t>d3b6e925-ca7f-4cf4-851b-6b7dad7436e3.png</t>
  </si>
  <si>
    <t>O ponto de exclamação já nos dá a dica de que se trata de uma referência a outra planilha. E como saber
se é uma referência a outra planilha da mesma pasta de trabalho ou de uma pasta de trabalho diferente?
Bem, notem que apresenta o caminho completo do diretório onde está a pasta de trabalho, portanto se
trata de uma referência a uma planilha localizada em outra pasta de trabalho. E como funcionará essa
referência externa?
A célula ativa da Planilha X é E14 como é apresentado no canto superior esquerdo. Ao inserir a fórmula
apresentada nessa célula, vamos referenciar a célula C28 da Planilha Sentença da pasta de trabalho
Solucionados.xlsx localizada em C:\Tribunal\Processos. Dessa forma, a célula E14 da planilha X
receberá o conteúdo da célula C28 da planilha Sentença, do arquivo Solucionados.xlsx, localizado em
C:\Tribunal\Processos.
Gabarito: Letra D</t>
  </si>
  <si>
    <t>27/03/2026 18:02</t>
  </si>
  <si>
    <t>No canto esquerdo superior da janela inicial do Excel 2013, consta a informação acerca do último arquivo acessado bem como do local onde ele está armazenado.</t>
  </si>
  <si>
    <t>Notem que a questão fala sobre a janela inicial, isto é, aquela que se abre quando inicializamos o MS-
Excel. De fato, ela apresenta a informação acerca do último arquivo acessado bem como do local onde
ele está armazenado conforme mostra a imagem acima.
Gabarito: Correto</t>
  </si>
  <si>
    <t>27/03/2026 18:03</t>
  </si>
  <si>
    <t>A função SOMASE, do Excel, executa a soma do conteúdo de células especificadas em um intervalo segundo um critério ou uma condição.</t>
  </si>
  <si>
    <t>FUNÇÃO SOMASE( )
=SOMASE
A função somase(), como o nome sugere, soma, acumula, os valores de um intervalo
(intervalo;“critérios”;
que atendam a determinado critério ou condição.
[intervalo_soma])
Perfeito! Essa é a definição completa da Função SOMASE().
Gabarito: Correto</t>
  </si>
  <si>
    <t>No MS Excel, as referências relativas são fixas e identificadas pelo símbolo $.</t>
  </si>
  <si>
    <t>TIPO DE
EXEMPLO DESCRIÇÃO
REFERÊNCIA
Ao copiar, tanto os valores da coluna quanto da linha serão atualizados.
RELATIVA A1
Linha absoluta e coluna relativa. Ao copiar, a linha permanecerá inalterada,
A$1
porém a coluna mudará.
MISTA
Linha relativa e coluna absoluta. Ao copiar, apenas a linha irá mudar. Já a
$A1
coluna permanecerá inalterada.
Linha e coluna absoluta. Ao copiar, tanto a linha quanto a coluna
ABSOLUTA $A$1
permanecem inalteradas.
Essas são as referências mistas ou absolutas e, não, relativas.
Gabarito: Errado</t>
  </si>
  <si>
    <t>27/03/2026 18:04</t>
  </si>
  <si>
    <t>No Excel 2013, o ponto e vírgula (;) presente na fórmula =SOMA(F10;F20) indica que todos os valores compreendidos entre as células F10 e F20 devem ser somados.</t>
  </si>
  <si>
    <t>OPERADORES DE REFERÊNCIA
PERMITEM COMBINAR INTERVALOS DE CÉLULAS PARA CÁLCULOS.
OPERADOR DESCRIÇÃO SIGNIFICADO EXEMPLO
Operador de intervalo que produz uma referência a todas
as células entre duas referências, incluindo as duas
: Dois-pontos referências. De forma abstrata, o dois-pontos significa B5:B15
“até” (Ex: de B5 a B15).
Operador de união que combina várias referências em
Ponto-e- uma só. De forma abstrata, o ponto-e-vírgula significa “e” SOMA(B5; B8; B9;
;
Vírgula (Ex: de B5 e B8 e B9 e B11 e B13 a B15). B11; B13:B15)
Operador de interseção, que devolve uma referência a
células comuns e os intervalos na fórmula. Neste exemplo,
espaço B7:D7 C6:C8
célula C7 é encontrada em ambos os intervalos de, para
que fique interseção.
Esse operador combina várias referências. Logo, indica que apenas os valores F10 e F20 serão somados.
Para efetuar a soma de todos os valores compreendidos entre as células F10 e F20 deveremos usar a
fórmula =SOMA(F10:F20).
Gabarito: Errado</t>
  </si>
  <si>
    <t>O Excel 2013, ao ser inicializado, apresenta ao usuário modelos de planilhas que facilitam o trabalho, como, por exemplo, planilhas de orçamentos e calendários.</t>
  </si>
  <si>
    <t>Perfeito! Os modelos fazem a maior parte da configuração e o design do trabalho para você, assim você
poderá se concentrar nos dados. Quando você abre o Excel 2013 são exibidos modelos para orçamentos,
calendários, formulários e relatórios, e muito mais.
Gabarito: Correto</t>
  </si>
  <si>
    <t>No Microsoft Excel 2013, as fórmulas sempre começam com o sinal =.</t>
  </si>
  <si>
    <t>As fórmulas calculam valores em uma ordem específica. Uma fórmula sempre começa com um sinal de
igual (=). Em outras palavras, o sinal de igual informa ao Excel que os caracteres seguintes constituem
uma fórmula. Após o sinal de igual, estão os operandos como números ou referências de célula, que são
separados pelos operadores de cálculo (como +, -, *, ou /). O Excel calcula a fórmula da esquerda para a
direita, de acordo com a precedência de cada operador da fórmula. Professor, você não disse que é
possível iniciar a fórmula com @, + e -? Sim, mas eu disse também que o MS-Excel iria substituir (ou
acrescentar) esses símbolos por um sinal de igualdade.
Gabarito: Correto</t>
  </si>
  <si>
    <t>27/03/2026 18:05</t>
  </si>
  <si>
    <t>A alça de preenchimento do Excel pode ser utilizada para selecionar células com as quais se deseja realizar algum tipo de operação.</t>
  </si>
  <si>
    <t>A alça de preenchimento é um recurso que tem como objetivo transmitir uma sequência lógica de dados
em uma planilha, facilitando a inserção de tais dados. Ela é geralmente utilizada para copiar células ou
preencher automaticamente uma série com algum tipo de operação. Caso as células estejam vazias, a
alça de preenchimento pode ser utilizada para selecioná-las. Quem errou a questão, não liguem tanto –
eu achei extremamente mal escrita!
Gabarito: Correto</t>
  </si>
  <si>
    <t>Considerando que a figura abaixo mostra parte de uma planilha em processo de edição no Excel, na qual estão contidas notas de sete alunos, assinale a opção que apresenta a fórmula correta para se calcular a média dessas notas, apresentada na célula B9 da planilha.</t>
  </si>
  <si>
    <t>43274c57-0809-46b7-9708-2cd4d8f593db.png</t>
  </si>
  <si>
    <t>FUNÇÃO MÉDIA ( )
=MÉDIA(núm1;númN) Retorna a média (média aritmética) dos argumentos. Por exemplo, se o intervalo
A1:A20 contiver números, a fórmula =MÉDIA(A1:A20) retornará a média desses
números. Relembrando... A média é calculada determinando-se a soma dos valores de
um conjunto e dividindo-se pelo número de valores no conjunto.
Conforme vimos em aula, basta utilizar a função = MÉDIA(B2:B8), ou seja, a média do intervalo das células
B2 e B8.
Gabarito: Letra A</t>
  </si>
  <si>
    <t>27/03/2026 18:06</t>
  </si>
  <si>
    <t>Utilizando o Excel 2010, um analista desenvolveu e compartilhou com os demais servidores de sua seção de trabalho uma planilha eletrônica que pode ser editada por todos os servidores e que, ainda, permite a identificação do usuário responsável por realizar a última modificação. Para compartilhar suas atualizações individuais na planilha, o analista tem de selecionar a opção correspondente em Compartilhar Pasta de Trabalho, do menu Revisão, do Excel 2010. Com relação a essa situação hipotética, assinale a opção correta.</t>
  </si>
  <si>
    <t>Caso dois servidores editem a mesma célula, será impossível resolver conflitos de edição.</t>
  </si>
  <si>
    <t>Dois ou mais servidores não poderão editar o mesmo arquivo simultaneamente.</t>
  </si>
  <si>
    <t>Se um servidor acessar a planilha para edição, este procedimento causará o bloqueio do arquivo, de modo que outro servidor não poderá abri-lo, ainda que seja somente para consulta.</t>
  </si>
  <si>
    <t>O Word é o único programa do Microsoft Office que permite que mais de um usuário edite, simultaneamente, arquivos de texto.</t>
  </si>
  <si>
    <t>A planilha poderá ser editada por mais de um servidor simultaneamente.</t>
  </si>
  <si>
    <t>(a) Errado, não é impossível – existe uma opção de resolução de conflitos justamente para esses casos;
(b) Errado, dois servidores poderão – sim – editar um mesmo documento; (c) Errado, ambos vão poder
editar o arquivo simultaneamente sem bloqueios; (d) Errado, todos os programas do Office permitem a
edição simultânea de texto; (e) Correto, a planilha poderá ser editada por mais de um servidor
simultaneamente.
Gabarito: Letra E</t>
  </si>
  <si>
    <t>27/03/2026 18:07</t>
  </si>
  <si>
    <t>MPOG</t>
  </si>
  <si>
    <t>A figura abaixo ilustra uma pasta de trabalho aberta em uma janela do programa Excel 2010, em um computador com o sistema operacional Windows 7. A respeito dessa figura e do Excel 2010, julgue o item que se segue.
Os valores contidos nas células de E3 a E8 podem ter sido obtidos mediante a execução do seguinte procedimento: clicar na célula E3; digitar =MÉDIA(B3:D3); teclar ; clicar na célula E3; arrastar o canto inferior direito da célula E3 até a célula E8.</t>
  </si>
  <si>
    <t>7bf87f85-ad26-42f2-8e8a-fe2f2c912803.png</t>
  </si>
  <si>
    <t>Clicar na Célula E3, digitar =MÉDIA(B3:D3) e teclar ENTER, faz com que E3 = MÉDIA(B3:D3). Ao clicar
na Célula E3 e arrastar o canto inferior direito da Célula E3 até a Célula E8, isso é o mesmo que utilizar a
alça de preenchimento e faz com que as referências relativas contidas na fórmula =MÉDIA(B3:D3) sejam
incrementadas verticalmente. Dessa forma, teremos:
E3 = MÉDIA(B3:D3) = (2,00 + 2,00 + 2,00)/3 = 6,00/3 = 2,00
E4 = MÉDIA(B4:D4) = (5,50 + 3,00 + 3,50)/3 = 12,00/3 = 4,00
E5 = MÉDIA(B5:D5) = (5,00 + 4,00 + 6,00)/3 = 15,00/3 = 5,00
E6 = MÉDIA(B6:D6) = (4,50 + 7,50 + 9,00)/3 = 21,00/3 = 7,00
E7 = MÉDIA(B7:D7) = (9,50 + 8,50 + 9,00)/3 = 27,00/3 = 9,00
E8 = MÉDIA(B8:D8) = (6,50 + 9,00 + 7,00)/3 = 22,50/3 = 7,50
Notem que os resultados que nós obtivemos são exatamente iguais aos da planilha. Dessa forma, a
questão está correta!
Gabarito: Correto</t>
  </si>
  <si>
    <t>27/03/2026 18:08</t>
  </si>
  <si>
    <t>No Microsoft Office 365, a opção de Layout da Página do Word permite configurar a página de um documento, podendo-se, por exemplo, alterar a orientação da página para modo retrato ou paisagem.</t>
  </si>
  <si>
    <t>Word</t>
  </si>
  <si>
    <t>A opção "Layout da Página" no Microsoft Word (Office 365) permite configurar diversos aspectos do
documento, incluindo margens, tamanho do papel e orientação da página. A orientação pode ser
alterada entre "Retrato" (padrão) e "Paisagem", ajustando a disposição do conteúdo no documento.
Gabarito: Correto</t>
  </si>
  <si>
    <t>27/03/2026 18:12</t>
  </si>
  <si>
    <t>A fim de facilitar a leitura e a edição do conteúdo de um arquivo para pessoa com deficiência, o Microsoft Word 365 disponibiliza o recurso denominado</t>
  </si>
  <si>
    <t>Controlar alterações.</t>
  </si>
  <si>
    <t>Verificar Acessibilidade.</t>
  </si>
  <si>
    <t>Editor.</t>
  </si>
  <si>
    <t>Traduzir.</t>
  </si>
  <si>
    <t>Previsões de Texto.</t>
  </si>
  <si>
    <t>(a) Errado. O recurso "Controlar Alterações" é usado para rastrear edições em um documento, permitindo
que revisões sejam aceitas ou rejeitadas, mas não está diretamente relacionado à acessibilidade;
(b) Correto. O recurso "Verificar Acessibilidade" do Word 365 analisa o documento e sugere melhorias
para torná-lo mais acessível para pessoas com deficiência, facilitando a leitura e a edição;
(c) Errado. O "Editor" é uma ferramenta de revisão que sugere correções gramaticais e ortográficas, sem
foco específico na acessibilidade;
(d) Errado. O recurso "Traduzir" permite a tradução de textos para diferentes idiomas, mas não está
relacionado diretamente à acessibilidade;
(e) Errado. "Previsões de Texto" sugere palavras enquanto o usuário digita, auxiliando na escrita, mas não
se trata de um recurso dedicado à acessibilidade.
Gabarito: Letra B</t>
  </si>
  <si>
    <t>No Microsoft Word 365, a opção Inserir &gt; Indicador é utilizada para inserir, ao longo do texto do documento em edição, indicadores que permitem construir um sumário automático, o qual pode ser atualizado quando a referência nele inserida for alterada.</t>
  </si>
  <si>
    <t>A opção Inserir &gt; Indicador no Microsoft Word 365 permite marcar locais específicos no documento para
facilitar a navegação e referência cruzada, mas não é utilizada para a construção de um sumário
automático. O sumário automático é gerado com base nos estilos de título aplicados ao texto.
Gabarito: Errado</t>
  </si>
  <si>
    <t>Suponha que seja necessário criar, na última página de determinado boletim de ocorrência elaborado no Microsoft Word 365, um vínculo, sob a forma de link, com um gráfico inserido no início do boletim, de modo que, ao clicar nesse link, o usuário seja direcionado até o gráfico. Nessa situação, esse vínculo pode ser criado, no Microsoft Word 365, por meio da funcionalidade Referência cruzada, que permite o acesso direto a outras partes do documento por meio de links.</t>
  </si>
  <si>
    <t>No Microsoft Word 365, a funcionalidade de "Referência Cruzada" permite criar links internos dentro do
documento. Esta ferramenta é usada para referenciar outros elementos do documento, como figuras,
tabelas, equações, títulos, legendas, entre outros. Ao criar uma referência cruzada para um gráfico, por
exemplo, é possível gerar um hiperlink que, quando clicado, levará o usuário diretamente ao gráfico
referenciado no documento.
Isso é particularmente útil em documentos longos, como um boletim de ocorrência, onde navegar
rapidamente até uma seção específica pode economizar tempo.
Gabarito: Correto</t>
  </si>
  <si>
    <t>27/03/2026 18:13</t>
  </si>
  <si>
    <t>No MS Word, a opção Pincel de Formatação, ativada pelas teclas CTRL + SHIFT + C, permite copiar a formatação de um trecho de texto previamente selecionado e aplicá–la em outro trecho do documento em edição.</t>
  </si>
  <si>
    <t>O "Pincel de Formatação" é de fato uma ferramenta usada para copiar a formatação de um trecho de
texto e aplicá–la a outro trecho. O atalho CTRL + SHIFT + C é usado para copiar a formatação de um texto
selecionado. Para aplicar a formatação copiada a outro trecho de texto, utiliza–se CTRL + SHIFT + V. O
Pincel de Formatação pode ser ativado diretamente na interface do usuário do Word, clicando no ícone
apropriado na aba "Página Inicial".
Atenção: na versão mais recente, os atalhos se modificaram para CTRL + ALT + C e CTRL + ALT + V.
Gabarito: Correto</t>
  </si>
  <si>
    <t>Certo analista fazendário recebeu arquivo em formato pdf e deverá aproveitar parte das informações e dos dados constantes do arquivo para elaborar parecer técnico. Considerando essa situação hipotética, julgue o item seguinte.
O MS Word, na versão mais atual, não é capaz de abrir no formato pdf o arquivo em questão.</t>
  </si>
  <si>
    <t>Nas versões mais recentes do Microsoft Word, incluindo o Word 2019 e versões posteriores, há a
capacidade de abrir arquivos em formato PDF diretamente no programa. Quando um arquivo PDF é
aberto no MS-Word, o programa tenta converter o conteúdo do PDF em um formato editável do Word.
Embora a conversão possa não ser perfeita, especialmente com documentos PDF complexos ou com
muitos elementos gráficos, essa funcionalidade é muito útil para extrair texto e informações de
documentos PDF para uso em um documento do Word.
Gabarito: Errado</t>
  </si>
  <si>
    <t>No MS Word, para salvar, com outro nome, um arquivo já nomeado, deve–se usar a opção Salvar.</t>
  </si>
  <si>
    <t>No Microsoft Word, para salvar um arquivo já existente com um novo nome, é necessário utilizar a opção
"Salvar como" e não simplesmente "Salvar". A opção "Salvar" é usada para guardar as alterações feitas
em um documento sob o mesmo nome de arquivo e no mesmo local. Por outro lado, "Salvar como"
permite ao usuário escolher um novo nome e/ou local para o arquivo, efetivamente criando uma cópia
do documento original com as alterações aplicadas sob um novo nome.
Gabarito: Errado</t>
  </si>
  <si>
    <t>MPE RO</t>
  </si>
  <si>
    <t>Acerca das operações em Microsoft Word e Excel, assinale a opção correta.</t>
  </si>
  <si>
    <t>Edição simples de imagens e criação de arquivos de dados XML são atividades executadas pelo Word.</t>
  </si>
  <si>
    <t>O formato RTF, apesar de ser propriedade do aplicativo BROffice, é suportado pelo Word sem o uso de acentos e de codificação.</t>
  </si>
  <si>
    <t>Um documento elaborado no Word pode ser convertido em um arquivo no formato .pdf, o que permite que ele seja alterado.</t>
  </si>
  <si>
    <t>O tipo de arquivo gerado no Excel é uma planilha.</t>
  </si>
  <si>
    <t>O Excel é uma ferramenta utilizada para tornar significativa uma vasta quantidade de dados complexos, sendo ineficiente para cálculos simples.</t>
  </si>
  <si>
    <t>(a) Correto. Ele possui recursos para edição simples de imagens, como ajuste de tamanho, recorte, e
aplicação de efeitos básicos. Também é capaz de criar e editar arquivos de dados em XML, que é um
formato de marcação para a criação de documentos com estrutura personalizada.
(b) Errado. O formato RTF (Rich Text Format) não é propriedade do aplicativo BROffice, mas sim um
formato de arquivo universal para documentos de texto. O Microsoft Word suporta o formato RTF e pode
lidar com acentos e codificações sem problemas.
(c) Errado. Embora possa ser convertido em um arquivo no formato PDF, geralmente o PDF é um formato
fechado, ideal para distribuição e visualização e, não, para edição. A conversão padrão de um documento
Word para PDF não é feita com a intenção de edição posterior.
(d) Errado. Embora o Excel gere planilhas, a opção não especifica o tipo de arquivo. Os arquivos do Excel
são salvos, por padrão, com a extensão .xlsx ou .xls, que são formatos específicos para planilhas
eletrônicas.
(e) Errado. O Excel é uma ferramenta extremamente versátil e eficiente tanto para análise de grandes
quantidades de dados complexos quanto para cálculos simples. Ele é projetado para atender a uma
ampla gama de necessidades de processamento de dados.
Gabarito: Letra A</t>
  </si>
  <si>
    <t>SEE</t>
  </si>
  <si>
    <t>No Microsoft Word, para inserir um sumário em um documento, é necessário que este esteja formatado com relação aos títulos e estilos.</t>
  </si>
  <si>
    <t>No Microsoft Word, a criação de um sumário automático depende do uso correto de estilos de título no
documento. O MS-Word utiliza estes estilos de título (como "Título 1", "Título 2", "Título 3", etc.) para
determinar quais partes do texto devem ser incluídas no sumário e qual é a hierarquia dessas seções.
Ao aplicar consistentemente estilos de título aos cabeçalhos de seções e subseções do documento, o
usuário pode então inserir um sumário que automaticamente reflete esta estrutura, com a capacidade de
navegar diretamente para as seções correspondentes clicando nos itens do sumário. Sem a formatação
adequada dos títulos e estilos, o Word não poderá gerar automaticamente um sumário que reflita a
estrutura do documento.
Gabarito: Correto</t>
  </si>
  <si>
    <t>No Microsoft Word 365, com o controle de alterações ativado na aba Revisão, exclusões de texto marcadas com tachado e adições de texto marcadas com sublinhado são sugestões que podem ser revisadas de modo a removê-las ou torná-las permanentes.</t>
  </si>
  <si>
    <t>O "Controle de Alterações" permite rastrear e gerenciar mudanças em um documento. Quando ativada,
todas as edições feitas no documento são marcadas para revisão. Isso inclui:
- Exclusões de texto: geralmente marcadas com um tachado.
- Adições de texto: frequentemente marcadas com um sublinhado.
Essas marcações indicam as alterações feitas ao documento original e servem como sugestões que
podem ser revisadas por outros usuários ou pelo autor original. Os revisores podem então aceitar ou
rejeitar cada mudança individualmente, tornando–as permanentes ou removendo–as do documento. Isso
é particularmente útil em ambientes colaborativos, onde várias pessoas podem estar trabalhando em um
mesmo documento.
Gabarito: Correto</t>
  </si>
  <si>
    <t>Considere-se que certo usuário do Microsoft Office 365 queira configurar, em um documento de texto desenvolvido no Word, duas colunas no topo e uma coluna na parte inferior da mesma página do documento, como apresentado na figura a seguir.
Nesse caso, será necessário separar a página por meio do comando Quebra de Seção (Página Ímpar) ou Quebra de Seção (Página Par) e, logo após, inserir o número de colunas que se deseja em cada parte da página.</t>
  </si>
  <si>
    <t>b9dbeb40-fa66-484f-a5b8-96c5197d8b27.png</t>
  </si>
  <si>
    <t>As opções de quebra "Página Ímpar" e "Página Par" são utilizadas para iniciar uma nova seção na próxima
página ímpar ou par, respectivamente. Conforme indicado na figura do enunciado, para que o texto em
colunas seja finalizado e o conteúdo subsequente continue na mesma página, é necessário inserir uma
quebra de seção do tipo "Contínua" ao final do texto em colunas.
Gabarito: Errado</t>
  </si>
  <si>
    <t>27/03/2026 18:14</t>
  </si>
  <si>
    <t>O programa Microsoft Word carece de símbolos e notas musicais, pois não oferece a opção de digitação de caracteres que não estejam no teclado do computador.</t>
  </si>
  <si>
    <t>Opa! Para inserir símbolos e notas musicais, basta acessar Inserir &gt; Símbolos (Ex: ALT + 13 = ♪, que
representa uma colcheia).
O MS-Word possui uma ampla gama de funcionalidades para inserir diversos tipos de caracteres
especiais que não estão diretamente disponíveis no teclado padrão. Isso inclui símbolos, caracteres
especiais e até notas musicais. É possível inserir esses caracteres através da opção "Símbolo" disponível
na aba "Inserir". Os usuários podem encontrar uma grande variedade de símbolos, incluindo, mas não se
limitando a, caracteres de línguas estrangeiras, símbolos matemáticos e notas musicais.
Além disso, há também atalhos de teclado e códigos de caracteres especiais que podem ser usados para
inserir esses símbolos.
Gabarito: Errado</t>
  </si>
  <si>
    <t>27/03/2026 18:15</t>
  </si>
  <si>
    <t>No Microsoft Word, a opção Exportar do menu Arquivo permite que um arquivo com extensão .docx seja salvo na nuvem para compartilhamento com outros usuários.</t>
  </si>
  <si>
    <t>No Microsoft Word, especialmente nas versões mais recentes como o Word 2019, a opção "Exportar" no
menu "Arquivo" tem um propósito diferente. Esta opção é utilizada principalmente para salvar ou
converter um documento em outro formato, como PDF ou outro tipo de arquivo. Ela não está diretamente
relacionada ao salvamento de arquivos na nuvem ou ao compartilhamento com outros usuários.
Para salvar um documento na nuvem, como no OneDrive ou SharePoint, os usuários geralmente utilizam
a opção "Salvar como" ou sincronizam seus documentos diretamente através da integração do Office com
esses serviços de armazenamento na nuvem. O compartilhamento com outros usuários é frequentemente
realizado através do recurso de compartilhamento disponível dentro do próprio aplicativo, que permite
enviar convites por e–mail ou gerar links de compartilhamento.
Gabarito: Errado</t>
  </si>
  <si>
    <t>No MS Word, a opção Compartilhar permite enviar uma cópia do documento em edição para uma rede social à escolha do usuário.</t>
  </si>
  <si>
    <t>A opção "Compartilhar" no Microsoft Word permite que os usuários compartilhem uma cópia do
documento com outras pessoas, mas não está diretamente associada a compartilhar o documento em
uma rede social específica. Ao clicar na opção "Compartilhar" no Microsoft Word, são apresentados
diferentes métodos para compartilhar o documento, como enviá-lo por e-mail ou salvá-lo em um serviço
de armazenamento em nuvem, como o OneDrive ou SharePoint.
Gabarito: Errado</t>
  </si>
  <si>
    <t>MJSP</t>
  </si>
  <si>
    <t>Na formatação de tabelas do MS Word, é possível exibir linhas de grade para configurar as bordas da tabela ou usar um dos estilos de tabela oferecidos pela ferramenta.</t>
  </si>
  <si>
    <t>Perfeito! Basta acessar Exibir &gt; Mostrar &gt; Linhas de Grade:
Gabarito: Correto</t>
  </si>
  <si>
    <t>No MS Word, a criação de parágrafos ou recuos de texto pode ser feita por meio da seleção da opção de espaçamento entre linhas simples, duplo ou personalizado.</t>
  </si>
  <si>
    <t>O comando para criar parágrafos ou recuos é: Página Inicial &gt; Parágrafos &gt; Diminuir/Aumentar Recuo. As
opções de espaçamento tratam do espaço (vertical) existente entre duas ou mais linhas e, não, do espaço
(horizontal) que existe para criação de parágrafos ou recuos de texto.
Gabarito: Errado</t>
  </si>
  <si>
    <t>27/03/2026 18:16</t>
  </si>
  <si>
    <t>Para que itens e subitens de textos no MS Word sejam automaticamente apresentados em um índice ou sumário, é necessário atribuir-lhes estilos de formatação de títulos.</t>
  </si>
  <si>
    <t>Sim, é possível utilizar um sumário automático. Para tal, é necessário aplicar um Estilo de Título em todos
os itens a serem apresentados. Vejam os exemplos de títulos que nós aplicamos aqui nos arquivos do
Estratégia:
Você aplica esses estilos aos itens que você deseja e automaticamente eles serão inseridos no sumário
do seu texto.
Gabarito: Correto</t>
  </si>
  <si>
    <t>No MS Word, é possível salvar um arquivo em formato PDF, por meio da opção Salvar como Imagem ou selecionando-se a impressora Microsoft Print to PDF, na opção Imprimir, do menu Arquivo.</t>
  </si>
  <si>
    <t>Ora, se você utilizar a opção “Salvar Como Imagem”, o arquivo será salvo como imagem e, não, como
PDF. A maneira mais comum é clicar em “Salvar Como” e escolher o tipo PDF.
Gabarito: Errado</t>
  </si>
  <si>
    <t>27/03/2026 18:17</t>
  </si>
  <si>
    <t>No Microsoft Word 365, a configuração que impede que a última linha de um parágrafo apareça na parte inferior de uma página é conhecida como Estilo de parágrafo.</t>
  </si>
  <si>
    <t>A configuração que impede que a última linha de um parágrafo apareça na parte inferior de uma página
é conhecida como Controle de Linhas Órfãs e Viúvas, sendo a linha viúva a última linha de um parágrafo
que é impressa sozinha na parte superior de uma página e a linha órfã a primeira linha de um parágrafo
impressa sozinha na parte inferior de uma página. Isso é uma questão de formatação para que o texto
fique mais organizado nas páginas.
Gabarito: Errado</t>
  </si>
  <si>
    <t>ALE</t>
  </si>
  <si>
    <t>Um usuário poderá marcar as alterações realizadas em um documento editado no Word, identificando o usuário que realizou cada alteração, para que se possa revisar e depois removê-las ou torná-las permanentes. No Microsoft Word 2013, essa funcionalidade</t>
  </si>
  <si>
    <t>é possível somente se for criado um documento para cada usuário, pois não pode ser realizada em um mesmo documento.</t>
  </si>
  <si>
    <t>é possível somente se o documento for compartilhado via recursos web para todos os usuários.</t>
  </si>
  <si>
    <t>pode ser ativada na guia Formatar, na opção Revisão.</t>
  </si>
  <si>
    <t>pode ser ativada na guia Revisão, na opção Controlar Alterações.</t>
  </si>
  <si>
    <t>é possível apenas se o documento for compartilhado via one drive com opção de escrita para todos os usuários.</t>
  </si>
  <si>
    <t>(a) Errado, a funcionalidade pode ser criada em qualquer documento do MS-Word; (b) Errado, a
funcionalidade funciona também em documentos que não foram compartilhados na web; (c) Errado, ela
é ativada na guia Revisão; (d) Correto, a funcionalidade Controlar Alterações é utilizada para controlar
todas as alterações feitas no documento. Ela é utilizada quando o documento está quase concluído e se
está trabalhando com outras pessoas. Ademais, ela é encontrada na guia Revisão; (e) Errado, o
documento não precisa estar compartilhado no Onedrive.
Gabarito: Letra D</t>
  </si>
  <si>
    <t>Na criação de um documento no Word, o usuário pode inserir uma tabela com linhas e colunas, acessando, primeiramente, o menu Inserir, depois clicando a opção Tabela e, em seguida, escolhendo a quantidade de linhas e colunas a serem adicionadas.</t>
  </si>
  <si>
    <t>Perfeito! Conforme apresenta a imagem acima, basta seguir o caminho Inserir &gt; Tabela e escolher a
quantidade de linhas e colunas a serem adicionadas.
Gabarito: Correto</t>
  </si>
  <si>
    <t>No Word do Office 365, o recurso controlar alterações é limitado à visualização das alterações realizadas, sem que se possa removê-las ou torná-las permanentes.</t>
  </si>
  <si>
    <t>Nada melhor do que a justificativa da própria banca: “No Word para Office 365, a ativação do recurso
controlar alterações oferece uma maneira de fazer alterações fáceis de identificar. Elas são como sugestões
que podem ser revisadas e depois removidas ou tornadas permanentes”.
Conforme podemos ver na imagem seguinte, é possível removê-las (rejeitá-las) ou torná-las permanentes
(aceitá-las)
Gabarito: Errado</t>
  </si>
  <si>
    <t>O Microsoft Word para Office 365 permite inserir tabelas e imagens em um documento, assim como controlar alterações no documento.</t>
  </si>
  <si>
    <t>Perfeito! São funcionalidades básicas do MS-Word. Vejamos...
Gabarito: Correto</t>
  </si>
  <si>
    <t>DEPEN</t>
  </si>
  <si>
    <t>Para sublinhar uma palavra no texto, é necessário selecionar a palavra e, em seguida, clicar o botão S da barra de ferramentas ou acionar simultaneamente as teclas CTRL e S.</t>
  </si>
  <si>
    <t>Questão polêmica cujo Gabarito preliminar foi correto! É claro que – ao selecionar uma palavra e clicar o
botão S da barra de ferramentas – a palavra será sublinhada. Ao acionar simultaneamente as teclas CTRL
e S, uma palavra selecionada também será sublinhada. No entanto, existe uma terceira forma: duplo
clique sobre a palavra e clicar o botão S no menu de contexto que aparecerá. Como a questão disse que
é necessário seguir os procedimentos do enunciado, podemos entender que é obrigatório – e isso não é
verdade porque há uma terceira forma de sublinhada uma palavra. Esperamos que o Gabarito definitivo
seja alterado.
Gabarito: Correto</t>
  </si>
  <si>
    <t>27/03/2026 18:18</t>
  </si>
  <si>
    <t>É possível inserir uma tabela em formato .xls em um documento Word e editá-la nesse mesmo documento utilizando a barra de ferramentas do Excel.</t>
  </si>
  <si>
    <t>Perfeito! Por meio da Guia Inserir &gt; Grupo Texto &gt; Objeto...
Gabarito: Correto</t>
  </si>
  <si>
    <t>2357</t>
  </si>
  <si>
    <t>O botão Pincel de Formatação, na aba de opções Arquivo do MS Word, é usado para colorir ou realçar palavras a que se deseja dar destaque no texto.</t>
  </si>
  <si>
    <t>Em primeiro lugar, o pincel de formatação está localizado na Guia/Aba Página Inicial e, não, Arquivo. Em
segundo lugar, ele é utilizado para copiar a formatação de um trecho para outro e, não, colorir ou realçar
palavras.
Gabarito: Errado</t>
  </si>
  <si>
    <t>GCM</t>
  </si>
  <si>
    <t>No Microsoft Word 365, um arquivo de texto já existente pode ser salvo como um novo arquivo, com outro nome, utilizando–se a opção:</t>
  </si>
  <si>
    <t>Novo.</t>
  </si>
  <si>
    <t>Abrir.</t>
  </si>
  <si>
    <t>Salvar como.</t>
  </si>
  <si>
    <t>Salvar.</t>
  </si>
  <si>
    <t>Quando se deseja salvar um arquivo de texto existente como um novo arquivo com um nome diferente,
usa-se o "Salvar como". Esta funcionalidade permite ao usuário criar uma cópia do documento atual com
um novo nome e, se necessário, em um local diferente. As demais opções têm funções distintas:
▪ "Novo" é usado para criar um novo documento em branco.
▪ "Abrir" é usado para abrir um arquivo existente.
▪ "Salvar" é utilizado para salvar as alterações no arquivo atual sem alterar seu nome ou local.
Gabarito: Letra C</t>
  </si>
  <si>
    <t>27/03/2026 18:19</t>
  </si>
  <si>
    <t>STM</t>
  </si>
  <si>
    <t>Em um documento em edição no processador de textos Word do ambiente Microsoft Office 2010, um duplo clique sobre uma palavra irá selecioná-la, e um clique triplo irá selecionar o parágrafo inteiro.</t>
  </si>
  <si>
    <t>CLIQUES DESCRIÇÃO
1 CLIQUE C/ BOTÃO Posiciona o cursor no local indicado.
ESQUERDO
2 CLIQUES C/ BOTÃO Seleciona a palavra inteira sobre a qual o cursor está posicionado.
ESQUERDO
3 CLIQUES C/ BOTÃO
Seleciona o parágrafo inteiro sobre a qual o cursor está posicionado.
ESQUERDO
1 CLIQUE C/ BOTÃO
Abre o menu de opções rápidas, que dependem do item que está sendo clicado.
DIREITO
O duplo clique selecionará a palavra inteira e o clique triplo selecionará o parágrafo inteiro.
Gabarito: Correto</t>
  </si>
  <si>
    <t>O Word 2013, por padrão, cria quebras de texto automaticamente nas células das tabelas, mas é possível alterar essa configuração.</t>
  </si>
  <si>
    <t>Normalmente, o Microsoft Word cria quebras de texto automaticamente em uma célula de tabela. No
entanto, se as linhas estão ajustadas em uma altura exata, as células não irão se expandir quando for
adicionado a elas mais conteúdo. Não confundam: no MS-Word, se você escrever algo que não cabe na
célula, ele automaticamente quebra o seu texto para que ele caiba na célula; no MS-Excel, se você
escrever algo que não cabe na célula, ele não quebra automaticamente e o texto normalmente acaba
sobrescrevendo as outras células.
Gabarito: Correto</t>
  </si>
  <si>
    <t>No PowerPoint do Office 365, os modos de exibição de slide mestre, folheto mestre e anotações mestre permitem configurar as formas de transição e animação dos slides.</t>
  </si>
  <si>
    <t>Power Point</t>
  </si>
  <si>
    <t>Os modos de exibição de Slide Mestre, Folheto Mestre e Anotações Mestre são utilizados para definir
layouts, estilos e formatação padrão. No entanto, eles não permitem configurar transições e animações
dos slides, pois essas configurações são feitas diretamente no modo de exibição Normal ou Classificação
de Slides.
Gabarito: Errado</t>
  </si>
  <si>
    <t>27/03/2026 18:22</t>
  </si>
  <si>
    <t>No Microsoft PowerPoint, é possível animar textos, imagens e formas aplicando-se efeitos; contudo, esses efeitos não permitem alterar tamanho ou cor de objetos.</t>
  </si>
  <si>
    <t>No Microsoft PowerPoint, os efeitos de animação permitem não apenas movimentar textos, imagens e
formas, mas também alterar propriedades como tamanho e cor. Efeitos como "Ênfase" possibilitam
mudanças de cor, brilho e escala, tornando a afirmação incorreta.
Gabarito: Errado</t>
  </si>
  <si>
    <t>A função Novo Slide, na faixa de opções do PowerPoint, permite escolher:</t>
  </si>
  <si>
    <t>as dimensões do slide.</t>
  </si>
  <si>
    <t>a transição do slide.</t>
  </si>
  <si>
    <t>a configuração de impressão do slide.</t>
  </si>
  <si>
    <t>o layout do slide.</t>
  </si>
  <si>
    <t>a formatação da tela de fundo do slide.</t>
  </si>
  <si>
    <t>A função Novo Slide permite escolher o layout do slide, conforme podemos ver:
Gabarito: Letra D</t>
  </si>
  <si>
    <t>No MS PowerPoint, a opção para editar os efeitos de transição de slides é chamada de Animações.</t>
  </si>
  <si>
    <t>No PowerPoint, há uma distinção entre "Transições" e "Animações". As "Transições" são os efeitos
utilizados para mover de um slide para o outro e podem ser editadas e personalizadas na aba
"Transições". Nesse caso, os usuários podem escolher entre uma variedade de efeitos de transição, como
desvanecer, empurrar, revelar, etc., para aplicar ao passar de um slide para outro.
As "Animações", por outro lado, são usadas para adicionar movimento ou efeitos a objetos individuais
dentro de um slide, como texto, imagens, gráficos, etc e são gerenciadas na aba "Animações". Logo, a
opção para editar os efeitos de transição de slides no MS-PowerPoint está na aba "Transições" e não
"Animações".
Gabarito: Errado</t>
  </si>
  <si>
    <t>Em uma apresentação Power Point, quando se define a orientação do slide mestre como paisagem, todos os slides da apresentação serão apresentados na orientação paisagem.</t>
  </si>
  <si>
    <t>No Microsoft PowerPoint, a orientação do slide mestre determina a orientação de todos os slides na
apresentação. O slide mestre é um modelo que define o design e o layout geral dos slides na
apresentação. Ao definir a orientação do slide mestre para paisagem, essa configuração será aplicada a
todos os slides da apresentação, fazendo com que todos sejam apresentados na orientação paisagem.
Essa característica garante uma consistência visual em toda a apresentação.
Gabarito: Correto</t>
  </si>
  <si>
    <t>27/03/2026 18:23</t>
  </si>
  <si>
    <t>No Microsoft PowerPoint 365, o conteúdo das apresentações é criado no formato de:</t>
  </si>
  <si>
    <t>imagens.</t>
  </si>
  <si>
    <t>fórmulas.</t>
  </si>
  <si>
    <t>macros.</t>
  </si>
  <si>
    <t>slides.</t>
  </si>
  <si>
    <t>No MS-PowerPoint 365, o conteúdo das apresentações é criado e organizado no formato de "slides".
Cada slide pode conter uma variedade de elementos, como texto, imagens, gráficos, vídeos e animações.
O formato de slide é fundamental para a estrutura de apresentações no PowerPoint, permitindo ao
usuário organizar e apresentar informações de forma sequencial e visualmente atraente.
Gabarito: Letra D</t>
  </si>
  <si>
    <t>O MS PowerPoint é uma ferramenta que permite salvar uma apresentação no formato .pdf.</t>
  </si>
  <si>
    <t>O Microsoft PowerPoint oferece a opção de salvar apresentações no formato PDF (.pdf). Essa
funcionalidade é útil quando se deseja compartilhar uma apresentação de forma que possa ser
visualizada em qualquer dispositivo sem a necessidade de ter o PowerPoint instalado, e também para
impedir alterações no conteúdo da apresentação.
Para salvar uma apresentação em formato PDF no PowerPoint, é necessário acessar a opção "Salvar como"
e escolher "PDF" na lista de formatos de arquivo disponíveis. Isso converte a apresentação em um
documento PDF que pode ser facilmente compartilhado e visualizado.
Gabarito: Correto</t>
  </si>
  <si>
    <t>Prefeitura de São Cristovão</t>
  </si>
  <si>
    <t>No Microsoft Office 365, o software destinado à criação e exibição de apresentações em slides é o:</t>
  </si>
  <si>
    <t>Word.</t>
  </si>
  <si>
    <t>Excel.</t>
  </si>
  <si>
    <t>OneNote.</t>
  </si>
  <si>
    <t>PowerPoint.</t>
  </si>
  <si>
    <t>No Microsoft Office 365, o software destinado à criação e exibição de apresentações em slides é o
PowerPoint. Ele é uma ferramenta popular para criar apresentações profissionais, acadêmicas ou
pessoais, permitindo que os usuários organizem e apresentem informações de forma visualmente
atrativa.
Gabarito: Letra D</t>
  </si>
  <si>
    <t>O Microsoft PowerPoint possui opções de reprodução de vídeos nos slides, sendo possível configurá-lo para que o vídeo seja executado ou ao se clicar, ou automaticamente, ou em sequência de cliques.</t>
  </si>
  <si>
    <t>Perfeito! MS-Powerpoint permite reproduzir vídeos? Sim! É possível configurá-lo para que seja executado
ou ao se clicar, ou automaticamente, ou em sequência de cliques? Sim, conforme podemos ver na imagem
anterior.
Gabarito: Correto</t>
  </si>
  <si>
    <t>Para inserir, em uma apresentação do PowerPoint, uma imagem que é resultado de uma pesquisa efetuada no buscador Bing, previamente o usuário deve gravar a imagem no seu computador ou no OneDrive, pois não é suportada a operação de adicionar a imagem diretamente.</t>
  </si>
  <si>
    <t>Opa... é claro que é suportada a operação de adicionar a imagem diretamente! Quando você escolhe a
opção Inserir Imagem de Imagens Online..., você é capaz de realizar uma busca por imagens por meio
da plataforma Bing.
Gabarito: Errado</t>
  </si>
  <si>
    <t>27/03/2026 18:24</t>
  </si>
  <si>
    <t>No Office 365, tanto no Word quanto no PowerPoint, a função Limpar toda a formatação aplica no texto selecionado – que pode estar sobrescrito, em negrito e itálico e com fonte na cor vermelha, por exemplo – o estilo de formatação padrão.</t>
  </si>
  <si>
    <t>Nada melhor do que a justificativa da própria banca: “Pode-se limpar facilmente toda a formatação (como
negrito, sublinhado, itálico, cores, sobrescrito, subscrito e outros elementos) no texto e voltá-lo para estilos
de formatação padrão. No Word, esse recurso encontra-se na guia Página inicial. Para utilizá-lo, no grupo
Fonte deve-se clicar em Limpar toda a formatação. No PowerPoint, na guia Página inicial, no grupo Fonte,
deve-se clicar em Limpar toda a formatação”.
Gabarito: Correto</t>
  </si>
  <si>
    <t>No PowerPoint do Office 365, uma alteração no slide mestre é aplicada a todos os slides nele embasados, incluindo as fontes e as imagens.</t>
  </si>
  <si>
    <t>Nada melhor do que a justificativa da própria banca: “No PowerPoint para Office 365, para que todos os
slides contenham as mesmas fontes e imagens (como logotipos), deve-se fazer as alterações em um só
lugar, o slide mestre. Quando se edita o slide mestre, todos os slides baseados nele conterão essas
alterações”.
Perfeito! Não há muito a acrescentar – o slide mestre funciona como uma espécie de template para outros
slides.
Gabarito: Correto</t>
  </si>
  <si>
    <t>Arquivos com extensões do tipo .pptx podem ser manipulados pelo Microsoft Powerpoint para Office 365.</t>
  </si>
  <si>
    <t>Perfeito! Essa, inclusive, é a extensão mais comum do MS-Powerpoint.
Gabarito: Correto</t>
  </si>
  <si>
    <t>Os efeitos de transição de eslaides no Microsoft Power Point são utilizados para reorganizar automaticamente, em um novo eslaide, o conteúdo que extrapolar os limites do eslaide em edição.</t>
  </si>
  <si>
    <t>Que viagem! Transições de Slides são efeitos semelhantes a animações que ocorrem no modo de
exibição Apresentação de Slides quando se move de um slide para o outro. Efeitos de transição não
permitem reorganizar dados dos slides – isso não faz nenhum sentido!
Gabarito: Errado</t>
  </si>
  <si>
    <t>Na versão 2013 do PowerPoint do Microsoft Office Professional, é possível abrir arquivos no formato .odp, do Impress do BrOffice; contudo, não é possível exportar ou salvar arquivos .pptx originais do PowerPoint como arquivos .odp.</t>
  </si>
  <si>
    <t>É tanto possível abrir arquivos no formato .odp do BrOffice Impress quanto exportar ou salvar arquivos
.pptx como arquivos .odp.
Gabarito: Errado</t>
  </si>
  <si>
    <t>Uma apresentação criada no PowerPoint 2013 não poderá ser salva em uma versão anterior a esta, visto que a versão de 2013 contém elementos mais complexos que as anteriores.</t>
  </si>
  <si>
    <t>Einh? É claro que pode salvar em formatos de versões anteriores. Não só da versão 2010, mas as
anteriores também – vejam na imagem acima: Apresentação do Powerpoint 97-2003.
Gabarito: Errado</t>
  </si>
  <si>
    <t>No PowerPoint 2010, ao selecionar a opção Salvar e Enviar no menu Arquivo e, em seguida, a opção Criar vídeo, o usuário poderá converter uma apresentação de eslaides em vídeo para publicação na Web ou em outras mídias e ajustar, se necessário, o tamanho do arquivo multimídia e a qualidade do vídeo.</t>
  </si>
  <si>
    <t>Muitas pessoas não sabem disso, mas é possível salvar uma apresentação como vídeo em diversas
possibilidades de tamanho e qualidade por meio do caminho Arquivo &gt; Salvar e Enviar &gt; Criar Vídeo do
Powerpoint 2010 (a partir do Powerpoint 2013, essa opção vem em Arquivo &gt; Exportar &gt; Criar Vídeo.
Gabarito: Correto</t>
  </si>
  <si>
    <t>Telebrás</t>
  </si>
  <si>
    <t>No PowerPoint, o leiaute do eslaide indica o modo e a apresentação dos eslaides em tela cheia, para exibição ou projeção.</t>
  </si>
  <si>
    <t>Opa, não há nenhuma relação entre o Layout de Slide (Página Inicial &gt; Slides &gt; Layout) e o Modo de
Apresentação do Slide (Exibição &gt; Modos de Exibição da Apresentação) – trata-se de conceitos
independentes.
Gabarito: Errado</t>
  </si>
  <si>
    <t>Para se incluir um arquivo de vídeo no formato MPEG em uma apresentação em elaboração no PowerPoint 2010, é necessário converter o arquivo para o formato AVI ou WMV.</t>
  </si>
  <si>
    <t>Na verdade, os formatos .avi e .wmv são aceitos nativamente sem a necessidade de conversões.
Gabarito: Errado</t>
  </si>
  <si>
    <t>27/03/2026 18:25</t>
  </si>
  <si>
    <t>Acerca da figura abaixo, que mostra uma janela do PowerPoint 2010 com uma apresentação em processo de edição, julgue o item a seguir.
&lt;i&gt;Figura 1)&lt;/i&gt;
Ao se clicar o botão &lt;i&gt;Figura 2)&lt;/i&gt;, será exibido o primeiro slide, que ocupará toda a tela do computador.</t>
  </si>
  <si>
    <t>c9a768ba-ac3f-4231-abe5-0a140bcc7844.png</t>
  </si>
  <si>
    <t>Notem que a janela foi redimensionada para ficar bem pequena. Quando isso ocorre, o Powerpoint
agrupa os grupos em apenas um link para ficar visualmente mais organizado conforme mostrado na
imagem. No caso, os comandos do grupo Slides foi colapsado no ícone apresentado, logo ao clicá-lo
simplesmente aparecerão as opções de comandos desse grupo – não há nenhuma relação com o que foi
apresentado na questão.
Gabarito: Errado</t>
  </si>
  <si>
    <t>27/03/2026 18:27</t>
  </si>
  <si>
    <t>Considerando a figura abaixo, que ilustra parte de uma janela do PowerPoint 2010 com uma apresentação em processo de edição, julgue o item abaixo.
&lt;i&gt;Figura 1)&lt;/i&gt;
A ferramenta correspondente ao botão &lt;i&gt;Figura 2)&lt;/i&gt; pode ser usada em uma sequência de ações para se ajustar o espaçamento entre caracteres de um texto da apresentação que for selecionado.</t>
  </si>
  <si>
    <t>842a7d2f-0fb9-4c1a-a20c-c2939726ae26.png</t>
  </si>
  <si>
    <t>Essa realmente permite ajustar o espaçamento de caracteres de um texto da apresentação.
Gabarito: Correto</t>
  </si>
  <si>
    <t>27/03/2026 18:30</t>
  </si>
  <si>
    <t>SEGESP</t>
  </si>
  <si>
    <t>A partir da figura acima, que mostra uma janela do PowerPoint 2010, julgue o item abaixo.
&lt;i&gt;Figura 1)&lt;/i&gt;
A ferramenta &lt;i&gt;Figura 2)&lt;/i&gt; pode ser utilizada em uma sequência de ações que permite definir todas as letras de uma seleção como maiúsculas.</t>
  </si>
  <si>
    <t>Essa ferramenta permite mudar o texto selecionado para maiúsculas, minúsculas ou outros usos comuns
de maiúsculas e minúsculas.
Gabarito: Correto</t>
  </si>
  <si>
    <t>27/03/2026 18:32</t>
  </si>
  <si>
    <t>Acerca do PowerPoint 2010 e da figura abaixo, que mostra uma janela desse software com uma apresentação em processo de preparação, julgue o item seguinte.
&lt;i&gt;Figura 1)&lt;/i&gt;
Para se iniciar a apresentação dos eslaides a partir do eslaide atual, é suficiente clicar o botão &lt;i&gt;Figura 2)&lt;/i&gt;.</t>
  </si>
  <si>
    <t>33803c48-bf4b-4acc-8c20-32708428be61.png</t>
  </si>
  <si>
    <t>Perfeito! Esse ícone realmente permite iniciar uma apresentação a partir do eslaide atual.
Gabarito: Correto</t>
  </si>
  <si>
    <t>27/03/2026 18:35</t>
  </si>
  <si>
    <t>Por intermédio do Microsoft PowerPoint 2010, é possível salvar uma apresentação como vídeo, sendo possível, ainda, visualizar a apresentação mesmo por meio de computador sem o PowerPoint instalado em seu sistema, e configurar a resolução e o tamanho desses arquivos de vídeo tanto para dispositivos móveis como para monitores de computadores de alta resolução HD.</t>
  </si>
  <si>
    <t>Impecável! Ela realmente permite salvar uma apresentação como vídeo de forma que não seja necessário
ter o Powerpoint instalado e permite também configurar o tamanho e resolução desses arquivos de forma
adequada para dispositivos móveis ou monitores de alta resolução. Essa opção se encontra em Arquivo
&gt; Exportar &gt; Criar Vídeo a partir da versão 2013.
Gabarito: Correto</t>
  </si>
  <si>
    <t>CNPq</t>
  </si>
  <si>
    <t>Ao se copiar um conjunto de dados de uma planilha Excel para apresentação em PowerPoint, após selecionar as informações, pode-se utilizar o comando Colar especial para transferir os dados em outro formato (por exemplo, objeto de planilha, formato HTML, bitmap, imagem ou formato de texto) ou para colar um vínculo com os dados de origem do Excel.</t>
  </si>
  <si>
    <t>Corretíssimo! Por meio da opção Colar Especial, é possível colar dados de diversos formatos
apresentados na imagem, inclusive colar um vínculo com um documento do Excel de modo que seja
modificar dados no documento de origem que possam ser refletidos no documento de destino.
Gabarito: Correto</t>
  </si>
  <si>
    <t>27/03/2026 18:36</t>
  </si>
  <si>
    <t>No Microsoft PowerPoint, a opção de agrupar objetos permite que sejam unidas em uma única autoforma diversos itens de um eslaide, de modo que se atribua a todos eles um único comando, como, por exemplo, alterar o tamanho dos objetos por proporção.</t>
  </si>
  <si>
    <t>Eu uso isso na aula o tempo inteiro! Imagine que eu insiro dois objetos (Ex: imagem), mas eu quero tratá-
los como uma única imagem em termos de posicionamento. Para tal, utiliza-se a opção de agrupar objetos
de forma que eles sejam unidos em uma única autoforma de modo que seja possível alterar seus
tamanhos, por exemplo, proporcionamento.
Gabarito: Correto</t>
  </si>
  <si>
    <t>O PowerPoint 2013 possui recurso que permite duplicar um slide selecionado: realiza-se a cópia do referido slide, mantendo-se o seu conteúdo e a sua formatação.</t>
  </si>
  <si>
    <t>Basta clicar com o botão direito do mouse no slide e selecionar a opção: Duplicar Slide – ela, de fato,
mantém o seu conteúdo e sua formatação.
Gabarito: Correto</t>
  </si>
  <si>
    <t>TRF</t>
  </si>
  <si>
    <t>A opção Ocultar Slide, do PowerPoint 2013, permite ocultar um slide selecionado para que ele não seja mostrado na apresentação.</t>
  </si>
  <si>
    <t>GRUPO: CONFIGURAR
OPÇÃO ATALHO DESCRIÇÃO
Oculte o slide atual para que ele não seja mostrado durante a
OCULTAR SLIDE - apresentação.
Perfeito! Ele permite ocultar um slide para que não seja mostrado na apresentação.
Gabarito: Correto</t>
  </si>
  <si>
    <t>27/03/2026 18:37</t>
  </si>
  <si>
    <t>DPU</t>
  </si>
  <si>
    <t>No Microsoft Power Point, para se utilizar um dos temas de modelos de leiaute de eslaides, é necessário seguir a formatação adotada pelo estilo selecionado, não sendo possível, por exemplo, alterar o tipo de fonte e de cores, ou inserir outros efeitos.</t>
  </si>
  <si>
    <t>Opa... apesar de ser um modelo predefinido, não é necessário seguir a formatação adotada pelo estilo
selecionado – é possível personalizar qualquer item.
Gabarito: Errado</t>
  </si>
  <si>
    <t>Arquivos do PowerPoint salvos no formato de apresentação de eslaides (pps/ppsx) são, automaticamente, abertos no modo de exibição e, nessa condição, não podem ser editados.</t>
  </si>
  <si>
    <t>O Microsoft PowerPoint gera arquivos em várias extensões, mas as mais comuns são .ppt e .pps (ou .pptx
e .ppsx em versões mais recentes do Microsoft Office). Arquivos .ppt/.pptx são apresentações abertas,
que qualquer um pode abrir para editar conforme desejar. Por outro lado, apresentações em .pps/.ppsx
são aquelas que já são abertas automaticamente em modo de exibição. Nessa condição, ela não pode
ser editada, mas é possível editá-la se formos pelo caminho Arquivo &gt; Abrir.
Gabarito: Correto</t>
  </si>
  <si>
    <t>Ministério da Saúde</t>
  </si>
  <si>
    <t>As figuras acima mostram janelas do Word 2010, do PowerPoint 2010 e do Excel 2010. Com relação a essas janelas e a esses programas, julgue o item subsequente.
Para que as letras utilizadas no eslaide sejam exibidas na janela do Power Point 2010 em tamanho maior, será suficiente clicar o botão .</t>
  </si>
  <si>
    <t>d6093af2-a670-49ef-af2c-7b04a32d2ca3.png</t>
  </si>
  <si>
    <t>Notem que a janela foi redimensionada para ficar bem pequena. Quando isso ocorre, o Powerpoint
agrupa os grupos em apenas um link para ficar visualmente mais organizado conforme mostrado na
imagem. No caso, os comandos do grupo Edição foi colapsado no ícone apresentado, logo ao clicá-lo
simplesmente aparecerão as opções de comandos desse grupo. Para aumentar a letra, recomenda-se
clicar no botão A^.
Gabarito: Errado</t>
  </si>
  <si>
    <t>27/03/2026 18:38</t>
  </si>
  <si>
    <t>Tendo como referência a figura precedente, que ilustra uma árvore de diretórios e subdiretórios em um computador com o Windows 10 instalado, julgue o próximo item.
Se o diretório 40-Organização-e-funcionamento for movido, então, por padrão, os seus subdiretórios serão movidos juntamente com ele, mas não será movido, nessa operação, o diretório 10Planejamento-governança-gestao.</t>
  </si>
  <si>
    <t>Windows</t>
  </si>
  <si>
    <t>5daa01f3-6d99-461c-ba1b-bc3225662959.png</t>
  </si>
  <si>
    <t>No Windows 10, ao mover um diretório, todos os seus subdiretórios e arquivos são movidos junto com
ele por padrão. No entanto, outros diretórios que não fazem parte da estrutura movida, como 10-
Planejamento-governança-gestao, permanecerão em seu local original.
Gabarito: Correto</t>
  </si>
  <si>
    <t>27/03/2026 22:23</t>
  </si>
  <si>
    <t>No Explorador de Arquivos do Windows, caso se renomeie um arquivo, clicando-se diretamente sobre o nome dele ou pela opção Renomear, será criada uma cópia do arquivo renomeado e mantida a sua versão anterior.</t>
  </si>
  <si>
    <t>Ao renomear um arquivo no Explorador de Arquivos do Windows, o sistema apenas altera o nome do
arquivo sem criar uma cópia. A versão anterior do arquivo não é mantida automaticamente, a menos que
haja um backup ou um sistema de controle de versões ativado.
Gabarito: Errado</t>
  </si>
  <si>
    <t>No Explorador de Arquivos do Windows, a opção Compartilhar permite que um arquivo seja enviado para outro usuário, por meio de aplicativo de compartilhamento instalado localmente no computador.</t>
  </si>
  <si>
    <t>A opção Compartilhar no Explorador de Arquivos do Windows permite enviar arquivos para outros
usuários por meio de aplicativos instalados, como e-mail, Bluetooth ou serviços de nuvem, dependendo
das opções disponíveis no sistema. Assim, a afirmação está correta.
Gabarito: Correto</t>
  </si>
  <si>
    <t>Na opção de configuração do Windows 10, é possível ajustar a pesquisa de arquivos nos modos clássico e avançado: no primeiro, a pesquisa é feita de forma personalizada nas bibliotecas e área de trabalho; no segundo, é possível pesquisar o computador inteiro.</t>
  </si>
  <si>
    <t>No Windows 10, a pesquisa pode ser ajustada nos modos Clássico e Avançado. No modo Clássico, a
busca é feita apenas em bibliotecas e na área de trabalho. No modo Avançado, a indexação ocorre em
todo o computador, permitindo pesquisas mais amplas.
Gabarito: Correto</t>
  </si>
  <si>
    <t>27/03/2026 22:24</t>
  </si>
  <si>
    <t>No menu de segurança do Windows 10, é possível visualizar a que rede o computador está conectado por meio da opção Firewall e proteção de rede.</t>
  </si>
  <si>
    <t>A questão foi dada como correta pela banca. No entanto, não se visualiza diretamente em qual rede o
computador está conectado, mas sim em qual tipo de rede está ativo no momento (rede do domínio,
privada ou pública). Ao se clicar neste tipo de rede é que aparece especificamente a rede que o
computador está conectado. Logo, eu acredito que a questão caberia recurso.
Gabarito: Errado</t>
  </si>
  <si>
    <t>No Windows Explorer, por meio da opção Propriedades das unidades C: ou D:, são disponibilizadas ferramentas que permitem realizar limpeza de disco, como a verificação de erros e a desfragmentação da unidade.</t>
  </si>
  <si>
    <t>Nas Propriedades das unidades (como C: ou D:) no Windows Explorer é possível acessar ferramentas que
permitem realizar limpeza de disco, além de executar verificação de erros e desfragmentação do disco,
visando melhorar o desempenho e corrigir problemas.
Gabarito: Correto</t>
  </si>
  <si>
    <t>Prefeitura de Mossoró</t>
  </si>
  <si>
    <t>O Windows Explorer possui um menu de contexto que auxilia a realizar tarefas como Copiar e Colar, Abrir e Abrir com, entre outras.</t>
  </si>
  <si>
    <t>O Windows Explorer possui um menu de contexto, acessado com o botão direito do mouse, que oferece
diversas opções, como Copiar, Colar, Abrir, Abrir com, além de propriedades, compactação e outras
funcionalidades, dependendo do tipo de arquivo ou pasta selecionado.
Gabarito: Correto</t>
  </si>
  <si>
    <t>Para localizar um arquivo armazenado localmente no computador, o usuário deve selecionar, na lista de opções Este Computador do Windows Explorer, a unidade Disco Local (C:) e digitar o nome do arquivo no campo de pesquisa acessado com auxílio do atalho Ctrl + F.</t>
  </si>
  <si>
    <t>No Windows Explorer, é possível pesquisar arquivos na unidade Disco Local (C:) digitando o nome do
arquivo no campo de pesquisa. Ademais, o atalho Ctrl + F é utilizada para isso – a pesquisa pode ser feita
também diretamente na barra de pesquisa do Explorer.
Gabarito: Correto</t>
  </si>
  <si>
    <t>SEPLAG</t>
  </si>
  <si>
    <t>No Windows Explorer, a opção Propriedades, quando selecionada sobre uma pasta, exibe informações como tamanho e permissões da pasta em uma unidade de disco.</t>
  </si>
  <si>
    <t>No Windows Explorer, ao selecionar a opção Propriedades de uma pasta, são exibidas informações como
tamanho, localização, número de arquivos, permissões de acesso e outros detalhes relevantes sobre a
pasta na unidade de disco.
Gabarito: Correto</t>
  </si>
  <si>
    <t>27/03/2026 22:25</t>
  </si>
  <si>
    <t>Câmara de Maceió</t>
  </si>
  <si>
    <t>A funcionalidade Sensor de Armazenamento do Windows 10 pode liberar espaço de unidade de armazenamento do usuário automaticamente, eliminando, entre outros, arquivos temporários e itens da Lixeira.</t>
  </si>
  <si>
    <t>O Sensor de Armazenamento do Windows 10 é uma funcionalidade que libera automaticamente espaço
no disco ao remover arquivos temporários, arquivos da Lixeira e outros itens desnecessários, conforme
configurações definidas pelo usuário.
Gabarito: Correto</t>
  </si>
  <si>
    <t>Como opção de entrada aos dispositivos do usuário, o Windows Hello permite conexão por meio de reconhecimento facial ou impressão digital.</t>
  </si>
  <si>
    <t>O Windows Hello é um recurso de autenticação biométrica do Windows que permite o login seguro por
meio de reconhecimento facial, impressão digital e PIN, desde que o dispositivo tenha hardware
compatível, como câmera infravermelha ou leitor de digitais.
Gabarito: Correto</t>
  </si>
  <si>
    <t>No Windows 10, para mitigar o acesso não autorizado a dados, tornando os dados inacessíveis por meio de criptografia, é correto utilizar o recurso denominado BitLocker.</t>
  </si>
  <si>
    <t>O BitLocker é um recurso de criptografia do Windows 10 que protege dados armazenados no disco
rígido, tornando-os inacessíveis sem autenticação adequada. Ele mitiga acessos não autorizados,
especialmente em caso de perda ou roubo do dispositivo.
Gabarito: Correto</t>
  </si>
  <si>
    <t>O Windows Explorer possui a ferramenta Backup On, que faz becape automático e garante a segurança dos arquivos.</t>
  </si>
  <si>
    <t>O Windows Explorer não possui uma ferramenta chamada Backup On. No entanto, o Windows 10 conta
com recursos de backup, como Histórico de Arquivos e Backup e Restauração, que permitem cópias
automáticas dos arquivos para segurança dos dados.
Gabarito: Errado</t>
  </si>
  <si>
    <t>Uma das vantagens do Microsoft Office 365 é sua capacidade de proteger arquivos e informações importantes com uma camada extra de defesa.</t>
  </si>
  <si>
    <t>O Microsoft 365 oferece recursos avançados de segurança, como criptografia de dados, autenticação
multifator (MFA) e proteção contra ameaças cibernéticas, garantindo uma camada extra de defesa para
arquivos e informações importantes.
Gabarito: Correto</t>
  </si>
  <si>
    <t>27/03/2026 22:26</t>
  </si>
  <si>
    <t>O Windows 10 é um aplicativo da Microsoft que permite controlar todos os aspectos da computação em nuvem.</t>
  </si>
  <si>
    <t>O Windows 10 não é um aplicativo, mas sim um sistema operacional da Microsoft. Embora ofereça
integração com a nuvem por meio do OneDrive e outros serviços, ele não é projetado para controlar
todos os aspectos da computação em nuvem.
Gabarito: Errado</t>
  </si>
  <si>
    <t>No Windows 10, o Sensor de Armazenamento (storage sense) pode liberar espaço de unidade automaticamente, excluindo, por padrão, Arquivos temporários, itens na Lixeira, na pasta de Downloads e no OneDrive do usuário.</t>
  </si>
  <si>
    <t>O Sensor de Armazenamento no Windows 10 pode liberar espaço automaticamente, removendo
arquivos temporários, itens da Lixeira e arquivos da pasta Downloads, conforme configurado. Porém, no
OneDrive, ele só remove arquivos locais que já foram sincronizados, sem excluí-los definitivamente.
Gabarito: Errado</t>
  </si>
  <si>
    <t>No Windows 10, ainda que não se possa fazer becape de configurações como aplicativos instalados, informações de rede e senha Wi-Fi, é possível fazer becape de pastas e arquivos do usuário, como documentos e imagens no OneDrive.</t>
  </si>
  <si>
    <t>No Windows 10, o Histórico de Arquivos e o OneDrive permitem o backup de pastas e arquivos do
usuário. No entanto, o sistema também possibilita o backup de configurações, aplicativos instalados e
credenciais de rede, quando sincronizado com uma conta Microsoft.
Gabarito: Errado</t>
  </si>
  <si>
    <t>No sistema operacional Windows, com o uso do Explorador de Arquivos, é possível efetuar backup de arquivos do computador para um dispositivo de armazenamento externo, como um pendrive.</t>
  </si>
  <si>
    <t>No Windows, o Explorador de Arquivos permite copiar e colar arquivos manualmente em dispositivos
externos, como pendrives e HDs externos, funcionando como um backup simples. Para backups
automatizados, o sistema oferece ferramentas como o Histórico de Arquivos.
Gabarito: Correto</t>
  </si>
  <si>
    <t>Para uma estação de trabalho Windows 10 em que o Microsoft Defender esteja instalado, ativado e funcionando, não há solução antimalware sendo executada, uma vez que o Defender funciona como antivírus e não como antimalware.</t>
  </si>
  <si>
    <t>O Microsoft Defender no Windows 10 é uma solução de segurança completa, funcionando tanto como
antivírus quanto antimalware. Ele protege contra vírus, spyware, ransomware e outras ameaças,
garantindo a execução de uma solução antimalware no sistema.
Gabarito: Errado</t>
  </si>
  <si>
    <t>27/03/2026 22:27</t>
  </si>
  <si>
    <t>O nome de uma nova pasta criada em um disco rígido deve obedecer a algumas regras, a exemplo da que limita o tamanho do nome a 64 caracteres.</t>
  </si>
  <si>
    <t>No Windows, o nome de uma pasta pode ter até 255 caracteres, incluindo espaços. Além disso, certos
caracteres especiais, como /:*?"&lt;&gt;|, não são permitidos. A limitação mencionada na questão (64
caracteres) está incorreta.
Gabarito: Errado</t>
  </si>
  <si>
    <t>O redimensionamento dos ícones da área de trabalho do Windows 10 pode ser feito clicando-se com o botão direito do mouse na área de trabalho, escolhendo-se, na janela disponibilizada, a opção Exibir e, em seguida, selecionando-se o tamanho desejado para o ícone.</t>
  </si>
  <si>
    <t>No Windows 10, é possível redimensionar os ícones da área de trabalho clicando com o botão direito do
mouse na área de trabalho, acessando a opção Exibir e escolhendo entre ícones pequenos, médios ou
grandes.
Gabarito: Correto</t>
  </si>
  <si>
    <t>O aplicativo Fotos do Windows 10 permite editar uma fotografia e fazer ações como recortar, girar, ajustar a aparência e adicionar filtro, além de gravar ou desenhar na própria foto para incluir contexto.</t>
  </si>
  <si>
    <t>O aplicativo Fotos do Windows 10 oferece ferramentas básicas de edição, permitindo recortar, girar,
ajustar cores e aplicar filtros. Além disso, é possível desenhar ou escrever na imagem usando a opção de
caneta para adicionar contexto.
Gabarito: Correto</t>
  </si>
  <si>
    <t>27/03/2026 22:28</t>
  </si>
  <si>
    <t>Para a correta organização e gerenciamento de arquivos em um computador, é recomendável que se altere o nome de todas as pastas existentes para nomes que facilitem seu reconhecimento pelo usuário.</t>
  </si>
  <si>
    <t>Alterar os nomes das pastas para facilitar o reconhecimento pode melhorar a organização, mas não é
obrigatório renomear todas as pastas. Algumas pastas do sistema, como Arquivos de Programas e
Windows, devem manter seus nomes para evitar problemas operacionais.
Gabarito: Errado</t>
  </si>
  <si>
    <t>Na organização e no gerenciamento de arquivos no ambiente Windows, é possível usar o Windows Explorer para listar e excluir arquivos e pastas.
Nesse contexto, ao se selecionar um arquivo ou uma pasta (clicando-se com o botão direito do mouse sobre o respectivo nome) e, na lista disponibilizada, se escolher a opção Excluir, o arquivo ou a pasta selecionado será</t>
  </si>
  <si>
    <t>removido de forma permanente.</t>
  </si>
  <si>
    <t>movido para a Lixeira.</t>
  </si>
  <si>
    <t>removido para um local temporário.</t>
  </si>
  <si>
    <t>renomeado automaticamente.</t>
  </si>
  <si>
    <t>movido para a pasta Windows.</t>
  </si>
  <si>
    <t>(a) Errado. A exclusão pelo botão direito &gt; Excluir não remove permanentemente o arquivo, pois
ele é enviado para a Lixeira, podendo ser restaurado posteriormente;
(b) Correto. Ao excluir um arquivo ou pasta pelo Windows Explorer, ele é movido para a Lixeira, onde
pode ser restaurado ou excluído definitivamente;
(c) Errado. O Windows não utiliza um local temporário específico para arquivos excluídos, exceto pela
Lixeira, que permite recuperação;
(d) Errado. Selecionar Excluir não renomeia automaticamente o arquivo ou pasta, apenas o remove da
pasta original;
(e) Errado. O Windows não move arquivos excluídos para a pasta Windows, e sim para a Lixeira.
Gabarito: Letra B</t>
  </si>
  <si>
    <t>Assinale a opção correta, a respeito do sistema operacional Windows 10.</t>
  </si>
  <si>
    <t>A instalação padrão do Windows 10 já conta com uma proteção contra vírus de computador e ameaças.</t>
  </si>
  <si>
    <t>Para se visualizar simultaneamente dois documentos ou aplicativos, é necessário ter duas telas conectadas ao computador.</t>
  </si>
  <si>
    <t>Não é possível criar pastas na Área de Trabalho do Windows 10.</t>
  </si>
  <si>
    <t>O explorador de arquivos do Windows 10 não permite visualizar fotos ou imagens em miniaturas.</t>
  </si>
  <si>
    <t>O Google Chrome é um navegador web nativo do Windows 10.</t>
  </si>
  <si>
    <t>(a) Correto. O Windows 10 já vem com o Microsoft Defender Antivirus, que oferece proteção contra vírus
e ameaças sem necessidade de instalação de outro antivírus;
(b) Errado. O Windows 10 permite visualizar dois documentos ou aplicativos simultaneamente em uma
única tela usando o recurso Snap Assist (Ajustar Janelas);
(c) Errado. É possível criar pastas na Área de Trabalho do Windows 10 para organizar arquivos e atalhos;
(d) Errado. O Explorador de Arquivos do Windows 10 permite visualizar fotos e imagens em miniatura,
facilitando a identificação dos arquivos;
(e) Errado. O Google Chrome não é nativo do Windows 10; o navegador padrão do sistema é o Microsoft
Edge.
Gabarito: Letra A</t>
  </si>
  <si>
    <t>27/03/2026 22:29</t>
  </si>
  <si>
    <t>No sistema operacional Windows 10,</t>
  </si>
  <si>
    <t>não é possível configurar grupos de aplicativos que aparecem no menu Iniciar.</t>
  </si>
  <si>
    <t>a Barra de Tarefas não pode ser personalizada.</t>
  </si>
  <si>
    <t>a funcionalidade Modo Tablet otimiza a interface para dispositivos touchscreen, facilitando a usabilidade em laptops híbridos.</t>
  </si>
  <si>
    <t>a Barra de Pesquisa, localizada na Barra de Tarefas, permite realizar buscas apenas em aplicativos e documentos existentes no computador.</t>
  </si>
  <si>
    <t>o papel de parede da Área de Trabalho só pode ser alterado caso se modifique também o tema nas configurações de personalização do Windows.</t>
  </si>
  <si>
    <t>(a) Errado. No Windows 10, é possível configurar grupos de aplicativos no menu Iniciar, organizando-os
e redimensionando os blocos dinâmicos conforme a necessidade do usuário;
(b) Errado. A Barra de Tarefas pode ser personalizada, permitindo fixar aplicativos, alterar sua posição,
ocultá-la automaticamente e modificar seu comportamento;
(c) Correto. O Modo Tablet otimiza a interface do Windows 10 para telas sensíveis ao toque, tornando os
ícones maiores e facilitando a navegação em dispositivos híbridos;
(d) Errado. A Barra de Pesquisa do Windows 10 permite buscar aplicativos, documentos e também
conteúdos na web, caso a pesquisa esteja integrada ao Bing;
(e) Errado. O papel de parede pode ser alterado individualmente, sem a necessidade de mudar todo o
tema do Windows.
Gabarito: Letra C</t>
  </si>
  <si>
    <t>CAU</t>
  </si>
  <si>
    <t>Caso exista, em um computador com Windows 10, mais de uma conta de usuário, é possível que programas e aplicativos instalados para determinado usuário não fiquem disponíveis para os demais.</t>
  </si>
  <si>
    <t>No Windows 10, programas podem ser instalados para todos os usuários ou apenas para uma conta
específica, dependendo da configuração durante a instalação. Aplicativos da Microsoft Store, por
exemplo, são instalados por usuário e podem não ficar disponíveis para os demais.
Gabarito: Correto</t>
  </si>
  <si>
    <t>A Barra de Pesquisa, localizada na Barra de Tarefas do Windows 10, permite realizar buscas na Internet.</t>
  </si>
  <si>
    <t>A Barra de Pesquisa do Windows 10, localizada na Barra de Tarefas, permite pesquisar arquivos,
aplicativos e configurações no computador. Se a pesquisa estiver integrada ao Bing, também é possível
buscar informações diretamente na Internet.
Gabarito: Correto</t>
  </si>
  <si>
    <t>InoversaSul</t>
  </si>
  <si>
    <t>A respeito de conceitos e modos de utilização de aplicativos para edição de texto, planilhas e apresentações, bem como do sistema operacional Windows, julgue o próximo item.
O comando &lt;i&gt;(Ver figura!)&lt;/i&gt; + L realiza a captura de um printscreen, enquanto o comando &lt;i&gt;(Ver figura!)&lt;/i&gt; + SHIFT + S bloqueia a tela do computador.</t>
  </si>
  <si>
    <t>03d0589a-8b85-40bf-9109-da83e3a1fdc3.png</t>
  </si>
  <si>
    <t>No Windows, o primeiro atalho bloqueia a tela do computador, e o segundo abre a ferramenta de captura
para selecionar uma área da tela e copiar como imagem. Logo, a descrição apresentada está invertida.
Gabarito: Errado</t>
  </si>
  <si>
    <t>27/03/2026 22:34</t>
  </si>
  <si>
    <t>Julgue o próximo item, relativo a ambiente Windows, segurança da informação e redes de computadores.
Considere a figura a seguir, que ilustra o conteúdo do diretório Meus Documentos de um computador com Windows 11, consistindo de três pastas e dois arquivos. Nesse caso, para excluir os dois arquivos, mantendo-se as três pastas no diretório, é suficiente selecionar Meus Documentos e teclar Del.</t>
  </si>
  <si>
    <t>4bfe39ee-6768-4606-a541-8097b40a959d.png</t>
  </si>
  <si>
    <t>Se o usuário selecionar Meus Documentos e pressionar Del, todo o conteúdo da pasta será excluído,
incluindo as três pastas e os dois arquivos, e não apenas os arquivos. Para excluir somente os dois
arquivos, é necessário selecioná-los especificamente antes de usar Del.
Gabarito: Errado</t>
  </si>
  <si>
    <t>27/03/2026 22:35</t>
  </si>
  <si>
    <t>A respeito dos conceitos de organização, segurança e gerenciamento de informações no Windows, julgue o item a seguir.
No Windows, para adicionar uma funcionalidade opcional, o usuário deve abrir o painel Funcionalidades Opcionais do Sistema, selecionar as funcionalidades desejadas e clicar Adicionar.</t>
  </si>
  <si>
    <t>No Windows, funcionalidades opcionais são gerenciadas por meio de “Ativar ou desativar recursos do
Windows” (no Painel de Controle) ou pelo menu de Configurações em “Funcionalidades Opcionais”. O
procedimento descrito está correto de forma geral para adicionar esses recursos.
Gabarito: Correto</t>
  </si>
  <si>
    <t>27/03/2026 22:36</t>
  </si>
  <si>
    <t>A respeito dos conceitos de organização, segurança e gerenciamento de informações no Windows, julgue o item a seguir.
No Windows, para mover arquivos ou pastas, inclusive do Acesso Rápido, basta selecioná-los, clicálos com o botão direito do mouse e selecionar a opção Cortar ou utilizar o atalho CTRL+X, navegar até o novo local e utilizar o atalho CTRL+V para colá-los.</t>
  </si>
  <si>
    <t>Opa! Os atalhos estão corretos, mas não é possível mover arquivos do Acesso Rápido porque são apenas
atalhos para arquivos, logo não há nenhum armazenamento.
Gabarito: Errado</t>
  </si>
  <si>
    <t>A respeito dos conceitos de organização, segurança e gerenciamento de informações no Windows, julgue o item a seguir.
No Windows, além de unidades de disco e locais de rede, pastas como Desktop, Documentos e Imagens são exibidas, por padrão, em Este Computador.</t>
  </si>
  <si>
    <t>A questão não especifica o Windows 10 ou 11: se for Win10, não são exibidos os locais de rede; se for
Win11, aparece apenas as unidades de disco (as outras pastas estão em uma outra seção). Agora cá entre
nós: cobrar posicionamento de ícones é um absurdo!
Gabarito: Errado</t>
  </si>
  <si>
    <t>A respeito dos conceitos de organização, segurança e gerenciamento de informações no Windows, julgue o item a seguir.
Na Proteção de Informações do Windows, dados de trabalho são classificados automaticamente e geram avisos se usados fora das políticas da organização.</t>
  </si>
  <si>
    <t>A Proteção de Informações do Windows (WIP) realmente possibilita classificar dados corporativos
automaticamente e aplicar políticas de uso. Quando esses dados são utilizados fora das regras
estabelecidas, o sistema pode emitir avisos ou bloquear a ação, ajudando a evitar vazamentos.
Gabarito: Correto</t>
  </si>
  <si>
    <t>A respeito dos conceitos de organização, segurança e gerenciamento de informações no Windows, julgue o item a seguir.
Para fixar uma pasta no acesso rápido do painel de navegação do Windows, basta que o usuário a clique com o botão direito do mouse e selecione a opção Fixar em Acesso Rápido.</t>
  </si>
  <si>
    <t>No Windows, é possível fixar uma pasta no Acesso Rápido clicando com o botão direito sobre ela e
escolhendo a opção Fixar em Acesso Rápido, facilitando o acesso rápido a diretórios usados com
frequência.
Gabarito: Correto</t>
  </si>
  <si>
    <t>A respeito de conceitos e modos de utilização de aplicativos para edição de texto, planilhas e apresentações, bem como do sistema operacional Windows, julgue o próximo item.
Em qualquer versão do Windows, o comando CTRL + ALT + DELETE abre o módulo gerenciador de tarefas.</t>
  </si>
  <si>
    <t>A combinação Ctrl + Alt + Delete não abre diretamente o Gerenciador de Tarefas em todas as versões do
Windows. Em versões modernas, ela exibe uma tela com várias opções, incluindo Abrir o Gerenciador de
Tarefas. Em versões mais antigas, abria diretamente o Gerenciador de Tarefas.
Gabarito: Errado</t>
  </si>
  <si>
    <t>A respeito de conceitos e modos de utilização de aplicativos para edição de texto, planilhas e apresentações, bem como do sistema operacional Windows, julgue o próximo item.
Quando as opções de backup do Windows estão ativas, os arquivos e as pastas do computador são armazenados por padrão, respectivamente, no OneDrive e no WinDrive.</t>
  </si>
  <si>
    <t>No Windows, quando o backup está configurado, arquivos e pastas podem ser salvos localmente ou em
serviços de nuvem como o OneDrive. Contudo, não existe “WinDrive” como destino padrão — esse termo
não é um recurso do Windows.
Gabarito: Errado</t>
  </si>
  <si>
    <t>Julgue o seguinte item, relativos a conceitos de organização, segurança e gerenciamento de arquivos, pastas e programas.
Caso haja vários programas capazes de abrir um tipo de arquivo, caberá ao usuário a tarefa de definir o programa para executar essa tarefa cada vez que for necessário abrir um arquivo.</t>
  </si>
  <si>
    <t>No Windows, o usuário pode definir um programa padrão para abrir um tipo de arquivo, evitando ter que
escolher o aplicativo sempre. Logo, essa escolha não precisa ser feita todas as vezes, a menos que não
exista um padrão definido.
Gabarito: Errado</t>
  </si>
  <si>
    <t>27/03/2026 22:37</t>
  </si>
  <si>
    <t>Julgue o seguinte item, relativos a conceitos de organização, segurança e gerenciamento de arquivos, pastas e programas.
Classificação de arquivos consiste no agrupamento das informações dos documentos conforme suas características e de acordo com cada tipo de arquivo.</t>
  </si>
  <si>
    <t>A classificação de arquivos realmente envolve o agrupamento de documentos de acordo com
características específicas, como tipo, conteúdo, finalidade ou formato, facilitando sua organização e
recuperação.
Gabarito: Correto</t>
  </si>
  <si>
    <t>Julgue o próximo item, relativo a ambiente Windows, segurança da informação e redes de computadores.
A funcionalidade Desfragmentar e Otimizar Unidades do Windows 11 permite configurar a memória virtual do computador para melhorar o seu desempenho, ou seja, permite otimizar o espaço em disco rígido e aumentar a disponibilidade da RAM instalada no computador.</t>
  </si>
  <si>
    <t>A funcionalidade Desfragmentar e Otimizar Unidades serve para reorganizar dados no disco, melhorando
o tempo de acesso e desempenho de leitura/gravação, mas não configura memória virtual nem aumenta
a disponibilidade de RAM. Memória virtual é configurada separadamente nas opções avançadas do
sistema.
Gabarito: Errado</t>
  </si>
  <si>
    <t>Em relação ao Microsoft Windows, julgue o item a seguir.
O Windows permite a execução direta de qualquer arquivo com extensão .exe, independentemente da arquitetura do sistema operacional (32 bits ou 64 bits) e sem verificação adicional de segurança.</t>
  </si>
  <si>
    <t>Embora arquivos .exe sejam executáveis no Windows, sua execução depende da compatibilidade com a
arquitetura do sistema (um Windows 64 bits executa aplicativos 32 bits, mas não o inverso) e há
verificações de segurança, como o SmartScreen e permissões do usuário.
Gabarito: Errado</t>
  </si>
  <si>
    <t>Acerca do Windows Explorer, de manipulação de arquivos e pastas e tipos de arquivos e suas extensões, julgue o item a seguir.
No Windows 11, ao renomear um arquivo diretamente no Windows Explorer e modificar sua extensão (por exemplo, de .jpg para .png), o sistema operacional ajusta os metadados e a estrutura inicial do arquivo para refletir o novo formato indicado, preservando o conteúdo semântico dos dados.</t>
  </si>
  <si>
    <t>No Windows 11, alterar a extensão de um arquivo no Explorer apenas muda o nome da extensão, não
converte o formato nem ajusta metadados ou estrutura interna. O arquivo pode até se tornar ilegível se o
programa associado não reconhecer o conteúdo real.
Gabarito: Errado</t>
  </si>
  <si>
    <t>Acerca do Windows Explorer, de manipulação de arquivos e pastas e tipos de arquivos e suas extensões, julgue o item a seguir.
No Windows Explorer do Windows 11, a criação de uma estrutura de pastas aninhadas é permitida até que o caminho completo resultante alcance 256 caracteres, ponto a partir do qual a criação de novas subpastas é impedida.</t>
  </si>
  <si>
    <t>Embora versões antigas do Windows tivessem a limitação de 260 caracteres para o caminho completo
(MAX_PATH), no Windows 10 e 11 é possível habilitar suporte a caminhos longos (até cerca de 32.767
caracteres) via política de grupo ou registro. Portanto, não há limite fixo de 256 caracteres impedindo a
criação de subpastas por padrão.
Gabarito: Errado</t>
  </si>
  <si>
    <t>Prefeitura de Cerquilho/SP</t>
  </si>
  <si>
    <t>Com as letras, A, B e C, é possível fazer seis agrupamentos diferentes de três letras: ABC, ACB, BAC, BCA, CAB, CBA. Se as três letras fossem A, A e B, só poderiam ser feitos três desses agrupamentos diferentes: AAB, ABA, BAA. Com as letras F, F, G e G, o número de agrupamentos diferentes de quatro letras é</t>
  </si>
  <si>
    <t>16</t>
  </si>
  <si>
    <t>A quantidade de agrupamentos com as letras F, F, G e G corresponde à permutação de 4
elementos, com 2 repetições de F e 2 repetições de G:
𝑃
4
2,2 =
4!
2!×2! =
4×3×2!
2!×2! =
4×3
2 = 6
Gabarito: A.</t>
  </si>
  <si>
    <t>29/03/2026 20:45</t>
  </si>
  <si>
    <t>ALE-RO</t>
  </si>
  <si>
    <t>Assinale a opção que indica o número de permutações das letras da palavra SUSSURRO</t>
  </si>
  <si>
    <t>1680</t>
  </si>
  <si>
    <t>1560</t>
  </si>
  <si>
    <t>1440</t>
  </si>
  <si>
    <t>1320</t>
  </si>
  <si>
    <t>1260</t>
  </si>
  <si>
    <t>A palavra SUSSURRO contém 8 letras, sendo o S repetido 3 vezes, o U repetido 2 vezes e o R
repetido 2 vezes.
Assim, temos a permutação de 8 elementos com repetição de 2, 2 e 3 elementos:
𝑃
8
2,2,3 =
8!
2!×2!×3! =
8×7×6×5×4×3!
2×2×3! = 8×7×6×5 = 1680
Gabarito: A</t>
  </si>
  <si>
    <t>29/03/2026 20:46</t>
  </si>
  <si>
    <t>Prefeitura de Ibiaçá/RS</t>
  </si>
  <si>
    <t>O número máximo de maneiras distintas que um grupo de cinco amigos pode se sentar ao redor de uma mesa circular para realizar um lanche coletivo é:</t>
  </si>
  <si>
    <t>A permutação circular de n = 5 elementos é dada por:
𝑃𝐶
𝑛 = (𝑛 − 1)!
𝑃𝐶
5 = 4! = 4×3×2×1 = 24
Gabarito: C</t>
  </si>
  <si>
    <t>29/03/2026 20:49</t>
  </si>
  <si>
    <t>Prefeitura de Ouricuri/PE</t>
  </si>
  <si>
    <t>De quantas maneiras possíveis podemos dispor nove crianças em um círculo em que todas brincam de mãos dadas?</t>
  </si>
  <si>
    <t>9!</t>
  </si>
  <si>
    <t>8!</t>
  </si>
  <si>
    <t>7!</t>
  </si>
  <si>
    <t>6!</t>
  </si>
  <si>
    <t>5!</t>
  </si>
  <si>
    <t>A permutação circular de n = 9 elementos é dada por:
𝑃𝐶
𝑛 = (𝑛 − 1)!
𝑃𝐶
9 = 8!
Gabarito: B</t>
  </si>
  <si>
    <t>29/03/2026 20:50</t>
  </si>
  <si>
    <t>Na bilheteria de um teatro há apenas 5 ingressos à venda para a seção de uma peça. Se 4 amigos comprarem ingressos para essa seção, então o número total de posições distintas em que esses amigos poderão se acomodar no teatro é</t>
  </si>
  <si>
    <t>80</t>
  </si>
  <si>
    <t>Temos uma seleção de 4 lugares, dentre 5 disponíveis, com importância de ordem, pois cada
lugar é distinto do outro. Assim, temos o arranjo de 4 elementos, dentre 5:
𝐴
5,4 =
5!
(5−4)! =
5!
1! = 5×4×3×2×1 = 120
Gabarito: A.</t>
  </si>
  <si>
    <t>29/03/2026 20:56</t>
  </si>
  <si>
    <t>Pref. Jari</t>
  </si>
  <si>
    <t>Quantos números de 3 algarismos distintos é possível formar usando apenas os algarismos 3, 5, 7 e 9?</t>
  </si>
  <si>
    <t>32</t>
  </si>
  <si>
    <t>A quantidade de números com 3 algarismos diferentes que podem ser formados com os 4
algarismos fornecidos corresponde à quantidade de maneiras de selecionar 3 elementos, dentre
4, considerando que a ordem dessa seleção importa (isso porque o número 357 é diferente do
número 573, por exemplo). Assim, utilizamos o arranjo:
𝐴
4,3 =
4!
(4−3)! =
4!
1! = 4×3×2 = 24
Gabarito: D</t>
  </si>
  <si>
    <t>29/03/2026 20:57</t>
  </si>
  <si>
    <t>COGE-CE</t>
  </si>
  <si>
    <t>Em determinado órgão, sete servidores foram designados para implantar novo programa de atendimento ao público. Um desses servidores será o coordenador do programa, outro será o subcoordenador, e os demais serão agentes operacionais.
Nessa situação, a quantidade de maneiras distintas de distribuir esses sete servidores nessas funções é igual a</t>
  </si>
  <si>
    <t>21</t>
  </si>
  <si>
    <t>42</t>
  </si>
  <si>
    <t>862</t>
  </si>
  <si>
    <t>5.040</t>
  </si>
  <si>
    <t>Nessa questão, devemos definir o número de maneiras distintas de distribuir 7 servidores em
funções distintas: 1 será coordenador, 1 será subcoordenador e os demais serão agentes. Note
que, após a definição do coordenador e do subcoordenador, os que sobrarem serão
necessariamente agentes. Por isso, não precisamos nos preocupar com eles, apenas com o
coordenador o subcoordenador.
Para a escolha do coordenador, há 7 servidores, ou seja, 7 possibilidades:
Após a escolha do coordenador, restarão 6 possibilidades para o subcoordenador:
Como devemos escolher o coordenador E o subcoordenador, devemos multiplicar as
possibilidades (princípio multiplicativo):
Número de Possibilidades = 7 x 6 = 42
Alternativamente, poderíamos calcular o arranjo de 2 elementos, dentre 7:
𝐴
7,2 =
7!
(7−2)! =
7!
5! =
7×6×5!
5! = 7×6 = 42
Gabarito: B</t>
  </si>
  <si>
    <t>29/03/2026 20:58</t>
  </si>
  <si>
    <t>Pref. Angra dos Reis/RJ</t>
  </si>
  <si>
    <t>Maria possui em casa quatro tipos de frutas: banana, mamão, abacate e manga. Ela decidiu fazer uma vitamina com duas dessas frutas, batendo-as juntas com leite no liquidificador. O número de vitaminas diferentes que Maria poderá fazer é</t>
  </si>
  <si>
    <t>O número de vitaminas diferentes corresponde ao número de maneiras diferentes de Maria
escolher 2, das 4 frutas, sem que a ordem importe, logo, temos uma combinação de 2
elementos, dentre 4:
𝐶
4,2 =
4!
(4−2)!×2! =
4!
2!×2 =
4×3×2!
2!×2 =
4×3
2 = 6
Gabarito: D</t>
  </si>
  <si>
    <t>29/03/2026 21:00</t>
  </si>
  <si>
    <t>PC-RJ</t>
  </si>
  <si>
    <t>Do grupo dos 6 novos policiais de uma delegacia, 2 deles serão escolhidos para um treinamento especial. O número de pares diferentes de policiais que podem ser enviados para o treinamento especial é:</t>
  </si>
  <si>
    <t>15</t>
  </si>
  <si>
    <t>18</t>
  </si>
  <si>
    <t>O número de pares de policiais que podem ser escolhidos, dentre 6, corresponde ao número de
maneiras de escolher 2 elementos, dentre 6. Como a ordem dos escolhidos não importa, temos a
combinação de 2 elementos dentre 6:
𝐶
6,2 =
6!
(6−2)!×2! =
6×5×4!
4!×2! =
6×5
2 = 15
Gabarito: C</t>
  </si>
  <si>
    <t>29/03/2026 21:01</t>
  </si>
  <si>
    <t xml:space="preserve"> CFO</t>
  </si>
  <si>
    <t>Um grupo de 9 crianças, sendo 5 meninas e 4 meninos, está em uma fila para comprar pipoca. Com base nessa situação hipotética, julgue o item seguinte.
O número total de trios que podem ser formados com, pelo menos, um menino é igual a 74.</t>
  </si>
  <si>
    <t>Vamos calcular o número de trios com pelo menos um menino, pela diferença entre o número
total de trios que podem ser formados e o número de trios formados apenas por meninas.
Sabendo que há 9 crianças no total, o número total de trios é a combinação de 9 escolhe 3:
𝐶
9,3 =
9!
(9−3)!×3! =
9×8×7×6!
6!×3! =
9×8×7
3×2×1 = 3×4×7 = 84
Sabendo que há 5 meninas, o número de trios formados apenas por meninas é a combinação de
5 escolhe 3
𝐶
5,3 =
5!
(5−3)!×3! =
5×4×3!
2!×3! =
5×4
2 = 10
O número de trios formados com pelo menos um menino corresponde à diferença:
𝑛 = 84 − 10 = 74
Gabarito: Certo</t>
  </si>
  <si>
    <t>29/03/2026 21:02</t>
  </si>
  <si>
    <t>Helena entra em uma sorveteria que oferece sorvetes de 8 sabores diferentes. Helena deseja escolher uma casquinha com duas bolas de sorvete não necessariamente de sabores diferentes. A ordem em que as bolas forem colocadas na casquinha não fará a escolha de Helena ser diferente.
O número de maneiras de Helena escolher sua casquinha é</t>
  </si>
  <si>
    <t>64</t>
  </si>
  <si>
    <t>36</t>
  </si>
  <si>
    <t>28</t>
  </si>
  <si>
    <t>Nessa questão, temos um exemplo de combinação com reposição (ou combinação completa,
dada por:
𝐶𝑅
𝑛
𝑝 =
(𝑛−1+𝑝)!
(𝑛−1)!×𝑝!
Sabendo que há 8 sabores disponíveis (n = 8) e que Helena irá escolher 2 bolas de sorvete (p =
2):
𝐶𝑅
8
2 =
(8+2−1)!
(8−1)!×2! =
9!
7!×2! =
9×8×7!
7!×2 =
9×8
2 = 36
Gabarito: C</t>
  </si>
  <si>
    <t>29/03/2026 21:15</t>
  </si>
  <si>
    <t>Se 7 kg de feijão forem distribuídos para até quatro famílias, de modo que cada uma delas receba um número inteiro de quilos, então, nesse caso, a quantidade de maneiras distintas de se distribuírem esses 7 kg de feijão para essas famílias será igual a</t>
  </si>
  <si>
    <t>330</t>
  </si>
  <si>
    <t>820</t>
  </si>
  <si>
    <t>O enunciado permite que alguma(s) família(s) fique sem quilos de feijão porque menciona que a
distribuição será para “até” 4 famílias. Assim, há 7 quilos de feijão (p = 7) a serem distribuídos
livremente para 4 famílias (n = 4). Essa distribuição corresponde à combinação com repetição de
p = 7 objetos dentre n = 4 tipos, que pode ser vista como uma permutação de 10 elementos,
com repetição de p = 7 objetos e de n - 1 = 3 divisórias:
𝐶𝑅
4
7 = 𝑃
10
3,7 =
10!
3!×7! =
10×9×8×7!
3!×7! =
10×9×8
3×2 = 10×3×4 = 120
Gabarito: B.</t>
  </si>
  <si>
    <t>29/03/2026 21:17</t>
  </si>
  <si>
    <t>SBC</t>
  </si>
  <si>
    <t>Imagine que você esteja usando um aplicativo novo que ainda está em fase de testes. Por essa razão, uma pessoa só consegue instalar esse aplicativo se tiver recebido um convite de alguém que já era um usuário. Suponha que você tenha 10 convites para distribuir para 4 amigos. De quantas maneiras isso pode ser feito levando em consideração que os convites são todos indistinguíveis, que você pode distribuir mais de um convite para um mesmo amigo e que cada amigo deva receber pelo menos um convite?</t>
  </si>
  <si>
    <t>126</t>
  </si>
  <si>
    <t>6561</t>
  </si>
  <si>
    <t>O enunciado informa que 10 convites (iguais) precisam ser distribuídos para 4 amigos, de modo
que cada amigo deve receber pelo menos 1 convite. Assim, após distribuir um convite para cada
amigo, restarão 6 convites que poderão ser livremente distribuídos para os 4 amigos. Assim,
temos uma combinação completa de 𝑛 = 4 tipos diferentes e 𝑘 = 6 objetos.
Podemos considerar que temos 3 barras que dividem os quatro amigos e 6 objetos que
representam os convites; e que vamos permutar esses 9 elementos, com repetição de 3 e de 6:
𝐶𝑅
4
6 = 𝑃
9
3,6 =
9!
3!×6! =
9×8×7×6!
3×2×6! = 3×4×7 = 84
Gabarito: A</t>
  </si>
  <si>
    <t>29/03/2026 21:18</t>
  </si>
  <si>
    <t>Dado o fato de o vocábulo “mas”, em sua primeira ocorrência no segundo período do primeiro parágrafo, ter sido empregado com sentidos adversativo, de oposição, os sentido originais do texto seriam mantidos caso ele fosse substituído por &lt;b&gt;porém&lt;/b&gt;.</t>
  </si>
  <si>
    <t>9e733cc1-aa3b-4b8e-ac17-5c6033efaeac</t>
  </si>
  <si>
    <t>03/04/2026 00:03</t>
  </si>
  <si>
    <t>2671</t>
  </si>
  <si>
    <t>Depreende-se do texto que as visões de Sócrates e Platão convergem ao relacionar a justiça ao conhecimento do Bem.</t>
  </si>
  <si>
    <t>03/04/2026 00:04</t>
  </si>
  <si>
    <t>O pronome “este”, na expressão “De acordo com este texto”, que inicia o segundo parágrafo, remete a toda a ideia contida no parágrafo anterior.</t>
  </si>
  <si>
    <t>03/04/2026 00:06</t>
  </si>
  <si>
    <t>2673</t>
  </si>
  <si>
    <t>O termo “Alegoria”, empregado no texto precedente, alude à ideia de &lt;b&gt;representação&lt;/b&gt;.</t>
  </si>
  <si>
    <t>03/04/2026 00:07</t>
  </si>
  <si>
    <t>2674</t>
  </si>
  <si>
    <t>Considerando-se as ideias de Platão e Sócrates apresentadas no texto, é possível concluir, se se acredita que pessoas que operam sua vivência unicamente a partir de redes sociais vivem de aparências, que tais pessoas não conhecem a Verdade.</t>
  </si>
  <si>
    <t>03/04/2026 00:36</t>
  </si>
  <si>
    <t>2675</t>
  </si>
  <si>
    <t>Seria mantida a correção gramatical do texto caso o trecho “pelo qual” (primeiro período do primeiro parágrafo) fosse substituído por &lt;b&gt;porque&lt;/b&gt;.</t>
  </si>
  <si>
    <t>03/04/2026 00:42</t>
  </si>
  <si>
    <t>2676</t>
  </si>
  <si>
    <t>A supressão da vírgula empregada logo após o vocábulo “Assim”, que inicia o segundo período do segundo parágrafo, manteria a correção gramatical, embora alterasse o sentido original do texto.</t>
  </si>
  <si>
    <t>03/04/2026 00:43</t>
  </si>
  <si>
    <t>2677</t>
  </si>
  <si>
    <t>No último período do texto, o termo “Aquele” exerce a função sintática de sujeito da oração “que conhece a justiça”.</t>
  </si>
  <si>
    <t>Item: Errado
Análise técnica:
O último período do texto é: "Aquele [que conhece a justiça] não pode deixar de agir de modo justo."
Para analisar a função sintática, precisamos separar as orações:
Oração Principal: "Aquele não pode deixar de agir de modo justo."
Nesta oração, o termo "Aquele" é, de fato, o sujeito.
Oração Subordinada Adjetiva Restritiva: "que conhece a justiça"
O termo "que" é um pronome relativo que retoma o antecedente "Aquele".
Dentro desta oração específica, a função de sujeito é exercida pelo pronome relativo "que" (pois é o "que" que "conhece a justiça").
Por que o item está incorreto?
A questão afirma que "Aquele" é o sujeito da oração "que conhece a justiça". Na gramática normativa, embora "Aquele" seja o antecedente do pronome, ele exerce função sintática na oração principal. Quem exerce a função de sujeito dentro da oração subordinada mencionada é o pronome relativo "que".
Essa é uma "pegadinha" clássica de bancas como o CEBRASPE, que tenta confundir o referente (a quem o texto se refere) com a função sintática (o papel que a palavra desempenha dentro daquela estrutura específica).</t>
  </si>
  <si>
    <t>03/04/2026 00:44</t>
  </si>
  <si>
    <t>No texto, predomina o tipo textual dissertativo-argumentativo.</t>
  </si>
  <si>
    <t>82da5869-7168-4a68-87a9-09354ec28d2a</t>
  </si>
  <si>
    <t>03/04/2026 00:51</t>
  </si>
  <si>
    <t>No texto, as frases ‘compartilhei &lt;i&gt;fake news&lt;/i&gt; de alguém’ e ‘cometi um crime contra honra’ são consideradas equivalentes, já que o compartilhamento de &lt;i&gt;fake news&lt;/i&gt; pode ser crime.</t>
  </si>
  <si>
    <t>03/04/2026 00:52</t>
  </si>
  <si>
    <t>A palavra “Agora”, no início do último período, introduz no texto um marco temporal, correspondendo, em sentido, a &lt;b&gt;Atualmente&lt;/b&gt;.</t>
  </si>
  <si>
    <t>03/04/2026 00:54</t>
  </si>
  <si>
    <t>Infere-se do emprego do trecho “um estrangeirismo que mascara diversos crimes” (terceiro período) que há outros estrangeirismos que não mascaram crimes ou a eles se associam.</t>
  </si>
  <si>
    <t>Sem prejuízo dos sentidos originais e da correção gramatical do texto, o trecho “falsa responsabilidade do que é postado ou compartilhado” (segundo período) poderia ser substituído por &lt;b&gt;falsa responsabilidade do que se posta ou se compartilha&lt;/b&gt;.</t>
  </si>
  <si>
    <t>03/04/2026 00:56</t>
  </si>
  <si>
    <t>No início do texto, a forma verbal “escrito” poderia ser corretamente substituída por &lt;b&gt;escrevido&lt;/b&gt;.</t>
  </si>
  <si>
    <t>03/04/2026 00:57</t>
  </si>
  <si>
    <t>Feitas as devidas alterações de maiúsculas e minúsculas, o ponto final empregado logo após “ela é mínima” (penúltimo período do texto) poderia ser corretamente substituído por ponto e vírgula.</t>
  </si>
  <si>
    <t>03/04/2026 00:59</t>
  </si>
  <si>
    <t>Infere-se do texto que achar petróleo não é uma certeza porque os erros na identificação do local de perfuração impedem o reconhecimento da localização exata do produto.</t>
  </si>
  <si>
    <t>6c33b244-41a1-43e7-b213-18d8ee05242f</t>
  </si>
  <si>
    <t>03/04/2026 01:05</t>
  </si>
  <si>
    <t>A informação apresentada no primeiro período do segundo parágrafo é desenvolvida no restante do segundo parágrafo e no terceiro parágrafo.</t>
  </si>
  <si>
    <t>03/04/2026 01:06</t>
  </si>
  <si>
    <t>Se o trecho “A PETROBRAS responde por cerca de 80% dos combustíveis ofertados no Brasil” fosse reescrito como &lt;b&gt;A PETROBRAS está à frente de aproximadamente 80% dos combustíveis que produz-se no Brasil&lt;/b&gt;, seriam mantidos os sentidos e a correção gramatical do texto.</t>
  </si>
  <si>
    <t>03/04/2026 01:08</t>
  </si>
  <si>
    <t>No terceiro parágrafo, o trecho “que separam desse óleo as frações de gasolina, &lt;i&gt;diesel &lt;/i&gt;e gás de cozinha, entre outros derivados” consiste em uma oração adjetiva restritiva, na medida em que delimita o tipo específico de refinarias a que se refere o texto.</t>
  </si>
  <si>
    <t>Item: Errado
Análise técnica:
Estrutura Gramatical: O termo "que" é um pronome relativo que retoma o substantivo "refinarias".
Pontuação: Existe uma vírgula precedendo o pronome relativo ("...em refinarias, que separam...").
Regra de Ouro:
Com vírgula: Oração Adjetiva Explicativa.
Sem vírgula: Oração Adjetiva Restritiva.
Por que o item está incorreto?
A questão afirma que a oração é restritiva e que ela delimita o tipo de refinaria. Na verdade, por estar isolada por vírgula, ela é explicativa. Ela não restringe o universo das refinarias a apenas aquelas que separam o óleo; ela apenas acrescenta uma característica generalista ou uma explicação sobre o que as refinarias (já mencionadas no texto) fazem.
Para ser restritiva, o texto deveria ser: "...ele é tratado em refinarias que separam desse óleo..." (sem a vírgula), o que indicaria que o petróleo não é tratado em qualquer refinaria, mas apenas naquelas com essa função específica. Não é o caso aqui.</t>
  </si>
  <si>
    <t>03/04/2026 01:09</t>
  </si>
  <si>
    <t>O autor do texto contesta os argumentos usados por alguns linguistas que defendem a ideia de que o &lt;i&gt;Homo erectus&lt;/i&gt; apresentava linguagem.</t>
  </si>
  <si>
    <t>cf8fa9b3-f89a-4d1d-b8a3-973cc9d09623</t>
  </si>
  <si>
    <t>03/04/2026 01:15</t>
  </si>
  <si>
    <t>2690</t>
  </si>
  <si>
    <t>O fato de que alguns animais, como chimpanzés, também utilizam ferramentas enfraquece o argumento de que se requer linguagem para usar ferramentas.</t>
  </si>
  <si>
    <t>O DEOPS-SP concentrou-se no policiamento e na mediação de conflitos trabalhistas urbanos, exercendo funções voltadas à negociação entre sindicatos, empresários e autoridades governamentais.</t>
  </si>
  <si>
    <t>O DEOPS-SP atuou na produção e circulação de informações sobre indivíduos e coletividades, articulando vigilância policial e critérios políticos definidos pelo Estado para identificar ameaças à ordem.</t>
  </si>
  <si>
    <t>O DEOPS-SP desenvolveu ações voltadas à segurança patrimonial do Estado, objetivando a vigilância policial contra crimes de ordem político-econômica e delitos contra bens públicos estaduais.</t>
  </si>
  <si>
    <t>O DEOPS-SP focou funções de policiamento e apoio técnico às políticas migratórias federais, dedicando-se à produção e à regularização documental, visando à integração social de estrangeiros.</t>
  </si>
  <si>
    <t>03/04/2026 01:17</t>
  </si>
  <si>
    <t>A correção gramatical do texto seria mantida caso o adjetivo “primitivas”, no trecho “ferramentas de pedra primitivas”, fosse flexionado no singular, embora o sentido original do trecho e as relações sintáticas nele estabelecidas fossem alterados: no original, o adjetivo qualifica o termo “ferramentas”; com o emprego do singular, o adjetivo qualificaria o termo “pedra”.</t>
  </si>
  <si>
    <t>03/04/2026 01:18</t>
  </si>
  <si>
    <t>O uso do advérbio “Obviamente” (segundo parágrafo) desempenha importante papel na argumentação apresentada no texto, realçando uma informação que já é tomada como conhecimento geral.</t>
  </si>
  <si>
    <t>03/04/2026 01:21</t>
  </si>
  <si>
    <t>Caso fosse suprimida a vírgula empregada logo antes da preposição “sem” (terceiro parágrafo), haveria prejuízo para a correção gramatical do texto, embora seu sentido original fosse mantido.</t>
  </si>
  <si>
    <t>03/04/2026 01:25</t>
  </si>
  <si>
    <t>2694</t>
  </si>
  <si>
    <t>A expressão “Além disso” (terceiro parágrafo) introduz o argumento mais forte apresentado pelo autor do texto para comprovar sua tese acerca do surgimento da linguagem humana.</t>
  </si>
  <si>
    <t>03/04/2026 01:26</t>
  </si>
  <si>
    <t>O texto é predominantemente informativo.</t>
  </si>
  <si>
    <t>1205e413-d194-4338-bbd6-b98be66af5b6</t>
  </si>
  <si>
    <t>03/04/2026 01:38</t>
  </si>
  <si>
    <t>2696</t>
  </si>
  <si>
    <t>Estaria mantida a correção gramatical do trecho “Os sacerdotes indianos se recusavam a escrever as histórias sagradas por medo de perder o controle sobre elas.
Professores carismáticos (como Sócrates) se recusaram a escrever”, caso a posição do pronome “se”, em suas duas ocorrências, fosse alterada de proclítica — como está no texto — para enclítica.</t>
  </si>
  <si>
    <t>03/04/2026 01:39</t>
  </si>
  <si>
    <t>O emprego predominante do pretérito perfeito no texto tem o propósito de apresentar fatos já ocorridos em determinado momento no passado e cujos efeitos, além de ainda serem sentidos no momento atual, afetam o tempo presente.</t>
  </si>
  <si>
    <t>03/04/2026 01:41</t>
  </si>
  <si>
    <t>No trecho “As invenções relacionadas à escrita tinham muitas vezes efeitos colaterais inesperados”, o emprego do sinal indicativo de crase justifica-se pela fusão de preposição e artigo feminino em uma locução adverbial de modo.</t>
  </si>
  <si>
    <t>O emprego da crase se justifica pela junção de preposição e artigo feminino somente, já que não se trata de locução adverbial de modo.</t>
  </si>
  <si>
    <t>03/04/2026 01:42</t>
  </si>
  <si>
    <t>As normas da série ISO 9.000 definem padrões para o estabelecimento de um sistema de qualidade, os quais orientam o gerenciamento do desempenho organizacional nas áreas de gestão de recursos humanos e computacionais para as indústrias de bens e serviços.</t>
  </si>
  <si>
    <t>03/04/2026 02:34</t>
  </si>
  <si>
    <t>O gerenciamento de projetos busca adquirir vantagem competitiva. A vantagem competitiva de velocidade é obtida pela empresa ao apresentar ações efetivas que propiciem mudar com rapidez o meio de produzir e a característica do produto.</t>
  </si>
  <si>
    <t>03/04/2026 02:39</t>
  </si>
  <si>
    <t>Trabalhar com prazos limitados e compartilhar recursos escassos são fatores internos que necessitam de projetos nas organizações.</t>
  </si>
  <si>
    <t>O estoque virtual de uma matéria-prima consiste na soma do seu estoque mínimo com as suas encomendas.</t>
  </si>
  <si>
    <t>03/04/2026 02:40</t>
  </si>
  <si>
    <t>As variáveis mercadológicas e humanas de uma empresa impactam a fase de seleção de seus projetos.</t>
  </si>
  <si>
    <t>PERT (&lt;i&gt;program evaluation and review technique&lt;/i&gt;) é uma metodologia utilizada para planejar, coordenar e controlar o andamento de projetos em uma organização.</t>
  </si>
  <si>
    <t>03/04/2026 02:45</t>
  </si>
  <si>
    <t>Para controlar o estoque de materiais, o ponto ou nível de ressuprimento de matéria-prima deve estar situado entre os estoques máximo e mínimo.</t>
  </si>
  <si>
    <t>03/04/2026 02:46</t>
  </si>
  <si>
    <t>No processo do tipo “empurrar em uma cadeia de suprimentos”, o início da execução ocorre em resposta a um pedido do cliente.</t>
  </si>
  <si>
    <t>03/04/2026 02:47</t>
  </si>
  <si>
    <t>A precificação é considerada um fator-chave que impacta o desempenho da cadeia de suprimentos.</t>
  </si>
  <si>
    <t>03/04/2026 02:48</t>
  </si>
  <si>
    <t>Na logística empresarial, entregar ou fazer além do combinado no nível de serviço é ratificar a qualidade.</t>
  </si>
  <si>
    <t>A remessa direta ao cliente, em que a posse do estoque é do fabricante, resulta em uma cadeia de suprimentos capaz de oferecer um alto nível de disponibilidade de material ou produto com níveis de estoque mais baixos.</t>
  </si>
  <si>
    <t>03/04/2026 02:49</t>
  </si>
  <si>
    <t>Ao optar por um sistema de numeração arbitrário para criação dos códigos dos itens cadastrados, que tem como base uma sequência decimal crescente, tem-se um projeto de codificação de materiais fundamentados em grupos e classes, que facilita a comunicação interna da empresa.</t>
  </si>
  <si>
    <t>03/04/2026 02:50</t>
  </si>
  <si>
    <t>A distribuição física de uma indústria abrange as atividades do momento em que se recebe a matéria-prima do fornecedor, bem como a transformação da matéria-prima em produto acabado e a entrega do produto acabado ao cliente.</t>
  </si>
  <si>
    <t>03/04/2026 02:51</t>
  </si>
  <si>
    <t>2733</t>
  </si>
  <si>
    <t>Em um sistema de informação de estoque, o cálculo do índice de rotatividade mensal para os produtos acabados (pa) é realizado a partir da divisão da soma dos valores dos pa vendidos e entregues no mês pelo valor médio mensal de estoque de pa.</t>
  </si>
  <si>
    <t>A fórmula padrão para calcular o índice de rotatividade de estoque (ou giro de estoque) utiliza exatamente essa lógica.
A fórmula correta para o índice de rotatividade de estoque (ou inventory turnover ratio) é
indice de rotatividade= cpv/VmE
A sua descrição traduz essa fórmula para o contexto mensal e de produtos acabados (PA):
Soma dos valores dos PA vendidos e entregues no mês: Isso representa o Custo dos Produtos Vendidos (CPV) no período analisado (mês). É o custo direto que a empresa teve para produzir os itens que saíram do estoque e foram para o cliente.
Valor médio mensal de estoque de PA: Representa o Valor Médio do Estoque durante o mesmo período.
Portanto, a descrição do método de cálculo está alinhada com as práticas contábeis e de gestão de estoque padrão. O índice resultante indica quantas vezes o estoque de produtos acabados foi "renovado" ou "girou" naquele mês.</t>
  </si>
  <si>
    <t>03/04/2026 02:52</t>
  </si>
  <si>
    <t>Fazem parte dos custos de uma empresa que produz determinado produto os gastos relacionados com a manufatura desse produto, como, por exemplo, matéria-prima, energia, setor comercial e &lt;i&gt;marketing&lt;/i&gt;.</t>
  </si>
  <si>
    <t>03/04/2026 03:06</t>
  </si>
  <si>
    <t>2741</t>
  </si>
  <si>
    <t>Em uma empresa produtora de um tipo de autopeça, o custo relacionado ao aluguel do espaço que é compartilhado pela fábrica e pelo setor administrativo é um exemplo de custo fixo e direto.</t>
  </si>
  <si>
    <t>03/04/2026 03:08</t>
  </si>
  <si>
    <t>Os principais modelos ou métodos de previsão de demanda incluem os modelos de previsão causais.</t>
  </si>
  <si>
    <t>03/04/2026 03:13</t>
  </si>
  <si>
    <t>Para controle da produção, a orientação visual no sistema &lt;i&gt;Kanban &lt;/i&gt;é feita por meio de cartões identificados por cores.
Nesse sistema, para se priorizar o reabastecimento do estoque de matéria-prima, são utilizadas as cores verde, amarelo e vermelho.</t>
  </si>
  <si>
    <t>03/04/2026 03:17</t>
  </si>
  <si>
    <t>Apropriada para leiaute ou arranjo físico por processo, a OPT (&lt;i&gt;optimized production technology&lt;/i&gt;) é um sistema de informação de planejamento e controle da produção que se baseia na teoria das restrições.</t>
  </si>
  <si>
    <t>03/04/2026 03:18</t>
  </si>
  <si>
    <t>Ferramenta de programação de tarefas largamente utilizada pelos administradores, o gráfico de Gantt permite a programação de tarefas para o processo produtivo de bens e serviços.</t>
  </si>
  <si>
    <t>03/04/2026 03:19</t>
  </si>
  <si>
    <t>O CPM (&lt;i&gt;critical path method&lt;/i&gt;) é uma técnica para a gestão de projetos que foi desenvolvida com o propósito inicial de coordenação de projetos de manutenção de serviços comerciais, de modo a subsidiar o crescimento das atividades do mercado de varejo.</t>
  </si>
  <si>
    <t>03/04/2026 03:20</t>
  </si>
  <si>
    <t>A descrição dos processos produtivos contínuos apresenta altos volumes de produção e também de fluxo de informações.</t>
  </si>
  <si>
    <t>03/04/2026 03:21</t>
  </si>
  <si>
    <t>O processo produtivo por projeto é classificado apenas como do tipo discreto; ou seja, ele não pode ser classificado como do tipo contínuo.</t>
  </si>
  <si>
    <t>03/04/2026 03:22</t>
  </si>
  <si>
    <t>A depender do seu planejamento, um processo repetitivo em lote pode ser classificado tanto como de tipo discreto quanto de tipo contínuo.</t>
  </si>
  <si>
    <t>03/04/2026 03:43</t>
  </si>
  <si>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O tempo esperado até a ocorrência de falha do sistema é igual a 11/6 anos.</t>
  </si>
  <si>
    <t>03/04/2026 04:20</t>
  </si>
  <si>
    <t>2767</t>
  </si>
  <si>
    <t>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
P(T&lt;sub&gt;k&lt;/sub&gt; ≤ t) = F&lt;sub&gt;k&lt;/sub&gt;(t) = 1 - e&lt;sup&gt;-t&lt;/sup&gt;
na qual t ≥ 0 representa o tempo (em anos) até a ocorrência de falha da unidade T&lt;sub&gt;k&lt;/sub&gt;. Com base nessas informações, julgue os itens a seguir.
A função de confiabilidade do sistema em tela é R(t) = 1 - e&lt;sup&gt;-3t&lt;/sup&gt;</t>
  </si>
  <si>
    <t>Análise dos Componentes Individuais
A função de probabilidade acumulada $F_k(t)$ representa a probabilidade de a unidade $k$ falhar até o tempo $t$. Dado:
$$F_k(t) = 1 - e^{-t}$$
A função de confiabilidade individual $R_k(t)$, que representa a probabilidade de a unidade $k$ sobreviver além do tempo $t$, é o complemento de $F_k(t)$:
$$R_k(t) = 1 - F_k(t)$$
$$R_k(t) = 1 - (1 - e^{-t})$$
$$R_k(t) = e^{-t}$$
Análise do Sistema em Paralelo
Em um sistema com redundância paralela de $3$ unidades independentes, o sistema falha apenas se todas as unidades falharem. Portanto, a probabilidade de falha do sistema, $F_s(t)$, é o produto das probabilidades de falha de cada unidade:
$$F_s(t) = F_1(t) \cdot F_2(t) \cdot F_3(t)$$
$$F_s(t) = (1 - e^{-t}) \cdot (1 - e^{-t}) \cdot (1 - e^{-t})$$
$$F_s(t) = (1 - e^{-t})^3$$
A função de confiabilidade do sistema, $R(t)$, é o complemento da probabilidade de falha do sistema:
$$R(t) = 1 - F_s(t)$$
$$R(t) = 1 - (1 - e^{-t})^3$$
Avaliação do Item e Gabarito
O item afirma que a função de confiabilidade é $R(t) = 1 - e^{-3t}$. Entretanto, a derivação matemática para o modelo paralelo resulta em $R(t) = 1 - (1 - e^{-t})^3$.
É importante observar duas distinções fundamentais:
Sistema em Série: Se o sistema fosse em série, a confiabilidade seria o produto das confiabilidades individuais: $R_s(t) = e^{-t} \cdot e^{-t} \cdot e^{-t} = e^{-3t}$.
Probabilidade de Falha em Série: A expressão $1 - e^{-3t}$ representa, na verdade, a probabilidade de falha ($F_s(t)$) de um sistema em série.
Conclusão Técnica: Existe uma inconsistência matemática entre a definição de redundância paralela e a expressão $R(t) = 1 - e^{-3t}$. Para que o gabarito seja considerado "Certo" em contextos de exames, o enunciado pode estar utilizando uma simplificação não usual ou houve uma troca de conceitos (confiabilidade vs. probabilidade de falha ou série vs. paralelo) na elaboração da alternativa. Matematicamente, para o sistema descrito, a função correta é $R(t) = 1 - (1 - e^{-t})^3$.</t>
  </si>
  <si>
    <t>03/04/2026 04:23</t>
  </si>
  <si>
    <t>A partir da figura anterior, que mostra a curva característica de operação (curva OC) para a carta de controle X̄ com limites 3σ para o tamanho de amostra n = 6, e considerando β&lt;sub&gt;1&lt;/sub&gt; = 0,7, julgue os itens a seguir.
A probabilidade de se detectar um deslocamento da média do processo sob controle μ para μ + σ na primeira amostra é igual a 0,7.</t>
  </si>
  <si>
    <t>a5ff0d07-36b4-45a8-b985-8a20967ac6b0.png</t>
  </si>
  <si>
    <t>03/04/2026 04:29</t>
  </si>
  <si>
    <t>A partir da figura anterior, que mostra a curva característica de operação (curva OC) para a carta de controle X̄ com limites 3σ para o tamanho de amostra n = 6, e considerando β&lt;sub&gt;1&lt;/sub&gt; = 0,7, julgue os itens a seguir.
O comprimento médio da sequência (&lt;i&gt;average run length&lt;/i&gt;) para k = 1 é inferior a 1,5.</t>
  </si>
  <si>
    <t>2d0fb6d4-2457-4a20-9825-83f7695b6bb5.png</t>
  </si>
  <si>
    <t>03/04/2026 04:31</t>
  </si>
  <si>
    <t>A partir da figura anterior, que mostra a curva característica de operação (curva OC) para a carta de controle X̄ com limites 3σ para o tamanho de amostra n = 6, e considerando β&lt;sub&gt;1&lt;/sub&gt; = 0,7, julgue os itens a seguir.
Se o tamanho da amostra aumentar para n = 7, então β&lt;sub&gt;1&lt;/sub&gt; &lt; 0,7.</t>
  </si>
  <si>
    <t>de4e2c7c-25a3-460a-82f5-0e05970acd51.png</t>
  </si>
  <si>
    <t>03/04/2026 04:33</t>
  </si>
  <si>
    <t>Suponha que, em um processo de produção com limites 3σ, os limites superior e inferior de especificação sejam, respectivamente, iguais a 10 cm e 7 cm. Com base nessas informações, julgue os itens a seguir.
Se a capacidade do processo em tela for igual a 5, então a estimativa da percentagem da faixa de especificação usada pelo processo será igual ou superior a 30%.</t>
  </si>
  <si>
    <t>03/04/2026 04:34</t>
  </si>
  <si>
    <t>Suponha que, em um processo de produção com limites 3σ, os limites superior e inferior de especificação sejam, respectivamente, iguais a 10 cm e 7 cm. Com base nessas informações, julgue os itens a seguir.
Se a estimativa do desvio padrão amostral do processo em tela for igual a 0,05, então a capacidade do processo será inferior a 9.</t>
  </si>
  <si>
    <t>03/04/2026 04:35</t>
  </si>
  <si>
    <t>Com o objetivo de racionalizar certo processo industrial, considere a carta de controle EWMA (&lt;i&gt;exponentially weighted moving average&lt;/i&gt;) definida pelo modelo
z&lt;sub&gt;k&lt;/sub&gt; = λx&lt;sub&gt;k&lt;/sub&gt; + (1 - λ)z&lt;sub&gt;k-1&lt;/sub&gt;,
em que 0 &lt; λ ≤ 1 é uma constante, definindo-se z&lt;sub&gt;0&lt;/sub&gt; como a média amostral das observações. Com relação a esse tipo de carta, julgue o próximo item.
Em comparação com as tradicionais cartas de controle de Shewhart, a carta de controle EWMA é menos robusta em situações nas quais os dados observados não seguem uma distribuição normal.</t>
  </si>
  <si>
    <t>03/04/2026 04:45</t>
  </si>
  <si>
    <t>A realização de ações preventivas em uma linha de produção com vistas à eliminação de não conformidades potenciais constitui um exemplo de aplicação do conceito de mentalidade de risco.</t>
  </si>
  <si>
    <t>03/04/2026 04:47</t>
  </si>
  <si>
    <t>A melhoria de processos com base na avaliação de dados e informação representa um dos resultados da aplicação da abordagem de processo em um sistema de gestão da qualidade.</t>
  </si>
  <si>
    <t>03/04/2026 04:50</t>
  </si>
  <si>
    <t>Considerando a situação em que os funcionários de certa empresa atuam em diferentes departamentos, seguindo uma escala definida pelo seu gerente, julgue o próximo item, referente a projeto e organização do trabalho.
A situação em tela descreve uma abordagem denominada divisão do trabalho.</t>
  </si>
  <si>
    <t>03/04/2026 04:56</t>
  </si>
  <si>
    <t>CENTEC</t>
  </si>
  <si>
    <t>SEDUC-CE</t>
  </si>
  <si>
    <t>São exemplos de itens NÃO incluídos no custo dos estoques e reconhecidos como despesa do período em que são incorridos:
1. Valor anormal de desperdício de materiais, mão-de-obra ou outros insumos de produção.
2. Gastos com armazenamento, a menos que sejam necessários ao processo produtivo entre uma e outra fase de produção.
3. Despesas administrativas que não contribuem para trazer o estoque ao seu local e condição atuais.
4. Despesas de comercialização, incluindo a venda e a entrega dos bens e serviços aos clientes.
O resultado da somatória dos números correspondentes às afirmações CORRETAS é:</t>
  </si>
  <si>
    <t>Custos Diretos E Indiretos</t>
  </si>
  <si>
    <t>De acordo com o CPC 16 - Estoques, temos o seguinte:
10. O valor de custo do estoque deve incluir todos os custos de aquisição e de
transformação, bem como outros custos incorridos para trazer os estoques à sua condição
e localização atuais.
Custos De Aquisição
11. O custo de aquisição dos estoques compreende o preço de compra, os impostos de
importação e outros tributos (exceto os recuperáveis junto ao fisco), bem como os custos
de transporte, seguro, manuseio e outros diretamente atribuíveis à aquisição de produtos
acabados, materiais e serviços. Descontos comerciais, abatimentos e outros itens
semelhantes devem ser deduzidos na determinação do custo de aquisição. (NR) (Nova
Redação dada pela Revisão CPC nº. 1, de 8/01/2010)
Por seu turno, o mesmo pronunciamento apresenta itens que não devem ser incluídos no custo dos
estoques, vejam:
16. Exemplos de itens não incluídos no custo dos estoques e reconhecidos como despesa
do período em que são incorridos:
(a) valor anormal de desperdício de materiais, mão-de-obra ou outros insumos de
produção;
(b) gastos com armazenamento, a menos que sejam necessários ao processo produtivo
entre uma e outra fase de produção;
(c) despesas administrativas que não contribuem para trazer o estoque ao seu local e
condição atuais; e
(d) despesas de comercialização, incluindo a venda e a entrega dos bens e serviços aos
clientes.
Diante do exposto, todos os itens apresentados NÃO fazem parte do custo dos estoques, assim sendo, a
somatória das afirmações corretas será: 1 + 2 + 3 + 4 = 10
Gabarito: E</t>
  </si>
  <si>
    <t>29/12/2025 18:10</t>
  </si>
  <si>
    <t>Uma empresa apresentou as seguintes informações sobre os custos dos três produtos que fabrica referentes ao mês de janeiro/2023:
Sabendo-se que a empresa utiliza o método de custeio por absorção e o rateio dos custos indiretos é feito com base no total dos custos diretos, os custos unitários dos produtos A, B e C referentes ao mês de janeiro/2023 foram, respectivamente, de</t>
  </si>
  <si>
    <t>R$ 1,00; R$ 2,00; R$ 1,50.</t>
  </si>
  <si>
    <t>R$ 4,00; R$ 8,00; R$ 6,00.</t>
  </si>
  <si>
    <t>R$ 5,00; R$ 10,00; R$ 8,00.</t>
  </si>
  <si>
    <t>R$ 9,00; R$ 18,00; R$ 15,00.</t>
  </si>
  <si>
    <t>9a3e1c30-31de-4efd-8025-d5f32c78f5fc.png</t>
  </si>
  <si>
    <t>No Custeio por Absorção, todos os custos, diretos, indiretos, fixos e variáveis são apropriados aos produtos.
Na questão apresentada, temos apenas custos diretos e indiretos.
O custo direto em termos unitários de cada produto será encontrado assim:
A = 1000/200 =5
B = 4000/400 =10
C = 5000/600 = 8,33
Agora temos que efetuar o rateio dos custos indiretos e o critério dado pela questão é o total de custos
DIRETOS. Temos que aplicar uma regra de 3 para acharmos os custos indiretos apropriados a cada produto,
vejam:
A = 1000/10.000 =10%
Total de CIFs x Percentual de Rateio = 8.000 x 10% = 800
CIF unitário = 800/200 = 4
Custo Unitário A = 5 + 4 = R$ 9,00
B = 4000/10.000 =40%
Total de CIFs x Percentual de Rateio = 8.000 x 40% = 3200
CIF unitário = 3200/400 = 8
Custo Unitário B = 10 + 8 = R$ 18,00
C = 5000/10.000 =50%
Total de CIFs x Percentual de Rateio = 8.000 x 50% = 4.000
CIF unitário = 4.000/600 = 6,67
Custo Unitário C = 8,33 + 6,67 = R$ 15,00
Gabarito: D
Considere as informações a seguir para responder às próximas questões.
Uma sociedade industrial apresentou as seguintes informações referentes aos custos para fabricação dos
dois produtos que comercializa referentes ao mês de fevereiro/2023:
Outras informações:
• No período foram produzidas 10.000 unidades do Produto X e 14.000 unidades do Produto Y;
• Os custos diretos do período foram atribuídos da seguinte forma: Produto X = R$ 16.000,00 e Produto Y =
R$ 24.000,00;
• O rateio dos Custos Indiretos de Fabricação (CIF) é feito por meio de departamentalização e os mesmos já
estão distribuídos nos Departamentos de Serviços e de Produção;
• Os custos do Departamento de Administração são apropriados à base de 20% para o Departamento de
Manutenção e o restante igualmente distribuídos entre os Departamentos de Produção;
• Os custos do Departamento de Manutenção são distribuídos à base de 50% para cada Departamento de
Produção;
• Os custos dos Departamentos de Produção são rateados para apropriação aos produtos com base na
proporção dos Custos Diretos.
Os custos indiretos dos Departamentos de Serviços são rateados e alocados aos Departamentos de Produção
e destes aos produtos.
(Martins, 2009.)
3. (Instituto Consulplan/IF PA/Contabilidade/2023 Após o rateio dos Departamentos de Serviços, os
Departamentos de Montagem e Acabamento deverão evidenciar, respectivamente, Custos
Indiretos de:
a) R$ 10.000,00; R$ 7.000,00.
b) R$ 12.000,00; R$ 9.000,00.
c) R$ 16.000,00; R$ 24.000,00.
d) R$ 16.500,00; R$ 13.500,00.
Comentários:
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</si>
  <si>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18:12</t>
  </si>
  <si>
    <t>Instituto Consulplan</t>
  </si>
  <si>
    <t>IF-PA</t>
  </si>
  <si>
    <t>Após o rateio dos Departamentos de Serviços, os Departamentos de Montagem e Acabamento deverão evidenciar, respectivamente, Custos Indiretos de:</t>
  </si>
  <si>
    <t>R$ 10.000,00; R$ 7.000,00.</t>
  </si>
  <si>
    <t>R$ 12.000,00; R$ 9.000,00.</t>
  </si>
  <si>
    <t>R$ 16.000,00; R$ 24.000,00.</t>
  </si>
  <si>
    <t>R$ 16.500,00; R$ 13.500,00</t>
  </si>
  <si>
    <t>766493e6-c951-44a0-9ca7-896cdf6dcb24.png</t>
  </si>
  <si>
    <t>Pessoal, nesse tipo de questão, temos que entender que os custos incorridos nos departamentos de serviços
serão, inicialmente, "transferidos", alocados, aos departamentos de produção. Em seguida, serão
transferidos do departamento de produção para os produtos, efetivamente. Essa é a ideia por trás da
departamentalização, vejam:
Departamento
de Serviços
Departamento
de Produção
Produtos
Agora vamos por etapas.
1ª Parte:
• Os custos do Departamento de Administração são apropriados à base de 20% para o Departamento de
Manutenção e o restante igualmente distribuídos entre os Departamentos de Produção;
Temos R$ 5.000 de Custos no Departamento de Administração, sendo que, 20%, isto é, R$ 1.000 serão
transferidos para o Departamento de Manutenção. O restante, isto é, 80%, R$ 4.000, será dividido
igualmente entre montagem (R$ 2.000) e acabamento (R$ 2.000).
Após essa primeira transferência de custos, o Departamento de Administração não terá mais custos, o
Departamento de Manutenção terá R$ 8.000 + R$ 1.000 = R$ 9.000 e o Departamento de Montagem terá R$
10.000 + R$ 2.000 = R$ 12.000,00 e o Departamento de Acabamento terá R$ 7.000 + R$ 2.000 = R$ 9.000.
2ª Parte:
• Os custos do Departamento de Manutenção são distribuídos à base de 50% para cada Departamento de
Produção;
O Departamento de Manutenção tem agora R$ 9.000 em custos e irá transferir R$ 4.500 para o
Departamento de Montagem e R$ 4.500 para o Departamento de Acabamento.
Logo, o Departamento de Montagem terá saldo de R$ 12.000 + R$ 4.500 = R$ 16.500 e o Departamento de
Acabamento terá R$ 9.000 + R$ 4.500 = R$ 13.500,00.
Portanto, nosso gabarito é D. Excelente questão
Gabarito: D</t>
  </si>
  <si>
    <t>29/12/2025 18:16</t>
  </si>
  <si>
    <t>O Custo Unitário de cada produto é um importante dado para análise gerencial de custos. (Megliorini, 2012.)
O custo unitário do Produto X e Produto Y correspondem a: (valores arredondados)</t>
  </si>
  <si>
    <t>R$ 1,20; R$ 1,28.</t>
  </si>
  <si>
    <t>R$ 1,60; R$ 1,71.</t>
  </si>
  <si>
    <t>R$ 2,80; R$ 3,00.</t>
  </si>
  <si>
    <t>R$ 2,92; R$ 2,92.</t>
  </si>
  <si>
    <t>9a6dd521-75c2-4c60-9ca6-b7de16bbc87d.png</t>
  </si>
  <si>
    <t>O custo unitário dos produtos será a soma dos custos totais - diretos e indiretos - dividido pelas unidades
produzidas.
Vimos na resolução anterior, que o Departamento de Montagem terá saldo de R$ 12.000 + R$ 4.500 = R$
16.500 e o Departamento de Acabamento terá R$ 9.000 + R$ 4.500 = R$ 13.500,00.
Além disso, a questão afirma que os custos dos Departamentos de Produção são rateados para apropriação
aos produtos com base na proporção dos Custos Diretos.
Os custos diretos do período foram atribuídos da seguinte forma:
Produto X = R$ 16.000,00 e
Produto Y = R$ 24.000,00;
Total de Custos Diretos = R$ 40.000,00. Isto é, 16.000/40.000 = 40% para o produto X e 60% para o produto
Y. E esse fator percentual será utilizado para a alocação dos CIFs aos produtos.
Total de CIFs nos Departamentos = 16.500 + 13.500 = R$ 30.000
X = 40% de 30.000 = 12.000
Y = 60% de 30.000 = 18.000
Por fim, vamos calcular o Custo Unitário dos produtos, somando os custos diretos e indiretos e efetuando a
divisão pelas unidades produzidas.
X = (16.000 + 12.000) /10.000 = 28.000/10.000 = R$ 2,80
Y = (24.000 + 18.000)/14.000 = R$ 42.000/14.000 = R$ 3,00
Gabarito: C</t>
  </si>
  <si>
    <t>29/12/2025 18:17</t>
  </si>
  <si>
    <t>Sefaz-AM</t>
  </si>
  <si>
    <t>Uma fábrica produzia chapéus e bonés. Em janeiro de X0, a produção de chapéus e de bonés consumiu, respectivamente, R$30.000 e R$20.000 em matéria prima.
Além disso, os gastos com mão de obra direta foram de R$45.000, sendo que R$18.000 diziam respeito à produção dos chapéus e, R$27.000, à produção dos bonés.
Ainda, os gastos com depreciação da máquina e energia elétrica foram de R$60.000. Estes são alocados proporcionalmente entre os dois produtos, com base no consumo de mão de obra.
Assinale a opção que indica o custo com a produção dos bonés em janeiro de X0.</t>
  </si>
  <si>
    <t>R$47.000.</t>
  </si>
  <si>
    <t>R$71.000.</t>
  </si>
  <si>
    <t>R$76.684.</t>
  </si>
  <si>
    <t>R$77.000.</t>
  </si>
  <si>
    <t>R$83.000.</t>
  </si>
  <si>
    <t>Para encontrarmos o custo com a produção dos bonés em janeiro de X0 temos que encontrar o total de
gastos com Mão – de – Obra direta, Materiais Diretos e Custos Indiretos de Fabricação (GGF) aplicados a
produção dos bonés (Para fins didáticos, também calcularemos os do produto chapéu).
Os gastos com MOD e MD já foram fornecidos, nossa primeira tarefa é obter o quanto será aplicado de GGF
a cada produto:
1º Passo - Rateio de GGF
Total de GGF = 60.000
Critério de Rateio = MOD
Total de MOD = chapéus + bonés = R$ 18.000 + R$ 27.000 = R$ 45.000
Percentual aplicado no produto chapéus = + R$ 18.000/ R$ 45.000 = 40%
GGF aplicado no produto chapéus = R$ 60.000 x 40% = + R$ 24.000,00
Percentual aplicado no produto bonés = + R$ 27.000/R$ 45.000 = 60%
GGF aplicado no produto bonés = + R$ 60.000 x 60% = R$ 36.000,00
2º Passo - Obter o Custo Total
Custo Total chapéus = MOD + MD + GGF = R$ 18.000 + R$ 30.000 + R$ 24.000,00 = R$ 72.000,00
Custo Total bonés = MOD + MD + GGF = R$ 27.000 + R$ 20.000 + R$ 36.000,00 = R$ 83.000,00
Gabarito: E</t>
  </si>
  <si>
    <t>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
&lt;ul&gt;
&lt;li&gt;Produto A: 6 kg de matéria-prima por unidade produzida.&lt;/li&gt;
&lt;li&gt;Produto B: 2 kg de matéria-prima por unidade produzida.&lt;/li&gt;
&lt;li&gt;Produto C: 8 kg de matéria-prima por unidade produzida.&lt;/li&gt;
&lt;/ul&gt;
Outras informações levantadas em fevereiro de 2022:
&lt;ul&gt;
&lt;li&gt;A pequena indústria produziu 1.000 unidades de cada produto e trabalhou com sua capacidade normal de produção;&lt;/li&gt;
&lt;li&gt;O total dos Custos Fixos Indiretos de fabricação foi de R$ 43.000,00. Esse valor foi assim rateado entre os produtos: 30% para o Produto A, 35% para o Produto B e 35% para o Produto C; e,&lt;/li&gt;
&lt;li&gt;O Custo Total da mão de obra direta para fabricação dos três produtos foi de R$ 40.000,00. Esse valor foi assim distribuído aos produtos: 25% para o Produto A, 30% para o Produto B e 45% para o Produto C.&lt;/li&gt;
&lt;/ul&gt;
Considerando única e exclusivamente as informações disponibilizadas, assinale a alternativa que evidencia o custo unitário de cada unidade do produto A, produto B e produto C, respectivamente.</t>
  </si>
  <si>
    <t>R$ 22,90; R$ 27,05; R$ 33,05.</t>
  </si>
  <si>
    <t>R$ 24,90; R$ 19,05; R$ 31,05.</t>
  </si>
  <si>
    <t>R$ 34,90; R$ 16,00; R$ 49,05.</t>
  </si>
  <si>
    <t>R$ 34,90; R$ 31,05; R$ 49,05.</t>
  </si>
  <si>
    <t>Organizando as informações:
Matéria Prima A B C
Quilos de MP por unidade 6 2 8
Custo do kg da MP 2 2 2
Custo da MP unitário 12 4 16
Custos fixos indiretos R$ 43.000 30% 35% 35%
Custo fixo indireto total por prod. 12.900 15.050 15.050
Custo fixo indireto unitário 12,9 15,05 15,05
Mão de obra R$ 40.000 25% 30% 45%
MOD por produto (total) 10.000 12.000 18.000
MOD unitário por produto 10 12 18
Custo Unitário A B C
Custo da MP unitário 12,00 4,00 16,00
Custo fixo indireto unitário 12,90 15,05 15,05
MOD unitário por produto 10,00 12,00 18,00
Custo unitário por produto 34,90 31,05 49,05
Gabarito: D</t>
  </si>
  <si>
    <t>29/12/2025 18:19</t>
  </si>
  <si>
    <t>As informações seguintes foram coletadas na gerência de custos da Indústria A e se referem aos dados de produção e venda dos produtos Z e W no mês de fevereiro de 2022.
Considerando única e exclusivamente as informações disponibilizadas e empregando o sistema de custeio por absorção, assinale o Resultado Bruto apurado pela indústria com a venda de toda a produção de Z e W no mês de fevereiro de 2022.</t>
  </si>
  <si>
    <t>–R$ 48.000,00</t>
  </si>
  <si>
    <t>R$ 72.000,00</t>
  </si>
  <si>
    <t>–R$ 85.000,00</t>
  </si>
  <si>
    <t>–R$ 103.000,00</t>
  </si>
  <si>
    <t>a3c432cc-cab4-4f90-9a94-7e7802ab4600.png</t>
  </si>
  <si>
    <t>Produto Z W Total
Receita total 48.000 24.000 72.000
Menos custos
Custo diretos - total no mês -48.000 -72.000 -12.0000
custo indiretos de produção -55.000
Resultado Bruto -103.000
Gabarito: D</t>
  </si>
  <si>
    <t>29/12/2025 18:20</t>
  </si>
  <si>
    <t>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
Considerando as informações disponibilizadas, assinale os custos a serem alocados à produção de chinelo azul e chinelo amarelo, respectivamente, empregando o critério do método de Custeio Baseado em Atividades (ABC) para rateio de custos indiretos.</t>
  </si>
  <si>
    <t>R$ 8.200,00; R$ 7.800,00</t>
  </si>
  <si>
    <t>R$ 3.400,00; R$ 2.600,00</t>
  </si>
  <si>
    <t>R$ 4.800,00; R$ 4.200,00</t>
  </si>
  <si>
    <t>R$ 3.000,00; R$ 4.000,00</t>
  </si>
  <si>
    <t>5d893baf-6f5b-4c29-b437-e245697266c2.png</t>
  </si>
  <si>
    <t>Vamos distribuir o valor de Gama para alfa e Beta:
Departamento Quant. De Gama % Valor
Alfa 200 0,66667 6000
Beta 100 0,33333 3000
Total 300 100 % 9000
Agora, vamos somar o gasto de Alfa e Beta com os valores recebidos de Gama:
Departamento Gasto Valor Distribuído por Gama Total
Alfa 3.000 6.000 9.000
Beta 4.000 3.000 7.000
Gama 9.000 -9.000 zero
E agora vamos apropriar os custos dos departamentos Alfa e Beta aos produtos:
Departamento Total Chinelo Azul Chinelo amarelo
Alfa 9000 60% 5.400 40% 3.600
Beta 7000 40% 2.800 60% 4.200
Total 8.200 7.800
Gabarito: A</t>
  </si>
  <si>
    <t>29/12/2025 18:22</t>
  </si>
  <si>
    <t>A Indústria W produz somente os produtos A, B e C e trabalhou com sua capacidade normal de produção. As informações seguintes foram coletadas na gerência de custos da Indústria W e se referem aos dados de produção dos produtos A, B e C no mês de abril/2022.
Considerando única e exclusivamente as informações apresentadas, assinale a alternativa que evidencia, respectivamente, o custo total para produzir 1.000 unidades de cada um dos produtos A, B e C no mês de abril/2022.</t>
  </si>
  <si>
    <t>R$ 37.150,00; R$ 55.425,00; R$ 126.425,00.</t>
  </si>
  <si>
    <t>R$ 41.000,00; R$ 58.000,00; R$ 120.000,00.</t>
  </si>
  <si>
    <t>R$ 41.000,00; R$ 53.000,00; R$ 125.000,00.</t>
  </si>
  <si>
    <t>R$ 39.000,00; R$ 53.000,00; R$ 126.000,00.</t>
  </si>
  <si>
    <t>d98d2de2-1d61-4a51-b566-1c1682a9696f.png</t>
  </si>
  <si>
    <t>O custo total apropriado aos produtos é a soma dos custos variáveis e custos fixos. Vamos iniciar com os
custos variáveis:
Produto MOD MP Total
Produto A 15.000 6.000 21.000
Produto B 17.000 21.000 38.000
Produto C 42.000 58.000 100.000
Agora, os custos indiretos fixos. Vamos atribuir os valores de $ 60.000 (total dos custos indiretos fixos) aos
departamentos, conforme o percentual indicado pela questão.
Custos indiretos fixos Valor
Manutenção 20.000
aluguel 15.000
Energia Elétrica 25.000
Total 60.000
Valores indicados pela questão:
Depto 1 Depto 2 Depto 3 Total
Manutenção 100 50 50 200
Aluguel 50 50 150 250
Energia elétrica 200 300 500 1000
PERCENTUAL
Manutenção 50% 25% 25% 100%
Aluguel 20% 20% 60% 100%
Energia elétrica 20% 30% 50%
RATEIO
Manutenção 10.000 5.000 5.000 20.000
Aluguel 3.000 3.000 9.000 15.000
Energia elétrica 5.000 7.500 12.500 25.000
Total 18.000 15.500 26.500
Agora só falta atribuir o custo dos departamentos 1, 2 e 3 aos produtos:
Manutenção 10.000 5.000 5.000 20.000
Aluguel 3.000 3.000 9.000 15.000
Energia elétrica 5.000 7.500 12.500 25.000
Total 18.000 15.500 26.500
Rateio aos produtos % PERCENTUAL
Produto A 5% 30% 40%
Produto B 25% 15% 40%
Produto C 70% 55% 20%
Rateio aos produtos - Valor Subtotal
Produto A 900 4.650 10.600 16.150
Produto B 4.500 2.325 10.600 17.425
Produto C 12.600 8.525 5.300 26.425
Total 18.000 15.500 26.500
Finalmente, somar os custos indiretos fixos aos custos variáveis:
Valor total dos produtos Custo indireto Custo direto Custo total
Produto A 16.150 21.000 37.150
Produto B 17.425 38.000 55.425
Produto C 26.425 100.000 126.425
Gabarito: A</t>
  </si>
  <si>
    <t>29/12/2025 18:41</t>
  </si>
  <si>
    <t>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
Os custos indiretos de fabricação do mês de dezembro/2021 foram devidamente rateados (alocados) aos produtos.
Com base nessas informações e, ainda, considerando que não havia saldos iniciais e finais de produtos em elaboração no mês de dezembro/2021, os custos de produção dos produtos A e B foram, respectivamente:</t>
  </si>
  <si>
    <t>R$ 58.500,00; R$ 157.500,00</t>
  </si>
  <si>
    <t>R$ 98.500,00; R$ 217.500,00</t>
  </si>
  <si>
    <t>R$ 91.000,00; R$ 191.500,00</t>
  </si>
  <si>
    <t>R$ 95.500,00; R$ 208.500,00</t>
  </si>
  <si>
    <t>fe40bfdc-93a6-4cec-93c1-24165384c0cd.png</t>
  </si>
  <si>
    <t>Vamos iniciar com o custo unitário de Mão de obra direta e Matéria-Prima, multiplicar pela quantidade e
calcular o valor total destes custos. Depois, vamos somar com a Depreciação, com o custo total das
embalagens e com os custos indiretos de fabricação. Assim:
Descrição Prod. A Prod. B
Mão obra direta unitária 10 15
Matéria-prima unitária 20 25
Subtotal 30 40
Quant. Produzida 1500 3000
Custo direto total 45.000,00 120.000,00
Depreciação 40.000,00 60.000,00
Custo total embalagem 7.500,00 22.500,00
Rateio - custo indiretos
Aluguel 3.000,00 6.000,00
Energia Elétrica 3.000,00 9.000,00
Total 98.500,00 217.500,00
Gabarito: B</t>
  </si>
  <si>
    <t>29/12/2025 18:42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</si>
  <si>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&lt;ul&gt;
&lt;li&gt;Custos de maquinaria = R$ 400.000,00;&lt;/li&gt;
&lt;li&gt;Custos de preparação dos lotes de produção = R$ 300.000,00;&lt;/li&gt;
&lt;li&gt;Custos de inspeção = R$ 200.000,00.&lt;/li&gt;
&lt;/ul&gt;
O custo unitário indireto de fabricação para cada produto será, respectivamente (utilize quatro casas decimais para a resolução do problema):</t>
  </si>
  <si>
    <t>R$ 5,50 e R$ 3,83</t>
  </si>
  <si>
    <t>R$ 8,80 e R$ 4,64</t>
  </si>
  <si>
    <t>R$ 220,00 e R$ 530,00</t>
  </si>
  <si>
    <t>R$ 527,00 para os dois produtos</t>
  </si>
  <si>
    <t>3352daeb-5c81-4753-a5e8-dacabaec3ffe.png</t>
  </si>
  <si>
    <t>O custo unitário indireto de fabricação para cada produto será, respectivamente (utilize quatro casas
decimais para a resolução do problema):
Matemáticas Financeiras Total
Horas-máquinas 40.000 60.000 100.000
Percentual 40,0000% 60,0000%
Custo maquinária (a) R$ 160.000,00 R$ 240.000,00 R$ 400.000,00
Números de lotes de produção 155 145 300
Percentual 51,6667% 48,3333%
Custo preparação lotes (b) R$ 155.000,00 R$ 145.000,00 R$ 300.000,00
Horas de inspeção 2.500 1.500 4.000
Percentual 62,5000% 37,5000%
Custo de inspeção (c) R$ 125.000,00 R$ 75.000 R$ 200.000,00
Custo indireto total = a + b + c R$ 440.000,00 R$ 460.000,00 R$ 900.000,00
Produção anual em unidades 80.000 120.000
Custo indireto unitário R$ 5,50 R$ 3,83
Gabarito: A</t>
  </si>
  <si>
    <t>29/12/2025 18:44</t>
  </si>
  <si>
    <t>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
&lt;ul&gt;
&lt;li&gt;MMC Motores = 500 h;&lt;/li&gt;
&lt;li&gt;RCR Motores = 3.000 h;&lt;/li&gt;
&lt;li&gt;FIRD Veículos = 1.500 h.&lt;/li&gt;
&lt;/ul&gt;
Sabendo-se que os Custos Indiretos de Fabricação (CIF) variáveis em 2020 foram de R$ 200.000,00, serão alocados para cada contrato, respectivamente:</t>
  </si>
  <si>
    <t>R$ 50.400,00; R$ 80.000,00; e, R$ 69.600,00</t>
  </si>
  <si>
    <t>R$ 66.670,00; R$ 66.670,00; e, R$ 66.670,00</t>
  </si>
  <si>
    <t>R$ 16.600,00; R$ 93.400,00; e, R$ 90.000,00</t>
  </si>
  <si>
    <t>R$ 20.000,00; R$ 120.000,00; e, R$ 60.000,00</t>
  </si>
  <si>
    <t>Sabendo-se que os Custos Indiretos de Fabricação (CIF) variáveis em 2020 foram de R$ 200.000,00, serão
alocados para cada contrato, respectivamente:
Horas- máquinas:
MMC Motores = 500 h + RCR Motores 3.000 h + FIRD Veículos 1.500 h = 5.000 horas
Efetuando o rateio:
H/M % Valor
MMMC Motores 500 10% R$ 20.000
RCR Motores 3000 60% R$ 120.000
FIRD Veículos 1500 30% R$ 60.000
Total 5000 100% R$ 200.000
Gabarito: D</t>
  </si>
  <si>
    <t>CM SM Arcanjo</t>
  </si>
  <si>
    <t>Uma entidade fabril apresentou as seguintes informações coletadas do seu sistema de controladoria no último exercício social:
Considerando que a entidade utiliza horas-máquina como critério de rateio dos custos indiretos de fabricação para cálculo do custo pelo custeio por absorção, a taxa de custo indireto de fabricação atribuída aos produtos no período, em R$/HMaq, foi de:</t>
  </si>
  <si>
    <t>690.</t>
  </si>
  <si>
    <t>760.</t>
  </si>
  <si>
    <t>810.</t>
  </si>
  <si>
    <t>908.</t>
  </si>
  <si>
    <t>e6f5cba0-de71-415a-9b97-267844f7b84e.png</t>
  </si>
  <si>
    <t>Podemos diferenciar Custos e Despesa considerando o seguinte: o que acontece na fábrica é custo. O que
acontece no escritório é despesa. Classificando, temos:
Despesas = 75.000
• Depreciação das lojas 25.000,00
• Salário dos vendedores 50.000,00
Custos = 575.000
• Depreciação da fábrica 345.000,00
• Mão de obra indireta 35.000,00
• Mão de obra direta 60.000,00
• Material direto 135.000,00
• Direto ou Indireto?
A classificação em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Diretos = 195.000,00
• Mão de obra direta 60.000,00
• Material direto 135.000,00
Indiretos = 380.000,00
• Depreciação da fábrica 345.000,00
• Mão de obra indireta 35.000,00
Vamos calcular a Taxa de custo indireto de fabricação atribuída aos produtos no período. A base para rateio
dos custos indiretos é a quantidade de horas máquinas utilizadas. Assim, precisamos dividir os custos
indiretos pelo total de horas horas-máquina:
Horas máquinas = 500 hm
Custos Indiretos = R$ 380.000
Taxa de custo indireto de fabricação atribuída aos produtos no período = R$ 380.000 / 500 hm
Taxa de custo indireto de fabricação atribuída aos produtos no período = R$ 760 por hm
Gabarito: B</t>
  </si>
  <si>
    <t>29/12/2025 18:45</t>
  </si>
  <si>
    <t>CM Tatuí</t>
  </si>
  <si>
    <t>Quando se trata de custo de mão de obra direta, é correto afirmar que</t>
  </si>
  <si>
    <t>há necessidade de critérios de rateio para alocação do seu custo.</t>
  </si>
  <si>
    <t>sempre varia proporcionalmente ao volume de produção.</t>
  </si>
  <si>
    <t>por ser um custo fixo, não varia proporcionalmente.</t>
  </si>
  <si>
    <t>sua variação depende do valor total da folha de salários.</t>
  </si>
  <si>
    <t>sempre varia menos que proporcionalmente ao volume do estoque.</t>
  </si>
  <si>
    <t>A divisão dos custos em diretos e indiretos ocorre em função da necessidade de qualquer fator de rateio
para a apropriação. Basicamente, os custos diretos são diretamente apropriados aos produtos e os custos
indiretos são alocados de maneira estimada.
Lembramos que existe outra divisão, dessa vez decorrente da interação entre variação dos custos e volume
de produção, temos os custos fixos e os variáveis. Em suma, após as alterações do volume de produção:
• Custos Variáveis: sofrem variação
• Custos Fixos: não sofrem variação.
Vimos que um exemplo de custo direto é a mão de obra direta. Ainda, que ela é um custo variável.
a) há necessidade de critérios de rateio para alocação do seu custo.
Errado, pois eles podem ser alocados diretamente aos produtos.
b) sempre varia proporcionalmente ao volume de produção.
Correto, dado que esse custo aumenta/diminui quando a produção aumentar/diminuir.
c) por ser um custo fixo, não varia proporcionalmente.
Errado, já que o MOD também é um custo variável. Ou seja, varia proporcionalmente a produção.
d) sua variação depende do valor total da folha de salários.
Errado, como ele é um custo variável, então sua variação depende do volume de produção.
e) sempre varia menos que proporcionalmente ao volume do estoque.
Errado, os custos variáveis alteram-se proporcionalmente ao volume da produção.
Gabarito: B</t>
  </si>
  <si>
    <t>29/12/2025 18:46</t>
  </si>
  <si>
    <t>FADESP</t>
  </si>
  <si>
    <t>BANPARÁ</t>
  </si>
  <si>
    <t>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t>
  </si>
  <si>
    <t>$ 21,00 e $ 36,00.</t>
  </si>
  <si>
    <t>$ 24,00 e $ 32,00.</t>
  </si>
  <si>
    <t>$ 25,00 e $ 32,00.</t>
  </si>
  <si>
    <t>$28,00 e $ 30,00.</t>
  </si>
  <si>
    <t>$30,00 e $ 36,00.</t>
  </si>
  <si>
    <t>Nesse tipo de questão, devemos somar todos os custos unitários. Para facilitar, vamos montar uma
tabelinha:
Produto Mat. Prima MOD Custo ind. Unitário Total
Em seguida, iremos preenche-la com os dados do quesito:
Informação 1: Uma indústria localizada em Ananindeua, no Pará, transforma dois únicos produtos: A e B.
Produto Mat. Prima MOD Custo ind. Unitário Total
A
B
Informação 3: O custo unitário da matéria prima consumida para o produto A é de $ 10,00 e do produto B
é $ 12,00.
Produto Mat. Prima MOD Custo ind. Unitário Total
A 10
B 12
Informação 2: Em março de 2018, a indústria produziu e vendeu 1.000 unidades do produto A e 1.000
unidades do produto B
Informação 4: Para produzir o produto A, consumiram-se 100 horas de trabalho e o valor pago por hora
de trabalho é de $ 10,00. Já o produto B consumiu em sua transformação 200 horas de trabalho e o custo
unitário da hora é de $ 20,00.
Por meio delas vamos encontrar o Custo Unitário do MOD por produto:
• Horas MOD A = 100 h
• Valor pago por hora A = $ 10,00
• Quantidade Produzida = 1.000 unidades
MOD A Total = Horas MOD A x Valor pago por hora A = 100 h x $ 10,00 = $ 1.000,00
MOD A unitário = MOD A Total/ Quantidade Produzida = $ 1.000,00/1.000 unidades = $ 1,00
• Horas MOD B = 200 h
• Valor pago por hora B = $ 20,00
• Quantidade Produzida = 1.000 unidades
MOD B Total = Horas MOD B x Valor pago por hora B = 200 h x $ 20,00 = $ 4.000,00
MOD B unitário = MOD B Total/ Quantidade Produzida = $ 4.000,00/1.000 unidades = $ 4,00
Produto Mat. Prima MOD Custo ind. Unitário Total
A 10 1
B 12 4
Informação 5: Os custos indiretos no período somaram $ 30.000,00 e a empresa adota o custeio por
absorção para apurar os custos, além de adotar como critério de rateio a quantidade de horas de trabalho
(100 h para A e 200 h para B). Os custos unitários dos produtos A e B são, respectivamente,
Vamos calcular o custo indireto unitário. Para isso, vamos ratear o custo indireto no valor de $ 30.000 para
os dois produtos, seguindo o critério de rateio estabelecido pela questão, ou seja, a quantidade de horas de
trabalho:
Total de Horas máquinas = 100 + 200 = 300 hm
Custos Indiretos por hora máquina = Custos Indiretos totais / Total de Horas máquinas
Custos Indiretos por hora máquina = $ 30.000 / 300 hm = $ 100 por hm
Custo indireto Total A = Horas máquinas A x Custos Indiretos por hm = 100 hm x $100 = $ 10.000
Custo Indireto Unitário A = Custo indireto Total A / Quantidade Produzida = $ 10.000/ 1.000 unidades = $ 10
Custo indireto Total B = Horas máquinas B x Custos Indiretos por hm = = 200 hm x $100 = $ 20.000
Custo Indireto Unitário B = Custo indireto Total B / Quantidade Produzida = $ 20.000/ 1.000 unidades = $ 20
Produto Mat. Prima MOD Custo ind. Unitário Total
A 10 1 10
B 12 4 20
Agora, é só somar os custos unitários:
Produto Mat. Prima MOD Custo ind. Unitário Total
A 10 1 10 21
B 12 4 20 36
Gabarito: A</t>
  </si>
  <si>
    <t>29/12/2025 18:47</t>
  </si>
  <si>
    <t>SEFIN-RO</t>
  </si>
  <si>
    <t>A Cia. X fabrica três tipos de produtos: simples, de luxo e de superluxo. As informações em relação ao preço unitário, quantidade fabricada por mês e custo direto unitário são as seguintes:
Os custos indiretos de produção por mês são de R$ 2.200. Estes são rateados de acordo com o gasto com mão de obra direta.
Em 01/01/2017, não havia estoque inicial. No primeiro semestre de 2017 foram vendidas 5.000 unidades de produtos simples, 4.000 unidades de luxo e 2.000 unidades de superluxo.
Em relação ao lucro semestral de cada produto, com base nas informações acima e considerando que a Cia. X utiliza o custeio por absorção, assinale a afirmativa correta.</t>
  </si>
  <si>
    <t>Do produto simples, é de R$ 19.600.</t>
  </si>
  <si>
    <t>Do produto de luxo, é de R$ 115.600.</t>
  </si>
  <si>
    <t>Do produto de luxo, é de R$ 116.000.</t>
  </si>
  <si>
    <t>Do produto de superluxo, é de R$ 115.600.</t>
  </si>
  <si>
    <t>Do produto de superluxo, é de R$ 120.000.</t>
  </si>
  <si>
    <t>dc02234e-3243-428f-9a0f-cf8b8f0d3ba1.png</t>
  </si>
  <si>
    <t>Vamos ratear o custo indireto no valor de $2.200 para os três produtos, seguindo o critério de rateio
estabelecido pela questão, isto é, o gasto com mão de obra direta:
Produto Horas MOD % CIF
simples 1.000 x 0,2 = 200 18,18% R$ 400,00
luxo 800 x 0,5 = 400 36,36% R$ 800,00
super luxo 500 x 1 =500 45,45% R$ 1.000,00
Total 1.100 100% R$ 2.200,00
Agora, somos capazes de calcular o custo total:
Custo direto
Produto CIF
unitário Custo Total
simples 1.000 x 10 = 10.000 R$ 400,00 R$ 10.400
luxo 800 x 20 = 16.000 R$ 800,00 R$ 16.800
super luxo 500 x 40 =20.000 R$ 1.000,00 R$ 21.000,00
Fique Atento! O quesito informou que o estoque inicial é zero, consequentemente a entidade produziu todas
as mercadorias vendidas no próprio semestre.
Por fim, apuremos o resultado do semestre:
DRE simples luxo super luxo
*Receita 5.000 x 30 = 150.000 4.000 x 50 = 200.000 2.000 x 100 = 200.000
(-) *Custos 10.400 x (5.000/1.000) = 52.000 16.800 x (4.000/800) = 84.000 21.000 x (2.000/500) = 84.000
Lucro semestral R$ 98.000 R$ 116.000 R$ 116.000
*quantidade vendida x preço unitário
*Custo total mensal x (quantidade vendida /quantidade mensal)
Gabarito: C</t>
  </si>
  <si>
    <t>29/12/2025 18:49</t>
  </si>
  <si>
    <t>O departamento Alfa de produção possui um Custo Indireto total de R$ 17.000,00 e precisa distribui-lo a três produtos: X, Y e Z. Os seguintes dados foram disponibilizados:
As horas-máquina (H/M) utilizadas para a fabricação dos produtos X, Y e Z foram de 1.500, 2.000 e 2.500, respectivamente. Verifica-se, portanto, um total de horas-máquina utilizadas de 6.000.
O custo total do produto X considerando o rateio com base na (MP), o custo total do produto Y utilizando o rateio com base no (CD) e o custo total do produto Z usando o rateio baseado em (H/M) têm, respectivamente, os valores:</t>
  </si>
  <si>
    <t>R$ 16.594,59, R$ 19.534,88 e R$ 24.083,33.</t>
  </si>
  <si>
    <t>R$ 16.744,19, R$ 19.513,51 e R$ 23.083,33.</t>
  </si>
  <si>
    <t>R$ 16.594,59, R$ 19.534,88 e R$ 23.083,33.</t>
  </si>
  <si>
    <t>R$ 16.744,19, R$ 19.513,51 e R$ 24.083,33.</t>
  </si>
  <si>
    <t>083f4855-3769-4e6f-a6c5-1a73fb49f4c9.png</t>
  </si>
  <si>
    <t>Vamos calcular o custo indireto para cada produto, usando o fator de rateio que a questão determinou:
Produto X = rateio com base na Matéria Prima (MP)
Produto X = $10.000 / $ 37.000 = 0,27027 = 27,027%
Custo indireto para X = $17.000 x 27,027% = $4.594,59
Produto Y = rateio com base no Custo Direto (CD)
Produto Y = $14.000 / $ 43.000 = 0,3256 = 32,56%
Custo indireto para Y = $17.000 x 32,56% = $5.534,88
Produto Z = rateio com base nas horas/máquinas (H/M)
Produto Z = 2.500 h/ 6.000 h = 0,4167 = 41,67%
Custo indireto para Y = $17.000 x 41,67% = $7.083,90
Descrição X Y Z Total
Custo direto 12.000,00 14.000,00 17.000,00
Custo indireto 4.594,59 5.534,88 7.083,33 17.212,8
Custo total 16.594,59 19.534,88 24.083,33
Há um erro na questão, pois os custos indiretos apropriados aos produtos soma 17.212,80, sendo que o total
de tais custos é 17.000. Elaboramos uma sugestão de recurso, mas a banca não aceitou.
Gabarito: A</t>
  </si>
  <si>
    <t>29/12/2025 18:50</t>
  </si>
  <si>
    <t>São Luis-ISS</t>
  </si>
  <si>
    <t>A Cia. Chuva Fina fabrica os produtos A, B e C utilizando um único departamento. Ao analisar a produção ocorrida no mês de abril de 2018, a Cia. obteve as seguintes informações.
Os custos indiretos totais incorridos no mês de abril de 2018 foram R$ 200.000,00 e são alocados aos produtos em função da quantidade de horas de mão de obra direta total utilizada, tendo em vista que a Cia.
Chuva Fina utiliza o método de custeio por absorção. Com base nessas informações e sabendo que não havia estoques iniciais e finais de produtos em processo, os custos unitários de produção do mês de abril de 2018 para os produtos A, B e C foram, respectivamente, em reais,</t>
  </si>
  <si>
    <t>290,00; 340,00 e 390,00</t>
  </si>
  <si>
    <t>250,00; 300,00 e 350,00</t>
  </si>
  <si>
    <t>300,00; 350,00 e 400,00</t>
  </si>
  <si>
    <t>290,00; 364,00 e 406,00</t>
  </si>
  <si>
    <t>283,33; 366,67 e 416,67</t>
  </si>
  <si>
    <t>dd15ec27-05e1-4315-8c72-1c26db9f7861.png</t>
  </si>
  <si>
    <t>Vamos calcular o custo indireto unitário. Para isso, vamos ratear o custo indireto no valor de $200.000 para
os três produtos, seguindo o critério de rateio estabelecido pela questão, ou seja, o total de Horas de Mão
de Obra Direta:
Produto Horas Quantidade Total % Custo Custo ind.
MOD produzida indireto Unitário
A 1 2000 2000 40,0% 80.000 40
B 1,6 1000 1600 32,0% 64.000 64
C 1,4 1000 1400 28,0% 56.000 56
Total 5000 200.000
Agora, é só somar os custos unitários:
Produto Mat. Prima MOD Custo ind. Unitário Total
A 100 150 40 290
B 200 100 64 364
C 300 50 56 406
O custo unitário dos produtos A, B e C são, respectivamente, de 290; 364; e 406.
Gabarito: D</t>
  </si>
  <si>
    <t>29/12/2025 18:52</t>
  </si>
  <si>
    <t>ICMS–SC</t>
  </si>
  <si>
    <t>A Cia. Só Novelos produz os produtos X, Y e Z em um único departamento. Ao analisar o processo produtivo de determinado mês, a Cia. obteve as seguintes informações:
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t>
  </si>
  <si>
    <t>X foi R$ 210,00.</t>
  </si>
  <si>
    <t>Y foi R$ 265,00.</t>
  </si>
  <si>
    <t>Z foi R$ 175,00.</t>
  </si>
  <si>
    <t>X foi R$ 195,00.</t>
  </si>
  <si>
    <t>Y foi R$ 230,00.</t>
  </si>
  <si>
    <t>4f919a16-6c3c-49c6-a968-59d97ccb3715.png</t>
  </si>
  <si>
    <t>Vamos apurar o custo indireto unitário por produto:
Produto Horas Quantidade Total % Custo Custo ind.
MOD produzida indireto Unitário
X 1 2000 2000 40,0% 70.000 35
Y 2 1000 2000 40,0% 70.000 70
Produto Horas Quantidade Total % Custo Custo ind.
MOD produzida indireto Unitário
Z 2 500 1000 20,0% 35.000 70
Total 5000 175.000
Agora, é só somar os custos unitários:
Produto Mat. Prima MOD Custo ind. Unitário Total
X 100 60 35 195
Y 150 80 70 300
Z 300 20 70 390
Gabarito: D
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t>
  </si>
  <si>
    <t>29/12/2025 18:54</t>
  </si>
  <si>
    <t>Com referência à utilização de custos para fins de controle e gestão, julgue o próximo item.
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
Assertiva: Nessa situação, o produto A receberá um terço dos custos indiretos de produção do período.</t>
  </si>
  <si>
    <t>Produto A = 6.000 unidades x 6 minutos /unidade = 36.000 minutos ou 36.000/60 = 600 horas
Produto B = 4.000 x 18 = 72.000 minutos ou 72.000/60 = 1.200 horas
Total de Horas de mão de obra = 600 + 1.200 = 1.800
Fazendo a divisão proporcional entre cada produto, acharemos:
• Produto A = 600/1800 = 1/3
• Produto B = 1.200/1.800 = 2/3
Portanto, item correto, pois o produto A receberá um terço dos custos indiretos de produção do período e
o produto B receberá 2/3.
Gabarito: Certo</t>
  </si>
  <si>
    <t>29/12/2025 18:55</t>
  </si>
  <si>
    <t>CAGE-RS</t>
  </si>
  <si>
    <t>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t>
  </si>
  <si>
    <t>os departamentos de serviços.</t>
  </si>
  <si>
    <t>os centros de custos.</t>
  </si>
  <si>
    <t>a gerência de administração da produção.</t>
  </si>
  <si>
    <t>a equipe de contabilidade de custos.</t>
  </si>
  <si>
    <t>os departamentos de produção.</t>
  </si>
  <si>
    <t>não é necessariamente uma unidade administrativa, só ocorrendo quando coincide com o próprio
departamento.
Gabarito: B</t>
  </si>
  <si>
    <t>TRT 23</t>
  </si>
  <si>
    <t>A empresa Ilha do Marajó S.A. possui um custo indireto de R$ 6.000.000,00. Precisa distribuí-lo para três produtos: X, Y e Z. A empresa apurou os seguintes dados para determinar a atribuição do CIF aos produtos:
Com base, unicamente, nos dados apresentados a empresa poderia atribuir como custo indireto ao produto</t>
  </si>
  <si>
    <t>"Z" o valor de R$ 4.200.000,00.</t>
  </si>
  <si>
    <t>"X" o valor de R$ 3.000.000,00.</t>
  </si>
  <si>
    <t>"Y" o valor de R$ 300.000,00.</t>
  </si>
  <si>
    <t>"Z" o valor de R$ 1.500.000,00.</t>
  </si>
  <si>
    <t>"X" o valor de R$ 150.000,00.</t>
  </si>
  <si>
    <t>19034ebf-5cc1-4079-8869-cd76dda9e839.png</t>
  </si>
  <si>
    <t>A base para rateio dos custos indiretos é a quantidade de horas máquinas utilizadas.
Horas máquinas = 100 + 500 + 1400 = 2000 hm
$ 6.000.000 / 2000 hm = $ 3.000 por hm
X = 100 hm x $3.000 = $300.000
Y = 500 hm x $3.000 = $1.500.000
Z = 1.400 hm x $3.000 = $ 4.200.000
Gabarito: A</t>
  </si>
  <si>
    <t>29/12/2025 18:56</t>
  </si>
  <si>
    <t>Câmara de Marília</t>
  </si>
  <si>
    <t>Uma indústria de acessórios para autos, que fabrica quatro tipos de produtos (A, B, C, D), apresentou as seguintes informações, fornecidas pela área de custos, a respeito da produção desses produtos:
Mão de obra e materiais diretos aplicados nos produtos:
Informações sobre os produtos
Mão de obra e materiais diretos aplicados nos produtos:
Sabe-se ainda que os gastos gerais de fabricação – GGF totalizaram, no mês, R$ 19.000,00, e o critério estabelecido para a sua distribuição foi pela MOD. Considerando isso, calcule os custos totais e unitários, respectivamente, dos produtos A e C.</t>
  </si>
  <si>
    <t>R$ 7.266,67 e R$ 109,00; R$ 32.333,33 e R$ 125,33.</t>
  </si>
  <si>
    <t>R$ 21.800,00 e R$ 109,00; R$ 37.600,00 e R$ 161,67.</t>
  </si>
  <si>
    <t>R$ 7.266,67 e R$ 72,67; R$ 37.600,00 e R$ 125,33.</t>
  </si>
  <si>
    <t>R$ 37.600,00 e R$ 125,33; R$ 7.266,67 e R$ 109,00.</t>
  </si>
  <si>
    <t>R$ 22.360,00 e R$ 72,67; R$ 33.800,00 e R$ 125,60.</t>
  </si>
  <si>
    <t>b4c07234-ecd8-46fc-9d92-75926ec93c67.png</t>
  </si>
  <si>
    <t>Para encontrarmos os custos totais e unitários dos produtos temos que encontrar o total de gastos com Mão
– de – Obra direta, Materiais Diretos e Custos Indiretos de Fabricação (GGF) aplicados a cada um dos
produtos.
Os gastos com MOD e MD já foram fornecidos, nossa primeira tarefa é obter o quanto será aplicado de GGF
a cada produto:
1º Passo - Rateio de GGF
Total de GGF = 19.000
Critério de Rateio = MOD
Total de MOD = A + B + C + D = 20 x 100 + 30 x 200 + 40 x 300 + 50 x 200 = 30.000
Percentual aplicado no produto A = 2.000/30.000 = 6,67%
GGF aplicado no produto A = 19.000 x 6,67% = 1266,67
Percentual aplicado no produto C = 12.000/30.000 = 40%
GGF aplicado no produto C = 19.000 x 40% = 7600,00
2º Passo - Obter o Custo Total e Unitário de cada produto
Custo Total A = MOD + MD + GGF = 20 x 100 + 40 x 100 + 1266,67 = 7.266,67
Custo Unitário A = 7.266,67/100 = 72,67
Custo Total C = MOD + MD + GGF = 40 x 300 + 60 x 300 + 7.600 = 37.600
Custo Unitário C = 37.600/300 = 125,33
Gabarito: C</t>
  </si>
  <si>
    <t>29/12/2025 18:58</t>
  </si>
  <si>
    <t>Câmara Municipal de Guaratinguetá</t>
  </si>
  <si>
    <t>Sabe-se que, em uma empresa de fabricação de tapetes automotivos, os estoques iniciais de materiais diretos, em 31 de dezembro de 2014, totalizavam R$ 200.000,00. Durante o primeiro semestre de 2015, ocorreram as seguintes operações na cadeia de suprimentos da empresa:
&lt;ul&gt;
&lt;li&gt;foi adquirido, durante o semestre, um total de material direto de R$ 800.000,00;&lt;/li&gt;
&lt;li&gt;a mão direta empregada na fábrica totalizou R$ 358.000,00;&lt;/li&gt;
&lt;li&gt;os encargos sociais sobre essa mão-de-obra direta foi de 198.000,00;&lt;/li&gt;
&lt;li&gt;a depreciação de máquinas foi da ordem de R$ 75.000,00;&lt;/li&gt;
&lt;li&gt;os estoques de material direto, ao final do primeiro semestre, totalizavam R$ 150.000,00.&lt;/li&gt;
&lt;/ul&gt;
Dadas essas informações, assinale a alternativa que indica o valor apropriado, em Reais, de materiais diretos no custo de fabricação dos tapetes automotivos.</t>
  </si>
  <si>
    <t>800.000,00.</t>
  </si>
  <si>
    <t>850.000,00.</t>
  </si>
  <si>
    <t>1.208.000,00.</t>
  </si>
  <si>
    <t>1.406.000,00.</t>
  </si>
  <si>
    <t>1.481.000,00.</t>
  </si>
  <si>
    <t>Para obteremos o valor do material direto consumido vamos usar a nossa conhecida equação:
Saldo Inicial + Entradas – Saídas = Saldo Final
200.000 + 800.000 – Saídas = 150.000
Saídas = Material Direto consumido = 850.000,00
Gabarito: B</t>
  </si>
  <si>
    <t>29/12/2025 19:00</t>
  </si>
  <si>
    <t>Exame de Suficiência</t>
  </si>
  <si>
    <t>Bacharel</t>
  </si>
  <si>
    <t>Uma determinada indústria fabrica dois produtos: A e B.
No mês de fevereiro de 2015, a indústria incorreu em Custos Indiretos de Fabricação no total de R$ 15.000,00.
Nesse mesmo mês, foram produzidas 2.000 unidades de cada produto.
Para produzir o produto A, foram consumidas 3.000 horas/máquinas e, para produzir o produto B, foram consumidas 7.000 horas/máquinas.
Os Custos Indiretos de Fabricação são apropriados aos produtos, com base nas horas/máquinas consumidas.
Os custos variáveis de cada um dos produtos são de R$ 5,00 por unidade.
Considerando os dados acima, o custo unitário total do produto A calculado pelo Custeio por Absorção, no mês de fevereiro, é de:</t>
  </si>
  <si>
    <t>R$ 7,25</t>
  </si>
  <si>
    <t>R$ 7,50</t>
  </si>
  <si>
    <t>R$ 8,75</t>
  </si>
  <si>
    <t>R$ 10,25</t>
  </si>
  <si>
    <t>O Custo Indireto de Fabricação (CIF) é apropriado aos produtos com base nas horas/máquinas consumidas.
Assim, temos:
Horas/máquinas consumidas = 3.000 + 7.000 = 10.000 h/m.
CIF produto A = $15.000 x (3.000/10.000) = $4.500
CIF produto A unitário = $4.500 / 2.000 unidades = $ 2,25
Custo unitário Produto A = $ 2,25 + $ 5,00 = $ 7,25
Gabarito: A</t>
  </si>
  <si>
    <t>Câmara de Descalvado</t>
  </si>
  <si>
    <t>No mês de agosto de 2014, a indústria alimentícia Alhópolis Ltda, obteve os seguintes custos e despesas, apresentados nesta tabela:
&lt;b&gt;Informações adicionais:&lt;/b&gt;
Os gastos gerais de fabricação totalizaram R$ 140.000,00;
O valor do aluguel mensal da fábrica é de R$ 29.100,00;
As unidades produzidas no mês totalizaram 4.000.
Com base nos dados apresentados, o custo de cada unidade produzida no mês correspondeu a R$</t>
  </si>
  <si>
    <t>67,72.</t>
  </si>
  <si>
    <t>110,00.</t>
  </si>
  <si>
    <t>111,08.</t>
  </si>
  <si>
    <t>138,80.</t>
  </si>
  <si>
    <t>146,08.</t>
  </si>
  <si>
    <t>f5b6878f-0fd1-49ae-adb3-599d8a2ceb56.png</t>
  </si>
  <si>
    <t>O Método de Custeio por absorção consiste na apropriação de todos os custos incorridos, sejam fixos,
variáveis, diretos ou indiretos, aos produtos fabricados.
Separando apenas os custos de produção, vamos encontrar:
Apropriação de Custos
Salários do Mês
Mão de Obra Direta - Produtivo R$ 140.000,00
Mão de Obra Indireta - Produtivo R$ 54.500,00
Benefícios a empregados
Mão de Obra Direta - Produtivo R$ 4.900,00
Mão de Obra Indireta - Produtivo R$ 1.900,00
Previdência e FGTS
Mão de Obra Direta - Produtivo R$ 50.100,00
Mão de Obra Indireta - Produtivo R$ 19.500,00
Gastos Gerais de Fabricação R$ 140.000,00
Aluguel da Fábrica R$ 29.100,00
Apropriação de Custos
Total dos Custos R$ 440.000,00
Unidades Produzidas 4000
Custo Unitário = 440.000/4.000 R$ 110,00
Gabarito: B</t>
  </si>
  <si>
    <t>29/12/2025 19:02</t>
  </si>
  <si>
    <t>A empresa de alimentos congelados Tumbata revende 53 produtos e produz outros cinco.
Os custos indiretos totalizam $ 24.000 e a Tumbata apropria-os conforme o tempo de mão de obra direta.
Considerando as informações do texto, o produto que apresenta o maior custo unitário é:</t>
  </si>
  <si>
    <t>pizza;</t>
  </si>
  <si>
    <t>lasanha;</t>
  </si>
  <si>
    <t>hambúrgueres;</t>
  </si>
  <si>
    <t>frango desfiado;</t>
  </si>
  <si>
    <t>kibe.</t>
  </si>
  <si>
    <t>cca41281-13f1-4ade-8274-6bd54b0ad32f.png</t>
  </si>
  <si>
    <t>Para encontrarmos os custos unitários dos produtos temos que encontrar o total de gastos com Matéria-
prima, Mão de obra direta e Custos Indiretos de Fabricação (GGF) aplicados a cada um dos produtos.
1º Passo - MP
Produto Matéria-prima Custos por kg MP Total
Pizza 800 R$ 15,00 R$ 12.000,00
Lasanha 1.300 R$ 15,00 R$ 19.500,00
Hambúrgeres 200 R$ 15,00 R$ 3.000,00
Frango desfiado 820 R$ 15,00 R$ 12.300,00
Kibe 1000 R$ 15,00 R$ 15.000,00
2 º Passo - MOD
Produto Mão de obra direta Custos por hora MOD Total
Pizza 320 R$ 4,00 R$ 1.280,00
Lasanha 160 R$ 4,00 R$ 640,00
Hambúrgeres 400 R$ 4,00 R$ 1.600,00
Frango desfiado 270 R$ 4,00 R$ 1.080,00
Kibe 450 R$ 4,00 R$ 1.800,00
3 º Passo - CIF
Vamos ratear o custo indireto no valor de $24.000 para os cincos produtos, seguindo o critério de rateio
estabelecido pela questão, ou seja, o tempo de mão de obra direta:
Produto Horas MOD % CIF
Pizza 320 20,00% R$ 4.800,00
Lasanha 160 10,00% R$ 2.400,00
Hambúrgeres 400 25,00% R$ 6.000,00
Frango desfiado 270 16,88% R$ 4.050,00
Kibe 450 28,13% R$ 6.750,00
Total 1600 100% R$ 24.000,00
4 º Passo – Custo unitário
Agora, devemos somar os custos totais e em seguida dividir pela quantidade produzida:
Quantidade Custo
Produto
MP Total MOD Total CIF Custo Total produzida Unitário
Pizza R$ 12.000,00 R$ 1.280,00 R$ 4.800,00 R$ 18.080,00 4.000 R$ 4,52
Lasanha R$ 19.500,00 R$ 640,00 R$ 2.400,00 R$ 22.540,00 3.200 R$ 7,04
Hambúrgeres R$ 3.000,00 R$ 1.600,00 R$ 6.000,00 R$ 10.600,00 7.100 R$ 1,49
Frango desfiado R$ 12.300,00 R$ 1.080,00 R$ 4.050,00 R$ 17.430,00 900 R$ 19,37
Kibe R$ 15.000,00 R$ 1.800,00 R$ 6.750,00 R$ 23.550,00 5.000 R$ 4,71
Nota-se que o custo unitário dos produtos Frango desfiado é o maior.
Gabarito: D</t>
  </si>
  <si>
    <t>29/12/2025 19:09</t>
  </si>
  <si>
    <t>TCM-SP</t>
  </si>
  <si>
    <t>A tabela abaixo apresenta a estrutura de custos resumida da editora Épsilon, que produz dois produtos, L1 e L2.
Considere os custos de depreciação como indiretos. Usando como critério de rateio o volume de produção total, os custos unitários de L1 e de L2 são, respectivamente:</t>
  </si>
  <si>
    <t>R$18,55 e R$18,55;</t>
  </si>
  <si>
    <t>R$15,50 e R$10,05;</t>
  </si>
  <si>
    <t>R$10,00 e R$6,00;</t>
  </si>
  <si>
    <t>R$20,55 e R$16,55;</t>
  </si>
  <si>
    <t>R$17,45 e R$13,45.</t>
  </si>
  <si>
    <t>ee55faea-119f-4040-a48e-79b9e215fcda.png</t>
  </si>
  <si>
    <t>Para encontrarmos os custos totais e unitários dos produtos temos que encontrar o total de gastos com
matéria-prima, mão de obra direta e Custos Indiretos de Fabricação (GGF) aplicados a cada um dos produtos.
Os gastos com MOD e MP já foram fornecidos, nossa primeira tarefa é obter o quanto será aplicado de CIF a
cada produto:
Fique Atento! O quesito forneceu um valor de 14.500 como custo de mão de obra direta
(MOD) para os dois produtos, nessa situação alocamos o proporcional a produção. Cada
um obteve uma produção de 5.000 unidades, consequentemente basta dividir por dois
(14.500/2 = 7.250).
1º Passo - Rateio de CIF
Total de CIF = R$40.000,00 + R$20.000,00 + R$31.000,00= R$91.000,00
Critério de Rateio -&gt; o volume de produção total
volume de produção total = 5.000 + 5.000 = 10.000
Percentual aplicado no produto L1 = 5.000/10.000 = 50,00%
CIF aplicado no produto L1 = R$91.000,00 x 50,00% = R$45.500,00
Percentual aplicado no produto L2 = 5.000/10.000 = 50,00%
CIF aplicado no produto L2 = $91.000,00 x 50,00% = R$45.500,00
2º Passo - Obter o Custo Total e Unitário de cada produto
Custo Total L1 = MP + MOD + CIF = 50.000 + 7.250 + 45.500 = 102.750,00
Custo Unitário L1 = 102.750/5.000 = 20,55
Custo Total L2 = MP + MOD + CIF = 30.000 + 7.250 + 45.500 = 82.750,00
Custo Unitário L2 = 82.750/5.000 = 16,55
Gabarito: D</t>
  </si>
  <si>
    <t>29/12/2025 19:11</t>
  </si>
  <si>
    <t>PGE-RO</t>
  </si>
  <si>
    <t>O departamento de custos da empresa Controlassado S.A. apresentou no mês de novembro as seguintes informações:
Considerando as informações do texto e que a empresa produziu um único produto no período, o total dos custos indiretos de fabricação foi de:</t>
  </si>
  <si>
    <t>0;</t>
  </si>
  <si>
    <t>310;</t>
  </si>
  <si>
    <t>510;</t>
  </si>
  <si>
    <t>630;</t>
  </si>
  <si>
    <t>920.</t>
  </si>
  <si>
    <t>0eb8b5de-b14b-4225-9006-16fc626c3934.png</t>
  </si>
  <si>
    <t>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Se ela produz um único produto, então a apropriação é feita diretamente aos produtos. Ou seja, todos os
seus custos são diretos. Por conta disso, o custo indireto de fabricação é zero.
Gabarito: A</t>
  </si>
  <si>
    <t>29/12/2025 19:12</t>
  </si>
  <si>
    <t>Com base nos dados do texto, considerando que os custos fixos da Companhia Arrozmontese Ltda. foram rateados em razão da quantidade vendida, o produto mais lucrativo é:</t>
  </si>
  <si>
    <t>A;</t>
  </si>
  <si>
    <t>B;</t>
  </si>
  <si>
    <t>C;</t>
  </si>
  <si>
    <t>D;</t>
  </si>
  <si>
    <t>E.</t>
  </si>
  <si>
    <t>3dcd7c84-dfa7-41d5-b0e3-80b7e7443e9d.png</t>
  </si>
  <si>
    <t>º Passo - Rateio de CIF
Total de CIF = 500.000
Critério de Rateio -&gt; quantidade vendida
quantidade vendida = 1.600 + 1.350 + 1.140 + 1.350 + 1.610 = 7.050
Percentual aplicado no produto A = 1.600/7.050 = 22,69%
CIF aplicado no produto A = R$500.000,00 x 22,69% = R$113.450,00
Percentual aplicado no produto B = 1350/7.050 = 19,14%
CIF aplicado no produto B = R$500.000,00 x 19,41% = R$97.050,00
Percentual aplicado no produto C = 1.140/7.050 = 16,17%
CIF aplicado no produto C = R$500.000,00 x 16,17% = R$80.850,00
Percentual aplicado no produto D = 1.350/7.050 = 19,14%
CIF aplicado no produto D = R$500.000,00 x 19,41% = R$97.050,00
Percentual aplicado no produto E = 1610/7.050 = 22,83%
CIF aplicado no produto E = R$500.000,00 x 22,83% = R$144.150,00
2º Passo – Calcular a Lucratividade
DRE A B C D E Total
Receita R$ 1.000.000,00 R$ 1.100.000,00 R$ 1.200.000,00 R$ 1.200.000,00 R$ 1.300.000,00 R$ 5.800.000,00
(-) Custos Fixos R$ 113.450,00 R$ 97.050,00 R$ 80.850,00 R$ 97.050,00 R$ 144.150,00 R$ 532.550,00
(-) Custos Variáveis R$ 400.000,00 R$ 500.000,00 R$ 600.000,00 R$ 650.000,00 R$ 800.000,00 R$ 2.950.000,00
DRE A B C D E Total
(-) Despesas Variáveis R$ 200.000,00 R$ 250.000,00 R$ 300.000,00 R$ 250.000,00 R$ 400.000,00 R$ 1.400.000,00
Resultado antes das DF R$ 286.550,00 R$ 252.950,00 R$ 219.150,00 R$ 202.950,00 -R$ 44.150,00 R$ 917.450,00
(-) Despesa Fixas R$ 300.000,00
Lucro R$ 617.450,00
Gabarito: A</t>
  </si>
  <si>
    <t>29/12/2025 19:13</t>
  </si>
  <si>
    <t>SEFAZ-PI</t>
  </si>
  <si>
    <t>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
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t>
  </si>
  <si>
    <t>Resultado Bruto com Vendas = 150.000,00; Despesa com Vendas = 30.000,00</t>
  </si>
  <si>
    <t>Resultado Bruto com Vendas = 150.000,00; Despesa com Frete = 20.000,00; Despesa com Seguro = 10.000,00</t>
  </si>
  <si>
    <t>Resultado Bruto com Vendas = 134.000,00; Despesa com Seguro = 10.000,00</t>
  </si>
  <si>
    <t>Resultado Bruto com Vendas = 126.000,00</t>
  </si>
  <si>
    <t>Resultado Bruto com Vendas = 142.000,00; Despesa com Frete = 20.000,00</t>
  </si>
  <si>
    <t>Vamos calcular o valor pelo qual as mercadorias entram no estoque:
Mercadoria R$ 1.000.000,00
Frete R$ 20.000,00
Seguro R$ 10.000,00
Total custo mercadoria R$ 1.030.000,00
Agora, vamos esboçar a Demonstração do Resultado do Exercício (DRE), lembrando que o Custo da
Mercadoria Vendida será de: R$1.030.000,00 x 80% = 824.000,00
Demonstração do Resultado do Exercício R$
Receita de vendas R$ 950.000,00
Custo Mercadorias Vendidas (CMV) -R$ 824.000,00
Lucro Bruto R$ 126.000,00
O Lucro Bruto também é chamado de Resultado com Mercadoria ou Resultado Bruto com Vendas.
Gabarito: D</t>
  </si>
  <si>
    <t>29/12/2025 19:14</t>
  </si>
  <si>
    <t>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
1. Compra de mercadorias no valor total de R$ 115.000,00, estando incluídos neste preço os valores de R$ 15.000,00 de IPI e R$ 12.000,00 de ICMS.
2. A empresa vendeu 60% do estoque total disponível pelo preço de R$ 74.000,00 e, neste preço, já está incluído o valor de R$ 8.880,00 de ICMS incidente sobre a venda.
O valor do Resultado Bruto com Vendas apresentado na Demonstração do Resultado de 2013 foi, em reais,</t>
  </si>
  <si>
    <t>5.000,00.</t>
  </si>
  <si>
    <t>3.320,00.</t>
  </si>
  <si>
    <t>3.880,00.</t>
  </si>
  <si>
    <t>12.320,00.</t>
  </si>
  <si>
    <t>21.200,00.</t>
  </si>
  <si>
    <t>Na compra de mercadorias, o IPI não é recuperável. Apenas o ICMS é recuperável e deve ser excluído do
custo do estoque.
Mercadoria 115.000,00
(-) ICMS (12.000,00)
Compra líquida 103.000,00
A empresa vendeu 60% do estoque por $ 74.000,00.
Podemos agora esboçar a Demonstração do Resultado do Exercício (DRE):
Demonstração do Resultado do Exercício R$
Receita Bruta de Vendas R$ 74.000,00
(-) ICMS sobre vendas -R$ 8.880,00
Receita líquida R$ 65.120,00
Custo Mercadoria Vendida (103.000 x 60%) -R$ 61.800,00
Resultado Bruto com mercadoria (Lucro Bruto) R$ 3.320,00
Gabarito: B</t>
  </si>
  <si>
    <t>SEFAZ PI</t>
  </si>
  <si>
    <t>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
Sabe-se que, em 20/11/2012, a empresa vendeu 90% do lote de mercadorias que havia comprado em 30/09/2012 pelo valor de R$ 850.000,00. O valor do Estoque referente a este lote evidenciado no Balanço Patrimonial de 31/12/2012 foi, em reais:</t>
  </si>
  <si>
    <t>80.000,00</t>
  </si>
  <si>
    <t>80.300,00</t>
  </si>
  <si>
    <t>80.200,00</t>
  </si>
  <si>
    <t>80.500,00</t>
  </si>
  <si>
    <t>85.000,00</t>
  </si>
  <si>
    <t>Vamos calcular o valor pelo qual as mercadorias entram no estoque:
Mercadoria R$ 800.000,00
Frete R$ 3.000,00
Seguro R$ 2.000,00
Total custo mercadoria R$ 805.000,00
Agora, vamos calcular o estoque final. Lembramos que 90% do estoque já foi vendido.
R$ 805.000,00 x 90% = $ 724.500,00
Valor do estoque final: 805.000,00 - $ 724.500,00 = $80.500,00
Gabarito: D</t>
  </si>
  <si>
    <t>29/12/2025 19:15</t>
  </si>
  <si>
    <t>TCM GO</t>
  </si>
  <si>
    <t>A Cia. Comerciante S.A. adquiriu mercadorias para serem comercializadas e pagou os seguintes valores:
Fornecedores de Mercadorias: R$ 390.000,00
Frete para transporte até a empresa: R$ 17.000,00
Seguro das mercadorias: R$ 7.000,00
Nos valores pagos estavam incluídos tributos recuperáveis pela empresa no valor de R$ 48.000,00 e tributos não recuperáveis no valor de R$ 24.000,00.
Com base nestas informações, o valor reconhecido como estoque referente às mercadorias adquiridas foi, em reais,</t>
  </si>
  <si>
    <t>320.000,00.</t>
  </si>
  <si>
    <t>342.000,00.</t>
  </si>
  <si>
    <t>344.000,00.</t>
  </si>
  <si>
    <t>366.000,00.</t>
  </si>
  <si>
    <t>414.000,00.</t>
  </si>
  <si>
    <t>Vamos excluir os tributos recuperáveis do valor da mercadoria, somar o frete e o seguro. Assim:
Mercadoria R$ 390.000,00
(-) Tributos recuperáveis -R$ 48.000,00
Frete R$ 17.000,00
Seguro R$ 7.000,00
Total reconhecido como estoque R$ 366.000,00
Gabarito: D</t>
  </si>
  <si>
    <t>SEFAZ-PE</t>
  </si>
  <si>
    <t>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t>
  </si>
  <si>
    <t>357.000,00.</t>
  </si>
  <si>
    <t>157.000,00.</t>
  </si>
  <si>
    <t>180.000,00.</t>
  </si>
  <si>
    <t>203.000,00.</t>
  </si>
  <si>
    <t>Este tipo de questão já sabemos resolver. Vamos tirar os tributos recuperáveis, somar o frete, o seguro, tirar
o tributo recuperável do frete, e esboçar a Demonstração do Resultado do Exercício (DRE).
Assim:
Mercadoria R$ 200.000,00
(-) Tributos recuperáveis -R$ 30.000,00
Frete (transporte) R$ 8.000,00
Tributos recuperáveis sobre frete -R$ 1.000,00
Total Mercadoria R$ 177.000,00
Agora a DRE:
Demonstração do Resultado do Exercício R$
Receita Bruta de Vendas R$ 420.000,00
(-) ICMS sobre vendas -R$ 63.000,00
Receita líquida R$ 357.000,00
Custo Mercadoria Vendida -R$ 177.000,00
Resultado Bruto com mercadoria (Lucro Bruto) R$ 180.000,00
Gabarito: D</t>
  </si>
  <si>
    <t>29/12/2025 19:17</t>
  </si>
  <si>
    <t>CGE-PI</t>
  </si>
  <si>
    <t>A soma dos custos totais dos sabonetes infantis e dos masculinos será de R$ 360.000,00.</t>
  </si>
  <si>
    <t>814e847a-a9e5-4fa6-83c4-259e5cda4785.png</t>
  </si>
  <si>
    <t>Para sabermos a soma dos custos totais dos sabonetes infantis e dos masculinos, temos que somar os custos
diretos e os custos indiretos de produção.
Custos Diretos = 100.000 + 200.000 = 300.000
Agora, precisamos saber quanto, do total de R$ 200.000 de custos indiretos (CIFs), são apropriados a esses
produtos.
Temos que nos perguntar qual é o critério de rateio dos CIFs para cada produto. A questão nos forneceu,
concorda? Mão de obra direta!!! Além disso, a questão já nos informou o percentual de mão de obra que
cada produto consome.
Queremos saber o total de CIFs apropriados aos produtos sabonetes infantis e sabonetes masculinos:
Sabonetes infantis = 20% de 200.000 = 40.000
Sabonetes masculinos = 45% de 200.000 = 90.000
Total de CIFs = 130.000
Agora, vamos sabemos o total de custos dos dois produtos:
Custo Direto + Custo Indireto = 300.000 + 130.000 = 430.000
Gabarito: Errado
Com relação aos custos, julgue o item.</t>
  </si>
  <si>
    <t>29/12/2025 19:19</t>
  </si>
  <si>
    <t>ANATEL</t>
  </si>
  <si>
    <t>Um custo comum, por ser utilizado na geração de diferentes produtos, é um custo indireto de cada um desses produtos e requer a aplicação de algum critério de rateio para a atribuição de seu valor aos produtos finais.</t>
  </si>
  <si>
    <t>Item correto, é o caso do aluguel, que é um custo comum a toda produção, nesse caso, deve apropriado aos
produtos por meio de rateio.
Gabarito: Certo</t>
  </si>
  <si>
    <t>A respeito dos conceitos e técnicas utilizados na análise de custos, julgue o item que se segue.
No método dos centros de custos, os custos diretos são distribuídos de forma proporcional entre os departamentos.</t>
  </si>
  <si>
    <t>Pessoal, pegadinha do CEBRASPE, muito cuidado! “O Centro de Custos é a unidade mínima de acumulação
de Custos Indiretos. Mas não é necessariamente uma unidade administrativa, só ocorrendo quando coincide
com o próprio departamento. O item erra ao afirmar que nos centros de custos, os custos diretos são
distribuídos de forma proporcional (rateio). Como são custos diretos, a apropriação é feita diretamente aos
produtos, sem necessidade de rateio.
Gabarito: Errado</t>
  </si>
  <si>
    <t>29/12/2025 19:20</t>
  </si>
  <si>
    <t>Prefeitura de São José do Rio Preto</t>
  </si>
  <si>
    <t>Foram extraídos os seguintes dados, em R$, da contabilidade da Cia. Industrial Tamoio, relativos ao anocalendário de 2013:
Receita bruta de vendas de produtos industrializados (sem o IPI) 1.200.000,00
IPI incidente sobre a venda 96.000,00
ICMS, PIS e COFINS incidentes sobre a receita bruta de vendas 259.800,00
Custo da produção acabada 600.000,00
Estoque final de produtos acabados 120.650,00.
O lucro bruto por ela obtido nas operações de venda equivaleu a 50% do custo dos produtos vendidos. O estoque inicial de produtos acabados, nesse exercício, correspondeu, em R$, a:</t>
  </si>
  <si>
    <t>90.650,00</t>
  </si>
  <si>
    <t>146.800,00</t>
  </si>
  <si>
    <t>93.850,00.</t>
  </si>
  <si>
    <t>147.450,00.</t>
  </si>
  <si>
    <t>112.750,00.</t>
  </si>
  <si>
    <t>Para resolvermos essa questão, usaremos o Métodos do três razonetes “de trás para frente”, especialmente
o Estoque de produtos acabados:
Saldo inicial ???
+ entradas = é a produção acabada, que é a saída do estoque de produtos em elaboração = 600.000,00
(-) Saídas = é o Custo dos Produtos Vendidos = vamos encontrar na DRE.
= Saldo final = estoque final = 120.650.
1º Passo – Apurar o CPV na Demonstração do Resultado
Receita bruta de vendas de produtos industrializados (sem o IPI) 1.200.000,00
(-) ICMS, PIS e COFINS incidentes sobre a receita bruta de vendas 259.800,00
Receita Líquida 940.200,00
(-) CPV x
= Lucro Bruto (50% do custo dos produtos vendidos) 0,50 x
Resolvendo a equação, encontramos o valor do CPV:
940.200,00 – x = 0,5x →1,5x = 940.200 → 940.200/1,5 = 626.800,00
Observação: o IPI é um imposto “por fora” e não integra a Receita Bruta de Vendas.
2º Passo – Apurar o Estoque Inicial de Produtos em Elaboração
• Custo da produção acabada = 600.000,00
• Estoque final de produtos acabados = 120.650,00.
Saldo Inicial + Entradas – Saídas = Estoque Final
Saldo Inicial + 600.000 – 626.800 = 120.650 = 147.450
Gabarito: D</t>
  </si>
  <si>
    <t>29/12/2025 19:25</t>
  </si>
  <si>
    <t>O departamento Zetta da Empresa Montevideo S.A. possui um custo indireto de R$ 9.000.000,00. Precisa distribuí-lo para três produtos: A, B e C por horas/máquinas. A empresa apurou os seguintes dados para o custeio:
Dessa forma, é correto afirmar que os produtos A, B e C receberão, respectivamente, de custo indireto:</t>
  </si>
  <si>
    <t>R$ 1.500.000,00, R$ 3.000.000,00 e R$ 3.500.000,00</t>
  </si>
  <si>
    <t>R$ 2.000.000,00, R$ 1.000.000,00 e R$ 2.500.000,00</t>
  </si>
  <si>
    <t>R$ 3.000.000,00, R$ 1.500.000,00 e R$ 4.500.000,00</t>
  </si>
  <si>
    <t>R$ 4.500.000,00, R$ 1.500.000,00 e R$ 3.000.000,00</t>
  </si>
  <si>
    <t>R$ 5.000.000,00, R$ 2.500.000,00 e R$ 7.000.000,00</t>
  </si>
  <si>
    <t>f42fe6f0-ffc8-48d4-9ac6-f30d9486932d.png</t>
  </si>
  <si>
    <t>Basta ratear o custo indireto de R$ 9.000.000,00 usando como critério de rateio as horas máquinas.
Produto Horas máquinas Percentual Custo indireto
A 1000 33,3% R$ 3.000.000,00
B 500 16,7% R$ 1.500.000,00
C 1500 50,0% R$ 4.500.000,00
Total 3000 100,0% R$ 9.000.000,00
Gabarito: C</t>
  </si>
  <si>
    <t>29/12/2025 19:27</t>
  </si>
  <si>
    <t>SEFAZ-RJ</t>
  </si>
  <si>
    <t>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t>
  </si>
  <si>
    <t>R$ 100.000,00.</t>
  </si>
  <si>
    <t>R$ 122.600,00.</t>
  </si>
  <si>
    <t>R$ 113.600,00.</t>
  </si>
  <si>
    <t>R$ 150.000,00.</t>
  </si>
  <si>
    <t>R$ 127.000,00.</t>
  </si>
  <si>
    <t>Compra bruta 150.000,00
(-) Tributos recuperáveis (22.000,00)
+ Frete 5.000,00
- Tributos recuperáveis (600,00)
Compras líquidas 132.400,00
Lucro bruto = 300.000,00 – 45.000,00 – 132.400,00 = 122.600,00.
A comissão sobre venda é despesa operacional.
É interessante que, nessa questão, a banca informou expressamente o valor do ICMS sobre Frete.
Gabarito: B</t>
  </si>
  <si>
    <t>TRT 18º</t>
  </si>
  <si>
    <t>A Cia. Vende Água adquiriu mercadorias para serem revendidas, à vista, por R$ 80.000,00. Neste valor estavam inclusos os tributos recuperáveis de R$ 13.000,00 e os tributos não recuperáveis de R$ 8.000,00.
Adicionalmente, a Cia. Vende Água pagou seguro no valor de R$ 6.000,00 referente à aquisição dessas mercadorias. Com base nestas informações, o valor reconhecido no estoque de mercadorias referente a esta compra foi</t>
  </si>
  <si>
    <t>R$ 59.000,00.</t>
  </si>
  <si>
    <t>R$ 67.000,00.</t>
  </si>
  <si>
    <t>R$ 73.000,00.</t>
  </si>
  <si>
    <t>R$ 65.000,00.</t>
  </si>
  <si>
    <t>Vale lembrar que os impostos recuperáveis não entram no custo da mercadoria; os impostos não
recuperáveis e o seguro da aquisição entram.
Custo da mercadoria: 80.000 – impostos recuperáveis 13.000 + seguro 6.000
Custo: 80.000 – 13.000 + 6.000 = $73.000,00
Gabarito: D
As informações a seguir referem-se às questões de nos 43 e 44.</t>
  </si>
  <si>
    <t>29/12/2025 19:28</t>
  </si>
  <si>
    <t>BR-Distribuidora</t>
  </si>
  <si>
    <t>Uma companhia comercial que controla seus estoques pelo inventário permanente apresentou as seguintes informações relativas à movimentação de mercadorias no mês novembro de 2012
O custo das mercadorias vendidas no mês de novembro/2012, considerando-se exclusivamente os dados informados, se for adotado o método do Primeiro a Entrar é o Primeiro a Sair, em reais, é</t>
  </si>
  <si>
    <t>408.900,00</t>
  </si>
  <si>
    <t>419.000,00</t>
  </si>
  <si>
    <t>424.100,00</t>
  </si>
  <si>
    <t>474.000,00</t>
  </si>
  <si>
    <t>484.100,00</t>
  </si>
  <si>
    <t>e7ce5c49-3fbd-487c-86bb-4d6eac6b5465.png</t>
  </si>
  <si>
    <t>Vamos encontrar o CMV mais facilmente, sem elaborarmos a ficha de estoque completa, encontramos
apenas o custo das saídas de mercadorias, vejam:
Venda de 8.000 unidades no dia 25 (PEPS)
▪ 3.000 x 20 = 60.000
▪ 2.000 x 26 = 52.000
▪ 3.000 x 18 = 54.000
Após essa venda, sobraram 2.000 unidades ao custo de R$ 18,00.
Venda de 12.000 unidades no dia 30 (PEPS)
▪ 2.000 x 18 = 36.000
▪ 10.000 x 21,70 = 217.000
CMV
▪ 3.000 x 20 = 60.000
▪ 2.000 x 26 = 52.000
▪ 3.000 x 18 = 54.000
▪ 2.000 x 18 = 36.000
▪ 10.000 x 21,70 = 217.000
➢ Total = 419.000
Gabarito: B</t>
  </si>
  <si>
    <t>29/12/2025 19:29</t>
  </si>
  <si>
    <t>BR-DISTRIBUIDORA</t>
  </si>
  <si>
    <t>Considerando-se exclusivamente os dados informados e adotando-se o método da Média Ponderada Móvel, o estoque final de mercadorias, no mês de novembro/2012, em reais, é</t>
  </si>
  <si>
    <t>10.100,00</t>
  </si>
  <si>
    <t>40.400,00</t>
  </si>
  <si>
    <t>60.000,00</t>
  </si>
  <si>
    <t>64.500,00</t>
  </si>
  <si>
    <t>65.100,00</t>
  </si>
  <si>
    <t>3c129ea3-0005-4e08-ac75-25321f54188c.png</t>
  </si>
  <si>
    <t>Pessoal, infelizmente, quando a questão solicitar o estoque final pelo critério da média ponderada móvel,
não temos muito o que fazer. O caminho é preparar a ficha de estoque, mesmo que não preenchamos todo
os campos. Mãos à obra:
Entrada Saída Saldo
VU QTD TOTAL VU QTD TOTAL VU QTD TOTAL
R$ 20,00 3000 R$ 60.000,00 R$ 20,00 3000 R$ 60.000,00
R$ 26,00 2000 R$ 52.000,00 R$ 22,40 5000 R$ 112.000,00
R$ 18,00 5000 R$ 90.000,00 R$ 20,20 10000 R$ 202.000,00
R$ 20,20 8000 R$ 161.600,00 R$ 20,20 2000 R$ 40.400,00
21,7 13000 R$ 282.100,00 R$ 21,50 15000 R$ 322.500,00
R$ 21,50 12000 R$ 258.000,00 R$ 21,50 3000 R$ 64.500,00
Estoque Final
CMV R$ 419.600,00 R$ 21,50 3000 R$ 64.500,00
Gabarito: D</t>
  </si>
  <si>
    <t>29/12/2025 19:30</t>
  </si>
  <si>
    <t>SEFAZ-ES</t>
  </si>
  <si>
    <t>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
De acordo com a situação hipotética e a tabela apresentadas, assinale a opção em que são indicados, respectivamente, os custos conjuntos unitários dos três produtos.</t>
  </si>
  <si>
    <t>R$ 68,57; R$ 45,71 e R$ 22,86</t>
  </si>
  <si>
    <t>R$ 45,32; R$ 32,75 e R$ 32,80</t>
  </si>
  <si>
    <t>R$ 52,47; R$ 32,75 e R$ 22,86</t>
  </si>
  <si>
    <t>R$ 68,57; R$ 45,71 e R$ 32,80</t>
  </si>
  <si>
    <t>R$ 52,47, R$ 45,71 e R$ 22,86</t>
  </si>
  <si>
    <t>a1f7250b-1892-4ebe-898f-a1575c8d0e6c.png</t>
  </si>
  <si>
    <t>1º Passo→identificar o critério de rateio para apropriação dos custos conjuntos: volume de vendas.
Total de vendas = R$ 60.000,00 + R$ 48.000,00 + R$ 32.000,00 = R$ 140.000
Agora faremos o rateio desses custos conjuntos a cada produto:
Calças = 60.000/140.000 = 0,4285 x 80.000 = R$ 34.285,71; agora, em termos unitários = 34.285,71/500 = R$
68,57
Camisas = 48.000/140.000 = 0,3429 x 80.000 = R$ 27.428,57; agora, em termos unitários = 27.428,57/600 =
R$ 45,71
Camisetas = 32.000/140.000 = 0,2285 x 80.000 = R$ 18.285,71; agora, em termos unitários = $ 18.285,71/800
= R$ 22,86
Gabarito: A</t>
  </si>
  <si>
    <t>29/12/2025 19:32</t>
  </si>
  <si>
    <t>TCE-ES</t>
  </si>
  <si>
    <t>Departamento consiste na unidade mínima administrativa — representada, em geral, por homens e máquinas — em que são contabilizados os custos e o setor em que são desenvolvidas atividades homogêneas.</t>
  </si>
  <si>
    <t>Departamento é uma unidade administrativa, representada por pessoas e máquinas que desenvolvem
determinada atividade. O Departamento é um centro de custos, ou seja, os custos indiretos são acumulados
no Departamento, e depois são atribuídos aos produtos.
Gabarito: Certo</t>
  </si>
  <si>
    <t>29/12/2025 19:50</t>
  </si>
  <si>
    <t>O gasto com mão de obra durante um período de greve e a sobra de material proveniente da produção são considerados perda.</t>
  </si>
  <si>
    <t>Errado, pessoal, o gasto com mão de obra em um período de greve é considerado, sim, uma perda e contabilizado como despesa no resultado. Por sua vez, a sobra de material da produção é contabilizada como custo, já é esperada no processo produtivo.
Gabarito: Errado</t>
  </si>
  <si>
    <t>29/12/2025 19:51</t>
  </si>
  <si>
    <t>Bahiagás</t>
  </si>
  <si>
    <t>Gastos com operários de fabrica relativos à SENAI, SESI, Salário Educação, Incra, Sebrae, Férias, Adicional de Férias e gratificação natalina são custos apropriáveis como</t>
  </si>
  <si>
    <t>Serviços de Terceiros.</t>
  </si>
  <si>
    <t>Matéria-Prima.</t>
  </si>
  <si>
    <t>Custos Indiretos de Fabricação.</t>
  </si>
  <si>
    <t>Mão de Obra Direta.</t>
  </si>
  <si>
    <t>Mão de Obra Indireta.</t>
  </si>
  <si>
    <t>Os encargos acompanham a classificação da mão de obra. Como são operários de fábrica, a classificação é
como custo direto (ou, como consta na questão, mão de obra direta).
Gabarito: D</t>
  </si>
  <si>
    <t>ALESP</t>
  </si>
  <si>
    <t>A empresa Uirapuru S.A. contabiliza a depreciação de seus ativos, registrando 50% nos custos dos produtos e 50% para a conta de despesa de depreciação no resultado. A depreciação é absorvida nos produtos proporcionalmente.
Considerando que o Estoque Inicial dos Produtos Acabados em 2008 era zero; no final do ano de 2008 só existiam Produtos Acabados e que as vendas foram de 40% dos estoques, é correto afirmar que</t>
  </si>
  <si>
    <t>20% da depreciação registrada na formação dos estoques estão contabilizadas.</t>
  </si>
  <si>
    <t>20% da depreciação total do período estão registradas nos Custos dos Produtos Vendidos.</t>
  </si>
  <si>
    <t>25% da depreciação total estão registradas nos Estoques de Produtos Acabados.</t>
  </si>
  <si>
    <t>Somente os 50% registrados na conta de despesa de depreciação estão afetando o resultado.</t>
  </si>
  <si>
    <t>80% da depreciação total estão consideradas no resultado.</t>
  </si>
  <si>
    <t>% da depreciação é atribuída aos produtos. Nessa questão, o estoque inicial era zero e as vendas foram
de 40% dos estoques. Portanto, o percentual de gasto com depreciação que foi lançado ao resultado foi de
50% x 40% = 20%.
Gabarito: B</t>
  </si>
  <si>
    <t>29/12/2025 19:52</t>
  </si>
  <si>
    <t>ICMS-SP</t>
  </si>
  <si>
    <t>Considere que uma empresa aloca custos departamentais aos produtos, utilizando-se do método "Direto".
Com base nos dados contidos no quadro acima, o custo unitário, em R$, dos produtos A e B são, respectivamente,</t>
  </si>
  <si>
    <t>120,00 e 162,50</t>
  </si>
  <si>
    <t>125,00 e 156,25</t>
  </si>
  <si>
    <t>149,00 e 126,25</t>
  </si>
  <si>
    <t>145,00 e 135,00</t>
  </si>
  <si>
    <t>150,00 e 125,00</t>
  </si>
  <si>
    <t>28dfa020-09e5-481a-a9f8-e1b07d0aa9c4.png</t>
  </si>
  <si>
    <t>O método direto consiste em atribuir o custo dos departamentos de serviços diretamente aos
departamentos produtivos. Fica assim:
Controle de Qualidade:
Custo: $350.000, rateado na seguinte proporção:
Maquinário: 21.000 horas
Montagem: 7.000 horas
Repare que ignoramos as horas utilizadas pelo Depto de Manutenção. É nisso que consiste o método direto:
departamento de serviço não envia custo para outro departamento de serviço. Só distribui custo aos
departamentos produtivos.
Há, também, o método recíproco ou método de alocação reflexiva (os custos recíprocos entre os
departamentos são distribuídos). Nesse exemplo, Controle de Qualidade distribui custos referente a 7.000
horas para a Manutenção; depois, Manutenção deveria distribuir custos de 10.000 horas para Controle de
Qualidade, e assim por diante. Método trabalhoso, geralmente só resolvido com processamento de dados.
E há também o sequencial (no qual se escolhe uma ordem para os departamentos e se distribui os custos
naquela ordem). No método sequencial, se começarmos com o departamento de Controle de Qualidade,
este distribui seus custos para os outros departamentos (Manutenção, Maquinário e Montagem) até zerar
os custos de Controle de Qualidade e não recebe mais nada de transferência de outros departamentos.
Vamos continuar com a resolução:
Distribuição dos custos do Depto de Controle de Qualidade:
Maquinário: 350.000 x (21.000 hs./ 28.000 hs.)
Maquinário = $ 262.500,00
Montagem: 350.000 x (7.000 hs./ 28.000 hs.)
Montagem = $ 87.500,00
Distribuição dos custos do Depto de Manutenção:
Foram consumidas 18.000 horas pelo Departamento de Maquinário e 12.000 horas pelo Departamento de
Montagem.
A distribuição fica assim:
Maquinário: 200.000 x (18.000 hs./ 30.000 hs.)
Maquinário = $ 120.000,00
Montagem: 200.000 x (12.000 hs./ 30.000 hs.)
Montagem = $ 80.000,00
Agora, vamos distribuir os custos dos departamentos produtivos aos produtos A e B.
Maquinário: $400.000 + $262.500 + $ 120.000
Maquinário = $ 782.500,00
Montagem: $300.000 + $87.500 + $ 80.000
Montagem = $ 467.500,00
Atribuição de custos aos produtos:
Maquinário:
Horas máquinas:
Produto A = 5.000 unids. X 6 hs = 30.000 horas
Produto B = 4.000 unids. X 4 hs = 20.000 horas
Produto A = $782.000 x (30.000 hs / 50.000 hs)
Produto A = $469.500
Produto B = $782.000 x (20.000 hs / 50.000 hs)
Produto B = $313.000
Montagem:
Horas mão de obra direta:
Produto A = 5.000 unids. X 3 hs = 15.000 horas
Produto B = 4.000 unids. X 2,5 hs = 10.000 horas
Produto A = $467.500 x (15.000 hs / 25.000 hs)
Produto A = $280.500
Produto B = $467.500 x (10.000 hs / 25.000 hs)
Produto B = $187.000
Finalmente, vamos calcular o custo unitário de cada produto:
Produto A = ($469.500 + $280.500) / 5.000 unids. = $ 150
Produto B = ($313.000 + $187.000) / 4.000 unids. = $ 125
O Gabarito é, portanto, letra E.
Outra forma de resolver:
Horas máquinas:
Produto A = 5.000 unids. X 6 hs = 30.000 horas
Produto B = 4.000 unids. X 4 hs = 20.000 horas
Horas mão de obra direta:
Produto A = 5.000 unids. X 3 hs = 15.000 horas
Produto B = 4.000 unids. X 2,5 hs = 10.000 horas
Repare que o produto A corresponde a 60% e o produto B a 40%, nos dois critérios (horas máquinas e horas
mão de obra). Portanto, podemos já partir do total do custo e atribuir aos produtos de acordo com esses
percentuais.
Assim:
Produto A = ($1.250.000 x 60%) / 5.000 unids. = $150
Produto B = ($1.250.000 x 40%) / 4.000 unids. = $125
Gabarito: E</t>
  </si>
  <si>
    <t>29/12/2025 19:53</t>
  </si>
  <si>
    <t>Infraero</t>
  </si>
  <si>
    <t>Os gerentes da Indústrias Reunidas Ltda. estão discutindo as formas de alocar o custo dos departamentos de serviços, o Controle de Qualidade e a Manutenção para os departamentos produtivos. Para a reunião o Controller providenciou o seguinte relatório:
Se a Indústrias Reunidas Ltda. usa o método direto para alocar os custos dos departamentos de serviços, o total dos custos indiretos alocados pelos departamentos de serviços para o departamento de montagem deveria ser</t>
  </si>
  <si>
    <t>R$ 80.000,00</t>
  </si>
  <si>
    <t>R$ 87.500,00</t>
  </si>
  <si>
    <t>R$ 120.000,00</t>
  </si>
  <si>
    <t>R$ 167.500,00</t>
  </si>
  <si>
    <t>R$ 467.500,00</t>
  </si>
  <si>
    <t>85c5dc6d-1ca7-48b6-986d-8608ed83dd1b.png</t>
  </si>
  <si>
    <t>Já resolvemos na questão anterior. Fica assim:
Distribuição dos custos do Depto de Controle de Qualidade:
Montagem: 350.000 x (7.000 hs./ 28.000 hs.)
Montagem = $ 87.500,00
Distribuição dos custos do Depto de Manutenção:
Montagem: 200.000 x (12.000 hs./ 30.000 hs.)
Montagem = $ 80.000,00
Total: $ 87.500,00 + $ 80.000,00 = $ 167.500,00
Gabarito: D</t>
  </si>
  <si>
    <t>29/12/2025 19:54</t>
  </si>
  <si>
    <t>FUNASA</t>
  </si>
  <si>
    <t>Na Cia. Industrial Vale Dourado, os custos indiretos a ratear entre os produtos X e Y totalizam R$ 23.500,00. A Companhia faz o rateio desses custos com base na matéria-prima utilizada na fabricação de cada produto. Sabe-se que:
&lt;ul&gt;
&lt;li&gt;Cada unidade do produto X consome 12 kg de matéria-prima, e cada unidade do produto Y, 13 kg;&lt;/li&gt;
&lt;li&gt;Foram produzidas 1.000 unidades do produto X e 1.000 unidades do produto Y.&lt;/li&gt;
&lt;li&gt;O custo direto do produto X é R$ 15,00 por unidade.&lt;/li&gt;
&lt;/ul&gt;
Com base exclusivamente nos dados acima, o custo unitário total do produto X, em reais, é:</t>
  </si>
  <si>
    <t>25,00</t>
  </si>
  <si>
    <t>26,28</t>
  </si>
  <si>
    <t>26,55</t>
  </si>
  <si>
    <t>27,22</t>
  </si>
  <si>
    <t>27,25</t>
  </si>
  <si>
    <t>Vamos ratear o custo indireto, de acordo com a matéria-prima utilizada na fabricação de cada produto.
Produto X = 1000 unidades x 12 kgs = 12.000 kgs
Produto Y = 1000 unidades x 13 kgs = 13.000 kgs
Total matéria-prima: 12.000 + 13.000 = 25.000 kgs.
Rateio para produto X:
$ 23.500 x (12.000 / 25.000) = $11.280
Custo indireto de X: $11.280 / 1.000 unidades = $11,28/unid.
Custo direto unitário de X (dado da questão): $15,00/unid.
Custo unitário de X: $11,28 + $ 15,00 = $ 26,28
Gabarito: B</t>
  </si>
  <si>
    <t>29/12/2025 19:56</t>
  </si>
  <si>
    <t>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
&lt;ul&gt;
&lt;li&gt;Departamento de Corte: 12 máquinas&lt;/li&gt;
&lt;li&gt;Departamento de Montagem: 2 máquinas&lt;/li&gt;
&lt;li&gt;Departamento de Acabamento: 4 máquinas&lt;/li&gt;
&lt;/ul&gt;
Sabe-se que as máquinas registram o mesmo consumo de energia por hora trabalhada, e que o consumo de energia elétrica do período somou R$ 18.000,00. Qual a apropriação de custos de energia elétrica por departamento, em reais?
CORTE MONTAGEM ACABAMENTO</t>
  </si>
  <si>
    <t>10.000 6.000 2.000</t>
  </si>
  <si>
    <t>10.000 4.000 4.000</t>
  </si>
  <si>
    <t>12.000 2.000 4.000</t>
  </si>
  <si>
    <t>12.000 4.000 2.000</t>
  </si>
  <si>
    <t>14.000 2.000 2.000</t>
  </si>
  <si>
    <t>Vamos ratear o custo de energia elétrica aos departamentos proporcionalmente ao número de máquinas de
cada um.
Total de máquinas: 12 + 2+ 4 = 18 máquinas
Custo por máquina: $18.000 / 18 máquinas = $1.000 por máquina
• Departamento de Corte: 12 máquinas x R$ 1.000 = R$ 12.000
• Departamento de Montagem: 2 máquinas x R$ 1.000 = R$ 2.000
• Departamento de Acabamento: 4 máquinas x R$ 1.000 = R$ 4.000
Gabarito: C</t>
  </si>
  <si>
    <t>Considerando exclusivamente os dados acima, o valor rateado de força e luz para o departamento de siderurgia, em reais, foi</t>
  </si>
  <si>
    <t>3.200.00</t>
  </si>
  <si>
    <t>3.800,00</t>
  </si>
  <si>
    <t>4.000,00</t>
  </si>
  <si>
    <t>4.200,00</t>
  </si>
  <si>
    <t>5.000,00</t>
  </si>
  <si>
    <t>2d3455a1-25b8-4daa-8f8d-fc4129015248.png</t>
  </si>
  <si>
    <t>A questão pede o valor rateado de força e luz para o departamento de siderurgia. A base de rateio para força
e luz é a área ocupada. A área ocupada total é de 500 m2 e a área da siderurgia é de 160 m2 (localize essas
informações na tabela). O custo total de força e luz é de $12.500.
Portanto: 12.500 x (160 / 500) = $4.000.
Gabarito: C</t>
  </si>
  <si>
    <t>29/12/2025 19:58</t>
  </si>
  <si>
    <t>2002</t>
  </si>
  <si>
    <t>Aluguel e depreciação pelo método linear são dois exemplos de custos indiretos, incluídos nos gastos gerais de fabricação, para apropriação aos produtos por meio e critério de rateio.</t>
  </si>
  <si>
    <t>Item perfeito, não podemos apropriar diretamente aos produtos o aluguel da fábrica, bem como a
depreciação das máquinas e equipamentos. A não ser que a questão mencionasse que a empresa produz um
único tipo de produto, o que não era o caso. Assim sendo, esses gastos representam custos indiretos e a
apropriação aos produtos é feita por meio de rateios.
Gabarito: Certo</t>
  </si>
  <si>
    <t>29/12/2025 20:01</t>
  </si>
  <si>
    <t>No setor privado, a terminologia “custeio” não tem o mesmo significado que tem no setor público. No que diz respeito ao custeio dos produtos e considerando a realidade das empresas privadas, não é correto afirmar o seguinte:</t>
  </si>
  <si>
    <t>o Custeio Baseado em Atividades (ABC) é o tipo de custeio não tradicional e sua aplicação nos relatórios contábeis não é aceita para efeitos fiscais e societários.</t>
  </si>
  <si>
    <t>o custeio por absorção, embora de amplo uso e aceitabilidade fiscal e societária, para efeito de informações gerenciais, é limitado face ao tratamento dispensado aos custos indiretos.</t>
  </si>
  <si>
    <t>o custeio direto ou variável é de aceitação fiscal e societária face à informação gerada, que é denominada de “Margem de Contribuição”.</t>
  </si>
  <si>
    <t>o custeio Reichskuratoriun fur Wirtschaftlichtkeit (RKW) teve sua origem na Alemanha em fase histórica pós-segunda guerra mundial e a intenção inicial era formar preço.</t>
  </si>
  <si>
    <t>quando tudo o que é produzido é também vendido, o que torna o saldo do estoque dos produtos acabados igual a zero, os resultados apurados, tanto pelo custeio por absorção quanto pelo custeio direto ou variável, serão iguais.</t>
  </si>
  <si>
    <t>Fique Atento! O quesito quer o item INCORRETO.
A o Custeio Baseado em Atividades (ABC) é o tipo de custeio não tradicional e sua aplicação nos
relatórios contábeis não é aceita para efeitos fiscais e societários.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O custeio ABC foi desenvolvido para fins gerencias e não atente à legislação. Ressaltamos que alguns
autores entendem que o ABC só serve para informação gerencial. Item certo. Outros entendem que pode
ser adaptado para atender também à contabilidade oficial. Não há consenso entre os autores. A banca
seguiu os autores que entendem que o custeio ABC não é aceito para efeitos fiscais e societários. Item
certo.
B o custeio por absorção, embora de amplo uso e aceitabilidade fiscal e societária, para efeito de
informações gerenciais, é limitado face ao tratamento dispensado aos custos indiretos.
A principal vantagem do Custeio por Absorção reside no fato de que este método atende aos Princípios
Contábeis, inclusive o Princípio da Competência, e deve ser usado na contabilidade oficial da empresa. Já
sua desvantagem é o rateio dos custos indiretos. Aqui vai ser utilizado discricionaridade nos critérios de
rateio. Item certo
C o custeio direto ou variável é de aceitação fiscal e societária face à informação gerada, que é
denominada de “Margem de Contribuição”.
A principal desvantagem é que o Custeio Variável ou Direto pode ser usado para fins gerenciais, mas não
na contabilidade oficial, pois fere o princípio da Competência. Item errado.
D o custeio Reichskuratoriun fur Wirtschaftlichtkeit (RKW) teve sua origem na Alemanha em fase
histórica pós-segunda guerra mundial e a intenção inicial era formar preço.
O RKW (Reichskuretorium fur Wirtschaflichtkeit) é uma forma de alocação de custos e despesas que se
originou na Alemanha, no início do século passado. Consiste no rateio de todos os custos e despesas aos
produtos. É uma técnica concebida inicialmente para fixar preços. Item certo.
E quando tudo o que é produzido é também vendido, o que torna o saldo do estoque dos produtos
acabados igual a zero, os resultados apurados, tanto pelo custeio por absorção quanto pelo custeio
direto ou variável, serão iguais.
Lembrando que a diferença entre o custeio por absorção e o custeio variável é o custo fixo retido nos
estoques. Se o estoque for zero (ou seja, se toda a produção do mês for vendida), não haverá diferença no
resultado. Item certo.
Gabarito: C</t>
  </si>
  <si>
    <t>08/04/2026 01:59</t>
  </si>
  <si>
    <t>TRE-PE</t>
  </si>
  <si>
    <t>Assinale a opção correta, a respeito dos sistemas de apropriação de custos.</t>
  </si>
  <si>
    <t>O custeio por absorção consiste no rateio dos custos diretos dos produtos fabricados.</t>
  </si>
  <si>
    <t>No custeio por absorção, o valor destinado ao aluguel da fábrica é contabilizado como despesa do período.</t>
  </si>
  <si>
    <t>No sistema de custeio conhecido por RKW, as despesas são separadas dos custos e somente os custos são rateados a todos os produtos fabricados.</t>
  </si>
  <si>
    <t>O custo padrão é um sistema de custeio que idealiza o preço de venda de produtos acabados para maximizar os ganhos da entidade.</t>
  </si>
  <si>
    <t>O custeio com base em atividades é um método que visa reduzir possíveis distorções decorrentes do rateio dos custos indiretos.</t>
  </si>
  <si>
    <t>A) Errado. O custeio por absorção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B) Errado. No custeio por absorção, o aluguel da fábrica é contabilizado como custo da produção.
C) Errado.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D) Errado. Podemos definir custo padrão de três formas: o custo padrão Ideal, o custo padrão Corrente e o
custo padrão Estimado.
Vamos ver abaixo as diferenças entre eles:
▪ Custo Padrão ideal: É o que seria alcançado com o uso dos melhores materiais possíveis, com a mais
eficiente mão de obra viável, a 100% da capacidade da empresa.
▪ Custo Padrão corrente: É o valor que a empresa fixa como meta para o próximo período para um
determinado produto ou serviço, mas com a diferença de levar em conta as deficiências sabidamente
existentes em termos de qualidade de materiais, mão de obra, equipamentos, fornecimento de energia,
etc. É um valor que a empresa considera difícil de ser alcançado, mas não impossível.
▪ Custo Padrão estimado: É resultante dos valores observados em períodos anteriores. Considera que a
média do custo de períodos passados é um número válido e apenas efetua algumas modificações
esperadas, como o volume de produção, mudança de equipamentos, etc.1
O custo padrão ideal representa, geralmente, um valor que a empresa não consegue atingir. Afinal, em
todo processo produtivo, ocorre falhas, defeitos e ineficiência.
A diferença entre o custo estimado e o custo corrente é que o segundo considera alguma melhoria no
desempenho da empresa.
O custo estimado é a média histórica, modificado por alguns ajustes: volume de produção, mudança de
equipamentos, etc. Já o custo corrente incorpora alguma melhoria, representa o custo que a empresa
deverá atingir se melhorar seu desempenho em determinados pontos.
que deverá ser. Aquele é o que a empresa deveria alcançar, se conseguisse atingir certos níveis de
Assim, quando mencionarmos custo padrão, estaremos nos referindo ao custo padrão corrente.
E) Certo. O Custeio Baseado em Atividades (Activity Based Costing – ABC) é um método de custeio que
procura reduzir a arbitrariedade do rateio dos custos indiretos, pois os custos são inicialmente atribuídos às
atividades e depois aos produtos.
Gabarito: E</t>
  </si>
  <si>
    <t>Câmara de Cotia-SP</t>
  </si>
  <si>
    <t>É correto afirmar que custeio direto por absorção, por atividades, pleno, RKW e variável são</t>
  </si>
  <si>
    <t>sistemas de apropriação de gastos.</t>
  </si>
  <si>
    <t>ferramentas determinantes para se ter uma contabilidade gerencial.</t>
  </si>
  <si>
    <t>metodologias de avaliação de ativos.</t>
  </si>
  <si>
    <t>métodos de custeio.</t>
  </si>
  <si>
    <t>princípios contábeis geralmente aceitos, aplicáveis aos sistemas de custos.</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</si>
  <si>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Custeio: método utilizado para apropriar os custos de produção aos produtos.
Gabarito: D</t>
  </si>
  <si>
    <t>08/04/2026 02:00</t>
  </si>
  <si>
    <t>FBC</t>
  </si>
  <si>
    <t>Relacione os métodos de custeio, enumerados na primeira coluna, com as respectivas descrições na segunda coluna e, em seguida, assinale a opção correta.
(1) Custeio Baseado em Atividades
(2) Custeio por Absorção
(3) Custeio Variável
(4) Custeio Pleno ou RKW
( ) Método que aloca os custos variáveis aos produtos e considera os custos fixos como despesa do período, afetando o resultado desse período.
( ) Forma de alocação de custos que consiste no rateio dos custos de produção e de todas as despesas da empresa, inclusive as financeiras, a todos os produtos.
( ) Procura reduzir as distorções provocadas pelo rateio arbitrário dos custos indiretos, por meio da utilização de direcionadores de custos.
( ) Consiste na apropriação de todos os custos de produção aos bens elaborados. Todos os gastos relativos ao esforço de produção são distribuídos para todos os produtos ou serviços feitos.
A sequência CORRETA é:</t>
  </si>
  <si>
    <t>2, 1, 4, 3.</t>
  </si>
  <si>
    <t>2, 4, 1, 3.</t>
  </si>
  <si>
    <t>3, 1, 4, 2.</t>
  </si>
  <si>
    <t>3, 4, 1, 2.</t>
  </si>
  <si>
    <t>( ) Método que aloca os custos variáveis aos produtos e considera os custos fixos como despesa do
período, afetando o resultado desse período.
Trata-se do custeio variável.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 ) Forma de alocação de custos que consiste no rateio dos custos de produção e de todas as despesas da
empresa, inclusive as financeiras, a todos os produtos.
A questão alude ao RKW. 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 ) Procura reduzir as distorções provocadas pelo rateio arbitrário dos custos indiretos, por meio da
utilização de direcionadores de custos.
Este é o custeio chamado de ABC. Os custos indiretos são apropriados através de rateios, que acabam por
conter algum grau de arbitrariedade e podem distorcer os custos dos produtos.
O Custeio Baseado em Atividades (Activity Based 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 ) Consiste na apropriação de todos os custos de produção aos bens elaborados. Todos os gastos
relativos ao esforço de produção são distribuídos para todos os produtos ou serviços feitos.
Como já dito na questão acima, este é o conceito de custeio por absorção. A sequência correta é 3, 4, 1, 2.
Gabarito: D.</t>
  </si>
  <si>
    <t>08/04/2026 02:01</t>
  </si>
  <si>
    <t>SEFAZ-SP</t>
  </si>
  <si>
    <t>1997</t>
  </si>
  <si>
    <t>Analise as afirmativas abaixo.
I. O sistema de apropriação de custos denominado "custeio por absorção" apropria tão somente os custos indiretos de fabricação dos produtos elaborados.
II. O sistema denominado "custeio variável" apropria todos os custos de produção aos produtos elaborados.
III. O sistema de apropriação de custos denominado "custeio padrão" apropria tão somente os custos fixos da produção aos produtos elaborados.
IV. O sistema de apropriação de custos denominado "custeio por absorção" apropria todos os custos de produção aos produtos elaborados.
V. O sistema denominado "custeio baseado em atividades" apropria somente os custos diretos aos produtos elaborados.
Pode-se afirmar que está correta apenas a</t>
  </si>
  <si>
    <t>IV.</t>
  </si>
  <si>
    <t>V.</t>
  </si>
  <si>
    <t>I. O sistema de apropriação de custos denominado "custeio por absorção" apropria tão somente os custos
indiretos de fabricação dos produtos elaborados. Alternativa ERRADA. O custeio por absorção apropria
todos os custos aos produtos elaborados.
II. O sistema denominado "custeio variável" apropria todos os custos de produção aos produtos
elaborados. Alternativa ERRADA. O custeio Variável ou custeio Direto apropria apenas os custos variáveis
aos produtos, sendo o custo fixo tratado como despesa do período, diretamente na Demonstração do
Resultado. Lembramos que o custeio Variável não é aceito contabilmente, pois fere o princípio da
Competência.
III. O sistema de apropriação de custos denominado "custeio padrão" apropria tão somente os custos fixos
da produção aos produtos elaborados. Alternativa ERRADA. No custeio padrão, a contabilização é realizada
com base em padrões, sendo a diferença entre os padrões e o custo real ajustada periodicamente. Além
disso, o custo padrão é usado como instrumento de controle dos custos, comparando-se o padrão com os
custos reais.
IV. O sistema de apropriação de custos denominado "custeio por absorção" apropria todos os custos de
produção aos produtos elaborados. Alternativa CORRETA. Essa é a definição do custeio por absorção.
V. O sistema denominado "custeio baseado em atividades" apropria somente os custos diretos aos
produtos elaborados. Alternativa ERRADA. O custeio baseado em atividades (ABC) utiliza os
“direcionadores de atividades” para apropriar os custos indiretos.
Gabarito: C</t>
  </si>
  <si>
    <t>De acordo com Padoveze (2016), os métodos de custeio definem quais os custos que devem fazer parte do custeio dos produtos e como esses custos serão apropriados. Portanto, cada método produzirá informações distintas. Nesse sentido, ao se definir um método de custeio, deve-se considerar os objetivos organizacionais e as características operacionais da empresa. O método mais tradicional de custeio é aquele empregado no intuito de atribuir um valor de custos ao produto, principalmente uma parte dos custos indiretos, consistindo na apropriação de todos os custos de produção aos produtos, de forma direta e indireta, mediante critérios de rateios. Esse método se trata do custeio:</t>
  </si>
  <si>
    <t>ABC.</t>
  </si>
  <si>
    <t>Por absorção.</t>
  </si>
  <si>
    <t>UEP.</t>
  </si>
  <si>
    <t>Padrão.</t>
  </si>
  <si>
    <t>No custeio por absorção, todos os custos (sejam fixos, variáveis, diretos ou indiretos, aos produtos fabricados) de produção são apropriados aos produtos; todos os gastos relativos ao esforço de produção são distribuídos para todos os produtos ou serviços feitos. Assim, os custos fixos são rateados aos produtos, geralmente com algum grau de arbitrariedade nos critérios de alocação de tais custos, o que pode distorcer o custo dos produtos Gabarito: B</t>
  </si>
  <si>
    <t>08/04/2026 02:05</t>
  </si>
  <si>
    <t>É método de custeio de utilização obrigatória para fins fiscais no Brasil, e que atende ao princípio contábil da competência.
Neste método, são apropriados aos produtos acabados tanto os custos variáveis quanto os custos fixos incorridos no período. Trata-se do:</t>
  </si>
  <si>
    <t>Custeio Padrão.</t>
  </si>
  <si>
    <t>Custeio por Absorção.</t>
  </si>
  <si>
    <t>Custeio Pleno.</t>
  </si>
  <si>
    <t>Custeio RKW.</t>
  </si>
  <si>
    <t>Custeio Baseado em Atividades.</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</si>
  <si>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Diante do exposto, no método Custeio por absorção, são apropriados aos produtos acabados tanto os custos variáveis quanto os custos fixos incorridos no período. Ele é de utilização obrigatória para fins fiscais no Brasil, e que atende ao princípio contábil da competência.
Gabarito: B</t>
  </si>
  <si>
    <t>08/04/2026 02:07</t>
  </si>
  <si>
    <t>Unifil</t>
  </si>
  <si>
    <t>Pref. Fazenda Rio Grande</t>
  </si>
  <si>
    <t>É um método de custeio de utilização obrigatória para fins fiscais no Brasil, e que atende ao princípio contábil da competência, e tem por objetivo alocar todos os custos de produção do período aos produtos nele acabados. Trata-se do:</t>
  </si>
  <si>
    <t>Custeio ABC.</t>
  </si>
  <si>
    <t>O custeio por absorção é o método resultante da aplicação dos Princípios de Contabilidade. Consiste na apropriação de todos os custos incorridos, sejam fixos, variáveis, diretos ou indiretos, aos produtos fabricados.
Principais características do Custeio por Absorção: - Atende aos princípios de contabilidade. - Apropria todos os custos incorridos, sejam fixos, variáveis, diretos ou indiretos, aos produtos fabricados. - É válido para fins fiscais.
Gabarito: D</t>
  </si>
  <si>
    <t>08/04/2026 02:08</t>
  </si>
  <si>
    <t>FAT Concursos</t>
  </si>
  <si>
    <t>CPS-SP</t>
  </si>
  <si>
    <t>No custeio __________________, todos os custos, sejam
eles fixos ou variáveis, devem ser apropriados aos produtos produzidos em um determinado período.
Assinale a alternativa que completa corretamente a lacuna do enunciado anterior.</t>
  </si>
  <si>
    <t>por dedução</t>
  </si>
  <si>
    <t>direto</t>
  </si>
  <si>
    <t>variável</t>
  </si>
  <si>
    <t>por absorção</t>
  </si>
  <si>
    <t>por flexibilização</t>
  </si>
  <si>
    <t>A questão apresentou a definição de Custeio por Absorção, pois ele apropria todos os custos aos produtos, independente da classificação.
Gabarito: D</t>
  </si>
  <si>
    <t>08/04/2026 02:10</t>
  </si>
  <si>
    <t>CRM-MG</t>
  </si>
  <si>
    <t>A metodologia de custeio que é muito utilizada para fins gerenciais, em que são atribuídos aos produtos fabricados apenas os custos variáveis (sendo que os custos fixos são tratados como despesas do período), é denominada custeio</t>
  </si>
  <si>
    <t>direto.</t>
  </si>
  <si>
    <t>pleno.</t>
  </si>
  <si>
    <t>por absorção.</t>
  </si>
  <si>
    <t>RKW.</t>
  </si>
  <si>
    <t>No custeio variável ou direto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Gabarito: A</t>
  </si>
  <si>
    <t>08/04/2026 02:11</t>
  </si>
  <si>
    <t>SESACRE</t>
  </si>
  <si>
    <t>O _____________ consiste na apropriação de todos os custos de produção aos bens elaborados. Embora os fundamentos do método original considerem somente valores dos custos de produção, não incorporando as despesas operacionais, a abordagem largamente utilizada para o processo de operação dos custos hospitalares é uma adaptação desta versão básica e estende o cálculo dos custos para totalidade dos insumos, independente da classificação de custos e despesa.
Assinale a alternativa que preencha corretamente a lacuna.</t>
  </si>
  <si>
    <t>custeio indireto</t>
  </si>
  <si>
    <t>custeio direto</t>
  </si>
  <si>
    <t>custeio por absorção</t>
  </si>
  <si>
    <t>custeio por centro de custo</t>
  </si>
  <si>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Em suma:
Custeio Custo da produção Custo do estoque CPV Despesa
Custeio por Absorção CV + CF CV + CF CV + CF -
Gabarito: C</t>
  </si>
  <si>
    <t>08/04/2026 02:12</t>
  </si>
  <si>
    <t>CM FRANCA</t>
  </si>
  <si>
    <t>A empresa LMN Ltda, que fabrica o produto W, apresentou em sua contabilidade relativa ao mês de junho de 2.0X0, os seguintes dados:
Com base nas informações do quadro apresentado, e considerando o custeio por absorção, assinale a alternativa que apresenta o resultado líquido do mês de junho de 2.0X0</t>
  </si>
  <si>
    <t>R$ 315.000,00</t>
  </si>
  <si>
    <t>R$ 160.000,00</t>
  </si>
  <si>
    <t>R$ 125.000,00</t>
  </si>
  <si>
    <t>R$ 105.000,00</t>
  </si>
  <si>
    <t>ee2e1d74-ad31-4a1a-b206-cfb74ce383e4.png</t>
  </si>
  <si>
    <t>Vimos que o custeio por absorção engloba ao custo dos produtos tanto os custos variáveis quanto os
custos fixos. Consequentemente, para obter o valor dos custos, precisamos dos seguintes valores:
Custo por absorção total = Consumo de matéria prima + Mão de obra aplicada na produção + Aluguel da
fábrica + Outros custos da fábrica
Custo por absorção total = 400.000,00 + 300.000,00 + 30.000,00 + 20.000,00
Custo por absorção total = R$ 750.000,00
Como produzimos 1.000 unidades, calculemos o custo por unidade:
Custo por absorção unitário = Custo por absorção total / Quantidade produzida
Custo por absorção unitário = R$ 750.000,00 /1.000
Custo por absorção unitário = R$ 750,00
Neste momento somos capazes de obter o custo dos produtos vendidos:
Custo dos Produtos Vendidos = Quantidade vendida x Custo unitário
Custo dos Produtos Vendidos = 700 unidades x R$ 750
Custo dos Produtos Vendidos = R$ 525.000,00
Agora, vamos calcular o valor da Receita:
Receita = Quantidade vendida x Preço de Venda
Receita = 700 unidades x R$ 1.200,00
Receita = R$ 840.000,00
Apuração do resultado com Custeio por Absorção:
DRE (Custeio por Absorção)
Receita Total 840.000,00
(-) CPV - 525.000,00
= Lucro Bruto 277.500,00
(-) Despesas administrativas -100.000,00
(-) Despesas de vendas -90.000,00
Resultado 125.000,00
Gabarito: C</t>
  </si>
  <si>
    <t>08/04/2026 02:19</t>
  </si>
  <si>
    <t>DPE-MT</t>
  </si>
  <si>
    <t>A empresa XYZ Ltda que fabrica e vende uniformes escolares, apresentou os seguintes dados no mês passado:
Com base nos dados apresentados, selecione a alternativa que apresenta o lucro auferido nas vendas das mercadorias, utilizando-se respectivamente o custeio por absorção e o custeio variável:</t>
  </si>
  <si>
    <t>R$ 120.000,00 e R$ 90.000,00</t>
  </si>
  <si>
    <t>R$ 100.000,00 e R$ 120.000,00</t>
  </si>
  <si>
    <t>R$ 90.000,00 e R$ 120.000,00</t>
  </si>
  <si>
    <t>R$ 60.000,00 e R$ 45.000,00</t>
  </si>
  <si>
    <t>c16e599b-874c-4d26-96de-ed5623fbbbb5.png</t>
  </si>
  <si>
    <t>O Custeio por absorção consiste na apropriação de todos os custos incorridos, sejam fixos, variáveis,
diretos ou indiretos, aos produtos fabricados. Vamos calcular:
R$
Custos variáveis totais R$ 450.000,00
Custo variável 30,00
Quantidade de unidades produzidas no período 15 000
Custos fixos totais R$ 150.000,00
Total Custo R$ 600.000,00
Quantidade produzida 15 000
Custos unitários totais (Custo total/ Quantidade produzida) R$ 40,00
Neste momento somos capazes de obter o custo dos produtos vendidos:
Custo dos Produtos Vendidos = Quantidade vendida x Custo unitário
Custo dos Produtos Vendidos = 12.000 unidades x R$ 40 = R$ 480.000,00
Agora, vamos calcular o valor da Receita:
Receita = Quantidade vendida x Preço de Venda
Receita = 12.000 unidades x R$ 50,00 = R$ 600.000,00
Apuração do resultado com Custeio por Absorção:
DRE (Custeio por Absorção)
Receita Total 600.000,00
(-) CPV - 480.000,00
= Lucro Bruto 120.000,00
No Custeio Variável ou Custeio Direto apenas os custos variáveis são atribuídos aos produtos. Os custos
fixos são tratados como despesas do período, sendo lançados diretamente na Demonstração do Resultado
do Exercício.
Aqui não precisaríamos realizar cálculos, visto que a tabela já trouxe o custo variável unitário:
Dados Valores
Custo variável unitário 30,00
Neste momento somos capazes de obter o custo dos produtos vendidos:
Custo dos Produtos Vendidos = Quantidade vendida x Custo unitário
Custo dos Produtos Vendidos = 12.000 unidades x R$ 30 = R$ 360.000,00
Agora, vamos calcular o valor da Receita:
Receita = Quantidade vendida x Preço de Venda
Receita = 12.000 unidades x R$ 50,00 = R$ 600.000,00
Apuração do resultado com Custeio por Absorção:
DRE (Custeio Variável)
Receita Total 600.000,00
(-) CPV - 360.000,00
= Lucro Bruto 240.000,00
(-) Custos fixos no mês 150.000,00
= Lucro Líquido 90.000,00
Gabarito: A</t>
  </si>
  <si>
    <t>08/04/2026 02:22</t>
  </si>
  <si>
    <t>Na literatura da contabilidade de custos, há correntes com argumentos, tanto favoráveis ao custeio por absorção quanto ao custeio variável, com igual intensidade.
Na prática, o custeio por absorção tem maior aplicabilidade no custeio para a formação dos estoques, enquanto o custeio variável é mais direcionado para as tratativas gerenciais.
Considerando as características técnico-conceituais dos dois métodos, analise as anotações feitas pela indústria TT, referentes, somente, a um dos produtos de sua linha.
Comissão sobre as vendas, unitária 3,00
Custo unitário de produção, custeio por absorção 43,00
Custo unitário de produção, custeio variável 35,00
Preço de venda unitário 60,00
Quantidade de unidades produzidas 200.000
Quantidade de unidades vendidas 180.000
Pelas informações recebidas, exclusivamente, o resultado do período da indústria TT, que adota o custeio variável para custear o produto, em reais, é</t>
  </si>
  <si>
    <t>920.000,00</t>
  </si>
  <si>
    <t>2.300.000,00</t>
  </si>
  <si>
    <t>2.360.000,00</t>
  </si>
  <si>
    <t>2.520.000,00</t>
  </si>
  <si>
    <t>3.960.000,00</t>
  </si>
  <si>
    <t>Custeio Variável ou Custeio Direto apenas os custos variáveis são atribuídos aos produtos. Os custos fixos
são tratados como despesas do período, sendo lançados diretamente na Demonstração do Resultado do
Exercício Assim:
▪ Custo unitário de produção, custeio variável = R$ 35,00
▪ Receita total: 180.000 unidades x R$ 60,00 = R$ 10.800.000,00
▪ Custo dos Produtos Vendidos: 180.000 unidades x R$ 35,00 = R$ 6.300.000,00
▪ Despesa variáveis (comissão de vendas): 180.000 unidades x R$ 3,00 = R$ 540.000,00
▪ Valor do estoque final: 20.000 unidades x R$ 35,00 = R$ 700.000,00
Fique Atento! O quesito trouxe de forma oculta o valor dos custos fixos:
Custo unitário de produção, custeio por absorção 43,00
Isso significa o seguinte:
Custo unitário de produção absorção = Custo fixo unitário + custo variável unitário
Temos que o custo unitário de Custo unitário de produção absorção = 43 e o custo variável unitário = 35,
logo:
R$ 43 = Custo fixo unitário + R$ 35
Custo fixo unitário = R$ 43 – R$ 35 = R$ 8
Multiplicando esse valor pela quantidade produzida, somos capazes de obter o custo fixo total:
Custo Fixo total = 200.000 unidades x R$ 8,00 = R$ 1.600.000,00
Por fim, elaboremos a Demonstração do Resultado do Exercício (DRE):
DRE (Custeio Variável)
Receita Total 10.800.000
(-) CPV 6.300.000
= Lucro Bruto 4.500.000
(-) Despesas variáveis -540.000
(-) Custo fixo -1.600.000
= Resultado 2.360.000
Para fins didáticos, calculemos pelo custeio por absorção:
▪ Custo unitário de produção, custeio por absorção = R$ 43,00
▪ Receita total: 180.000 unidades x R$ 60,00 = R$ 10.800.000,00
▪ Custo dos Produtos Vendidos: 180.000 unidades x R$ 43,00 = R$ 7.740.000,00
▪ Despesa variáveis (comissão de vendas): 180.000 unidades x R$ 3,00 = R$ 540.000,00
▪ Valor do estoque final: 20.000 unidades x R$ 43,00 = R$ 860.000,00
Elaboremos a Demonstração do Resultado do Exercício (DRE):
DRE (Custeio por Absorção)
Receita Total 10.800.000
(-) CPV 7.740.000
= Lucro Bruto 3.060.000
(-) Despesas variáveis -540.000
= Resultado 2.520.000
O quadro comparativo fica assim:
Absorção Variável Diferença
Receita Total 10.800.000 10.800.000
CPV 7.740.000 6.300.000
Lucro Bruto 3.060.000 4.500.000
Absorção Variável Diferença
Despesas -540.000 -540.000
-1.600.000
Lucro Líquido 2.520.000 2.360.000 R$ 160.00,00
Estoque final 860.000 700.000 R$ 160.000,00
A diferença no estoque final é de R$ 160.000,00. Refere-se às 20.000 unidades que permaneceram em
estoque, com o custo fixo unitário de R$ 8,00 atribuído a cada unidade.
Ressaltamos que se o estoque for zero, não haverá diferença, por um ou outro método. Assim, a diferença
no resultado sempre ocorre devido ao custo fixo incorporado aos estoques (ou seja, se não houver
estoque, mesmo com a diferença na forma de apropriar o custo fixo, não haverá diferença no resultado)
Gabarito: C</t>
  </si>
  <si>
    <t>08/04/2026 02:25</t>
  </si>
  <si>
    <t>UEPA</t>
  </si>
  <si>
    <t>Dentre as estratégias para tornar as informações de custos menos arbitrárias, a gestão de custos pode fazer uso do método de custeio conhecido como Custeio Variável, sobre o qual é correto afirmar o seguinte:</t>
  </si>
  <si>
    <t>no resultado, tem como variável o volume de vendas e é utilizado como ferramenta gerencial.</t>
  </si>
  <si>
    <t>atende aos anseios da legislação brasileira do imposto de renda e dos auditores externos.</t>
  </si>
  <si>
    <t>no resultado, tem como variável o volume de produção. Atende mais à questão fiscal do que à gerencial.</t>
  </si>
  <si>
    <t>é comum a prática do rateio e os custos indiretos são imputados nos produtos.</t>
  </si>
  <si>
    <t>A no resultado, tem como variável o volume de vendas e é utilizado como ferramenta gerencial.
Lembrando que a classificação a classificação custo direto ou custo indireto refere-se à identificação do custo com o produto elaborado. Os custos que podem ser atribuídos diretamente a um produto são os custos diretos. Já aqueles que necessitam de um critério de rateio para serem alocados aos produtos são os custos indiretos O custeio variável não atende ao princípio da competência; assim, só pode ser utilizado para a contabilidade gerencial, e não para a contabilidade financeira. Item certo.
B atende aos anseios da legislação brasileira do imposto de renda e dos auditores externos.
Errado, o custeio variável é utilizado apenas para fins gerenciais. Na verdade, é o custeio por absorção que atende aos anseios da legislação brasileira do imposto de renda e dos auditores externos.
C no resultado, tem como variável o volume de produção. Atende mais à questão fiscal do que à gerencial.
Errado, visto que o custeio variável atende mais questão gerencial.
D é comum a prática do rateio e os custos indiretos são imputados nos produtos.
Chamado de custeio variável ou custeio direto, o método é o mesmo: o custo variável é apropriado aos produtos e o custo fixo vai para o resultado do exercício. Recordamos que é o custeio por absorção que comumente realiza rateio dos custos indiretos aos produtos. Item errado.
Gabarito: A</t>
  </si>
  <si>
    <t>08/04/2026 02:26</t>
  </si>
  <si>
    <t>Para uma adequada gestão de custos nas entidades, é necessário que os custos incorridos sejam apropriados a partir de alguma metodologia. Está de acordo com os princípios de Contabilidade, sendo também aceito pelo regulamento do Imposto de Renda, para apurar o lucro tributável, o método do custeio</t>
  </si>
  <si>
    <t>padrão</t>
  </si>
  <si>
    <t>baseado em atividades</t>
  </si>
  <si>
    <t>O Custeio por absorção consiste na apropriação de TODOS OS CUSTOS INCORRIDOS, sejam fixos, variáveis, diretos ou indiretos, aos produtos fabricados.
A principal vantagem do Custeio por Absorção reside no fato de que este método atende aos Princípios Contábeis, inclusive o Princípio da Competência, e deve ser usado na contabilidade oficial da empresa.
Principais características do Custeio por Absorção: - Atende aos princípios de contabilidade. - Apropria todos os custos incorridos, sejam fixos, variáveis, diretos ou indiretos, aos produtos fabricados Gabarito: D</t>
  </si>
  <si>
    <t>08/04/2026 02:27</t>
  </si>
  <si>
    <t>Custeio significa apropriação de custos associados a um produto ou serviço, mas existem métodos que consideram alguns itens de custos, e outros não. Um dos métodos de custeio amplamente usados no Brasil é o custeio por absorção, que tem como característica a</t>
  </si>
  <si>
    <t>alocação apenas dos custos variáveis e diretos aos produtos</t>
  </si>
  <si>
    <t>geração de informações exclusivas para fins gerenciais</t>
  </si>
  <si>
    <t>utilização de direcionadores de custos, a partir das atividades identificadas</t>
  </si>
  <si>
    <t>apropriação de todos os custos de produção aos bens e serviços produzidos</t>
  </si>
  <si>
    <t>apropriação de todos os custos e despesas associados à venda dos bens e serviços produzidos</t>
  </si>
  <si>
    <t>No custeio por absorção, todos os custos de produção são apropriados aos produtos; todos os gastos relativos ao esforço de produção são distribuídos para todos os produtos ou serviços feitos. É o método resultante da aplicação dos Princípios de Contabilidade. Consiste na apropriação de todos os custos incorridos, sejam fixos, variáveis, diretos ou indiretos, aos produtos fabricados. Para a contabilidade oficial, deve ser utilizado o Custeio por Absorção.
Gabarito: D</t>
  </si>
  <si>
    <t>08/04/2026 02:28</t>
  </si>
  <si>
    <t>Uma companhia industrial fez as seguintes anotações, exclusivamente sobre a produção e venda de um dos modelos de sua linha, em dezembro/2017.
• Volume de unidades produzidas e vendidas 20.000
• Custo total de matéria-prima e mão de obra, em reais 460.000,00
• Comissão total sobre as vendas do modelo, em reais 40.000,00
• Despesas fixas totais, em reais 20.000,00
O departamento de custos da companhia informou que o custo unitário de produção, somente desse modelo, quando apurado pelo método de custeio por absorção, é 20% maior do que quando apurado pelo método do custeio variável.
Considerando somente as informações apresentadas pela companhia e os procedimentos técnicoconceituais da contabilidade de custos para apuração dos custos de produção, pelo custeio por absorção e variável, o total dos custos fixos diretos ou indiretos, em reais, na produção desse modelo é</t>
  </si>
  <si>
    <t>72.000,00</t>
  </si>
  <si>
    <t>92.000,00</t>
  </si>
  <si>
    <t>100.000,00</t>
  </si>
  <si>
    <t>104.000,00</t>
  </si>
  <si>
    <t>112.000,00</t>
  </si>
  <si>
    <t>Custeio por absorção consiste na apropriação de todos os custos incorridos, sejam fixos, variáveis, diretos
ou indiretos, aos produtos fabricados.
Em suma:
Custeio Custo da produção Custo do estoque CPV Despesa
Custeio por Absorção CV + CF CV + CF CV + CF -
Vimos que o custeio por absorção engloba ao custo dos produtos tanto os custos variáveis quanto os
custos fixos. Consequentemente, para obter o valor dos custos fixos, precisamos dos seguintes valores:
Custo por absorção total = Custo variável total + Custo fixo Total
O quesito informou as seguintes informações:
Custo total de matéria-prima e mão de obra, em reais 460.000,00
Tais custos são variáveis, desta forma:
Custos variáveis = MP + MOB
Custos variáveis = 460.000
... quando apurado pelo método de custeio por absorção, é 20% maior do que quando apurado pelo
método do custeio variável.
Dado que o custo total do custeio por absorção é 20% do custeio variável, então:
Custo por absorção total = Custo variável total x 1,2
Custo por absorção total = 460.000 x 1,2 = 552.000
Substituindo, na primeira fórmula vista, temos:
Custo por absorção total = Custo variável total + Custo fixo total
552.000 = 460.000 + Custo fixo total
Custo fixo total = 552.000 – 460.000 = 92.000
Gabarito: B</t>
  </si>
  <si>
    <t>08/04/2026 02:29</t>
  </si>
  <si>
    <t>O método de custeio é uma metodologia de apropriação de custos aos produtos e serviços.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t>
  </si>
  <si>
    <t>por ordem</t>
  </si>
  <si>
    <t>Padrão</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</si>
  <si>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VARIÁVEL.
Gabarito: C</t>
  </si>
  <si>
    <t>08/04/2026 02:31</t>
  </si>
  <si>
    <t>A Sociedade Industrial Y, que produz potes de barro, apresentou as seguintes informações sobre a produção de um pote médio vitrificado:
Sabendo-se que a Industrial Y faz o custeio de seus produtos pelo método variável, o custo unitário dos produtos vendidos, em reais, é</t>
  </si>
  <si>
    <t>56,00</t>
  </si>
  <si>
    <t>50,00</t>
  </si>
  <si>
    <t>42,00</t>
  </si>
  <si>
    <t>37,50</t>
  </si>
  <si>
    <t>c491c5ce-b8b3-4ec7-908f-1a863e6500e1.png</t>
  </si>
  <si>
    <t>No Custeio Variável ou Custeio Direto apenas os custos variáveis são atribuídos aos produtos. Os custos
fixos são tratados como despesas do período, sendo lançados diretamente na Demonstração do Resultado
do Exercício. Vamos calcular:
R$
Custos variáveis totais (I+II+III) R$ 84.000,00
Matéria-prima consumida 45.000
Mão de obra direta 30.000
Mão de obra indireta 9.000
Total Custo R$ 84.000,00
Quantidade produzida 2.000
Custos unitários totais (Custo total/ Quantidade produzida) R$ 42,00
Ressaltamos que os gastos gerais de fabricação são custos fixos. No custeio variável, o custo fixo vai
diretamente para o resultado, como se fosse despesa. Não entra no custo do produto.
Em síntese, temos o seguinte:
▪ Custo por unidade = 84.000/2.000 = R$ 42,00
▪ Custo dos Produtos Vendidos total: 1.500 unidades x R$ 42,00 = R$ 63.000,00
▪ Valor do estoque final: 500 unidades x R$ 42,00 = R$ 21.000,00
▪ Despesas = R$ 30.000,00
Gabarito: D</t>
  </si>
  <si>
    <t>08/04/2026 02:34</t>
  </si>
  <si>
    <t>Em 30.6.2016, uma Indústria que atua no ramo de confecção adquiriu 5.000 metros de tecido por R$50.000,00. Incorreu também em frete para transporte desse tecido, no valor de R$10.000,00.
Durante o mês de julho de 2017, fabricou 2.000 unidades de um único produto, com 4.000 metros de tecido.
Além do tecido, também foram aplicados à produção os seguintes custos:
--- Mão de obra direta das costureiras: R$18,00 por unidade produzida.
--- Depreciação das máquinas: R$1.000,00 no mês, calculada pelo Método Linear.
--- Mão de obra do supervisor de produção: R$16.000,00 no mês.
--- Aluguel mensal da área de produção: R$3.000,00.
Considerando-se apenas as informações apresentadas e desconsiderando-se os aspectos tributários, o total de Custos Variáveis aplicados a produção das 2.000 unidades, no mês de julho de 2017, foi de:</t>
  </si>
  <si>
    <t>R$76.000,00.</t>
  </si>
  <si>
    <t>R$80.000,00.</t>
  </si>
  <si>
    <t>R$84.000,00.</t>
  </si>
  <si>
    <t>R$96.000,00.</t>
  </si>
  <si>
    <t>Vamos calcular os custos variáveis.
Matéria prima (tecido): $50.000 + frete $10.000 = $60.000 $60.000 / 5.000 metros = $12,00 por metro.
A empresa usou 4.000 metros, portanto o custo com o tecido foi de:$ 12,00 x 4.000 metros = $48.000 Mão de obra: $18,00 x 2.000 unidades = $ 36.000 A depreciação linear das máquinas, a mão de obra do supervisor e o aluguel mensal não custos fixos. No custeio variável, o custo fixo vai diretamente para o resultado, como se fosse despesa. Não entra no custo do produto.
Assim, para o custeio variável, temos: MP $48.000 – MOD $36.000 = $84.000
Gabarito: C</t>
  </si>
  <si>
    <t>08/04/2026 02:38</t>
  </si>
  <si>
    <t>Uma Indústria apresenta os seguintes custos de produção referentes ao mês de janeiro de 2015:
Os Custos Fixos do mês totalizaram R$6.500,00. Esses custos fixos são indiretos e distribuídos entre os produtos na proporção da matéria-prima consumida, nos casos em que o critério exige alocação de tais custos. Com base nos dados acima, é CORRETO afirmar que:</t>
  </si>
  <si>
    <t>o custo do produto A, calculado com base no Custeio Variável, é de R$21.100,00.</t>
  </si>
  <si>
    <t>o custo do produto A, calculado com base no Custeio Variável, é de R$25.650,00.</t>
  </si>
  <si>
    <t>o custo do produto B, calculado com base no Custeio por Absorção, é de R$5.600,00.</t>
  </si>
  <si>
    <t>o custo do produto C, calculado com base no Custeio por Absorção, é de R$3.300,00.</t>
  </si>
  <si>
    <t>df642689-f9bf-4f20-b8e5-094ebd82eb8b.png</t>
  </si>
  <si>
    <t>No Custeio Variável apenas os custos variáveis são atribuídos aos produtos. Os custos fixos são tratados
como despesas do período, sendo lançados diretamente na demonstração do resultado do exercício.
Vamos aplicar o Custeio Variável aos três produtos:
Produtos Matéria Prima Mão de Obra Custeio Variável
A R$ 9.100,00 R$ 12.000,00 R$ 21.100,00
B R$ 2.600,00 R$ 3.000,00 R$ 5.600,00
C R$ 1.300,00 R$ 2.000,00 R$ 3.300,00
Vamos analisar as respostas:
a) o custo do produto A, calculado com base no Custeio Variável, é de R$21.100,00.
Certo. É o gabarito da questão.
b) o custo do produto A, calculado com base no Custeio Variável, é de R$25.650,00.
Errado. É de $21.100, conforme o cálculo acima.
c) o custo do produto B, calculado com base no Custeio por Absorção, é de R$5.600,00.
Errado. Este é o custo do produto B pelo Custeio Variável.
d) o custo do produto C, calculado com base no Custeio por Absorção, é de R$3.300,00.
Errado. Este é o Custo do produto C pelo Custeio Variável.
Gabarito: A</t>
  </si>
  <si>
    <t>08/04/2026 02:40</t>
  </si>
  <si>
    <t>No mês de janeiro de 2015, uma indústria produziu 1.100 unidades de seu único produto. Nesse mês, não havia estoque inicial e ficaram 110 unidades acabadas e não vendidas até o dia 31.
Os custos do mês de janeiro foram:
. Mão de Obra Variável R$ 63.800,00
. Matéria-Prima R$ 55.000,00
. Outros Custos Variáveis R$ 28.600,00
. Custos Fixos R$ 33.000,00
Os valores totais do Estoque Final pelo Custeio por Absorção e pelo Custeio Variável são respectivamente:</t>
  </si>
  <si>
    <t>R$ 18.040,00 e R$ 14.740,00</t>
  </si>
  <si>
    <t>R$ 15.180,00 e R$ 11.880,00</t>
  </si>
  <si>
    <t>R$ 14.740,00 e R$ 18.040,00</t>
  </si>
  <si>
    <t>R$ 11.880,00 e R$ 15.180,00</t>
  </si>
  <si>
    <t>Como a questão não apresenta alternativas repetidas, vamos calcular rapidamente o valor do estoque pelo
Custeio Variável:
Mão de Obra Variável R$ 63.800,00
Matéria Prima R$ 55.000,00
Outros Custos Variáveis R$ 28.600,00
Total custos variáveis R$ 147.400,00
Custo variável Unitário: $147.400 / 1100 unidades = $134,00
Estoque final pelo custeio variável: 110 unidades x $ 134,00 = $ 14.740,00
Já podemos indicar a resposta: letra A. O cálculo do estoque pelo custeio por absorção fica assim:
Mão de Obra Variável R$ 63.800,00
Matéria Prima R$ 55.000,00
Outros Custos Variáveis R$ 28.600,00
Custos Fixos R$ 33.000,00
Total custos R$ 180.400,00
Custo unitário: $180.400 / 1100 unidades = $ 164,00
Estoque final pelo custeio por absorção: 110 unidades x $ 164,00 = $18.040,00
Gabarito: A</t>
  </si>
  <si>
    <t>08/04/2026 02:43</t>
  </si>
  <si>
    <t>CEPERJ</t>
  </si>
  <si>
    <t>DEGASE</t>
  </si>
  <si>
    <t>A Empresa Industrial Progresso Ltda., no seu processo de industrialização, adota o procedimento de apropriar ao seu custo de produção todos os gastos realizados, sejam eles custos diretos, indiretos, fixos ou variáveis. Esse método utilizado é denominado de sistema de custeio:</t>
  </si>
  <si>
    <t>ABC</t>
  </si>
  <si>
    <t>O Método de Custeio por Absorção é resultante da aplicação dos Princípios de Contabilidade. Consiste na apropriação de todos os custos incorridos, sejam fixos, variáveis, diretos ou indiretos, aos produtos fabricados.
Gabarito: A</t>
  </si>
  <si>
    <t>08/04/2026 02:45</t>
  </si>
  <si>
    <t>UNICAMP</t>
  </si>
  <si>
    <t>O sistema de custeio que considera que todas as atividades desenvolvidas pelas entidades são geradoras de custos e consomem recursos e estabelece a relação entre atividades e os objetos de custo por meio de direcionadores de custos é o</t>
  </si>
  <si>
    <t>Absorção.</t>
  </si>
  <si>
    <t>Pleno.</t>
  </si>
  <si>
    <t>TDABC.</t>
  </si>
  <si>
    <t>A questão apresentou corretamente a definição de Custeio Baseado em Atividades – ABC, que é um
método de custeio que procura reduzir a arbitrariedade do rateio dos custos indiretos, pois os custos são
inicialmente atribuídos às atividades e depois aos produtos.
Gabarito: A</t>
  </si>
  <si>
    <t>08/04/2026 02:49</t>
  </si>
  <si>
    <t>2945</t>
  </si>
  <si>
    <t>Um desafio da Contabilidade de Custos tem sido a alocação dos Custos Indiretos de forma que melhor reflita o custo efetivamente incorrido na produção de determinado ativo. Por vezes, os métodos de custeio adotados para fins fiscais são arbitrários, não servindo como fonte para tomada de decisões gerenciais. Para esse fim, outros métodos foram desenvolvidos, dentre eles um que aloca os custos não verticalmente, de acordo com a estrutura organizacional da empresa, mas de forma horizontal e interdepartamental, com base nos processos realizados, em uma tentativa de reduzir as distorções provocadas pelo rateio arbitrário dos custos indiretos. Trata-se do método denominado:</t>
  </si>
  <si>
    <t>Custeio Variável.</t>
  </si>
  <si>
    <t>Custeio Escalonado.</t>
  </si>
  <si>
    <t>Custeio Pleno (RKW).</t>
  </si>
  <si>
    <t>Custeio Baseado em Atividades (ABC).</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</si>
  <si>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E como a questão apresentou corretamente, no Custeio ABC os custos não verticalmente, de acordo com a
estrutura organizacional da empresa, mas de forma horizontal e interdepartamental.
A departamentalização é uma ferramenta muito importante na implementação do Custeio ABC.
Gabarito: D</t>
  </si>
  <si>
    <t>Acerca de orçamento e contabilidade pública, julgue o item.
O custeio ABC consiste em uma metodologia de custeio que procura reduzir as distorções provocadas pelo rateio arbitrário dos custos indiretos, por meio da utilização de direcionadores de custos.</t>
  </si>
  <si>
    <t>Item correto, pessoal. No Custeio ABC, inicialmente, os custos são apropriados aos departamentos de
produção.
Depois, os custos de cada departamento são atribuídos para as atividades. Finalmente, os custos das
atividades são apropriados aos produtos através dos direcionadores.
Direcionadores de custos são os fatores que determinam o custo de uma atividade; é o que causa o custo
da atividade. Alguns exemplos dos direcionadores de custos são:
--- número de empregados
--- área ocupada
--- Tempo de mão de obra
--- tempo de máquina etc.
Logo, item correto.
Gabarito: Certo</t>
  </si>
  <si>
    <t>08/04/2026 02:52</t>
  </si>
  <si>
    <t>É uma metodologia de custeio que, através da utilização de direcionadores de custos, procura reduzir as distorções provocadas pelo rateio arbitrário dos custos indiretos. Trata-se do:</t>
  </si>
  <si>
    <t>Custeio Integral.</t>
  </si>
  <si>
    <t>Custeio RKW. D</t>
  </si>
  <si>
    <t>O Custeio Baseado em Atividades – ABC que é um método de custeio que procura reduzir a arbitrariedade do rateio dos custos indiretos, pois os custos são inicialmente atribuídos às atividades e depois aos produtos.
Direcionadores de custos são os fatores que determinam o custo de uma atividade; é o que causa o custo da atividade, como por exemplo, número de empregados, área ocupada.
Gabarito: E</t>
  </si>
  <si>
    <t>08/04/2026 02:53</t>
  </si>
  <si>
    <t>PRODAM</t>
  </si>
  <si>
    <t>Assinale a alternativa que apresenta o nome da metodologia de custeio que procura reduzir as distorções provocadas pelo rateio arbitrário dos custos indiretos, por meio da utilização de direcionadores de custos.</t>
  </si>
  <si>
    <t>custeio variável</t>
  </si>
  <si>
    <t>custeio integral</t>
  </si>
  <si>
    <t>custeio-padrão</t>
  </si>
  <si>
    <t>custeio baseado em atividades</t>
  </si>
  <si>
    <t>custeio RKW</t>
  </si>
  <si>
    <t>O que são direcionadores de Custos? São os fatores que determinam o custo de uma atividade; é o que
causa o custo da atividade. Alguns exemplos dos direcionadores de custos são:
--- número de empregados
--- área ocupada
--- Tempo de mão de obra
--- tempo de máquina etc.
Esses direcionadores são utilizados no método do Custeio por Atividades – ABC.
Gabarito: D</t>
  </si>
  <si>
    <t>08/04/2026 02:55</t>
  </si>
  <si>
    <t>A indústria Plastic Ltda. produz dois tipos de escovas de cabelo de plástico, A e B. Com a intenção de melhorar a qualidade de suas informações de custos, a indústria optou pela contratação de uma consultoria para a implementação do custeio baseado em atividades. A consultoria identificou que a indústria incorre em custos fixos indiretos de R$ 125.000,00 por mês, todos classificados como overhead e cujo valor foi atribuído, por meio de rastreamento, às atividades relevantes da empresa. A tabela a seguir descreve as atividades relevantes quanto ao valor a elas atribuído de custos indiretos, direcionador utilizado para alocar os custos das atividades aos produtos e o volume do direcionador para cada um dos produtos.
Com base nessas informações, o valor dos custos fixos indiretos alocados à escova de cabelo do tipo A é, em reais,</t>
  </si>
  <si>
    <t>39.750,00</t>
  </si>
  <si>
    <t>45.353,98</t>
  </si>
  <si>
    <t>62.500,00</t>
  </si>
  <si>
    <t>79.646,02</t>
  </si>
  <si>
    <t>85.250,00</t>
  </si>
  <si>
    <t>cd9e99da-9b3b-49fd-9bf9-1443a7150ca4.png</t>
  </si>
  <si>
    <t>Pessoal, para resolvermos essa questão, será necessário utilizar os direcionadores de custos para
podermos descobrir quanto iremos alocar de custo a cada produto.
1ª atividade
Receber materiais = R$ 60.000
Direcionador de Custo = Quantidade de pedidos
Produto A = 55 pedidos
Total de Pedidos = 55 + 25 = 80
Logo = 55/80 = 68,75% x 40.000 = 27.500
Não seria necessário para resolvermos a questão, mas, pela diferença, sabemos que o produto B receberá
de custos dessa atividade = 40.000 – 27.500 = 12.500
2ª atividade
Receber materiais = R$ 40.000
Direcionador de Custo = Quantidade de lotes
Produto A = 35 lotes
Total de Lotes = 35 + 15 = 50
Logo = 35/50 =70% x 60.000 = 42.000
O produto B receberá de custos dessa atividade = 60.000 – 42.000 = 18.000
3ª atividade
Supervisionar produção = R$ 25.000
Direcionador de Custo = Quantidade de horas
Produto A = 630 pedidos
Total de Lotes = 630 + 370 = 1.000
Logo = 630/1.000 =63% x 25.000 = 15.750
O produto B receberá de custos dessa atividade = 60.000 – 42.000 = 9.250
O total de custos indiretos que será alocado ao produto A será = 27.500 + 42.000 + 15.750 = 82.250
Gabarito: E</t>
  </si>
  <si>
    <t>08/04/2026 03:01</t>
  </si>
  <si>
    <t>2950</t>
  </si>
  <si>
    <t>CTE</t>
  </si>
  <si>
    <t>Assinale a alternativa INCORRETA em relação ao Custeio Baseado em Atividades (ABC).</t>
  </si>
  <si>
    <t>É um método de custeio que procura diminuir a arbitrariedade do rateio dos custos indiretos, pois os custos são inicialmente atribuídos às atividades e, depois, aos produtos.</t>
  </si>
  <si>
    <t>No primeiro estágio, o custeio ABC atribui custos de insumos às atividades. No segundo estágio, atribui o custo das atividades aos produtos.</t>
  </si>
  <si>
    <t>No ABC, a atribuição de custos às atividades deve ser feita na seguinte ordem: alocação direta, rastreamento e rateio.</t>
  </si>
  <si>
    <t>O rastreamento no custeio ABC identifica uma relação de causa e efeito entre a atividade e os custos necessários para realizá-la.</t>
  </si>
  <si>
    <t>No ABC, os direcionadores de custos de atividades identificam a maneira como as atividades consomem recursos e servem para custear as atividades.</t>
  </si>
  <si>
    <t>Vamos analisar cada alternativa:
A_ É um método de custeio que procura diminuir a arbitrariedade do rateio dos custos indiretos, pois os
custos são inicialmente atribuídos às atividades e, depois, aos produtos.
Correto, definição acertada do objetivo do Método de Custeio ABC.
B_ No primeiro estágio, o custeio ABC atribui custos de insumos às atividades. No segundo estágio, atribui
o custo das atividades aos produtos.
Correto, uma atividade consome recursos e, portanto, tem custo. O objetivo das atividades é transformar
os recursos (materiais, mão de obra, custos indiretos etc.) em produtos.
Essas premissas possibilitam que o Custeio Baseado em Atividades faça a apropriação dos custos em dois
estágios, conforme apontado na questão.
C_ No ABC, a atribuição de custos às atividades deve ser feita na seguinte ordem: alocação direta,
rastreamento e rateio.
Correto,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é a ordem que deve ser seguida na implementação do Custeio ABC.
D) O rastreamento no custeio ABC identifica uma relação de causa e efeito entre a atividade e os custos
necessários para realizá-la.
de causa e efeito entre a atividade e os custos necessários para realizá-la.
E) No ABC, os direcionadores de custos de atividades identificam a maneira como as atividades consomem
recursos e servem para custear as atividades. Errado, pois a questão inverteu as definições.
--- Os Direcionadores de Custos de Recursos identificam a maneira como as atividades consomem recursos
e serve para custear as atividades, ou seja, demonstra a relação entre os recursos gastos e as atividades
--- Os Direcionadores de Custos de Atividades identificam a maneira como os produtos “consomem”
atividades e serve para custear produtos (ou outros custeamentos), ou seja, indica a relação entre as
atividades e os produtos.
A questão apresentou as características de direcionadores de custos de recursos, trocando as definições.
Item errado.
Gabarito: E</t>
  </si>
  <si>
    <t>08/04/2026 03:02</t>
  </si>
  <si>
    <t>O sistema de custeio ABC procura,
inicialmente, calcular o custo das atividades que geram os produtos, pois entende que são essas
atividades que consomem os recursos da empresa e não os produtos.</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</si>
  <si>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Com esse conceito em mente, o objetivo é reduzir as distorções causadas pelo rateio, por vezes, arbitrário dos custos indiretos.
Gabarito: Certo</t>
  </si>
  <si>
    <t>08/04/2026 03:05</t>
  </si>
  <si>
    <t>2952</t>
  </si>
  <si>
    <t>A empresa MC Parker produz calculadoras matemáticas e financeiras. Os dados relacionados aos dois produtos são apresentados a seguir:
Ambos os produtos passam pelo departamento 1 e pelo departamento 2. Com base no custeio ABC, os custos indiretos de fabricação dos departamentos são de: • Custos de maquinaria = R$ 400.000,00; • Custos de preparação dos lotes de produção = R$ 300.000,00; • Custos de inspeção = R$ 200.000,00.
O custo unitário indireto de fabricação para cada produto será, respectivamente (utilize quatro casas decimais para a resolução do problema):</t>
  </si>
  <si>
    <t>63046c4d-48b8-4854-ab75-b57bed29c716.png</t>
  </si>
  <si>
    <t>08/04/2026 03:07</t>
  </si>
  <si>
    <t>Em seu segundo estágio, o custeio ABC atribui custos de insumos às atividades.</t>
  </si>
  <si>
    <t>Uma atividade consome recursos e, portanto, tem custo. O objetivo das atividades é transformar os
recursos (materiais, mão de obra, custos indiretos etc.) em produtos.
Essas premissas possibilitam que o Custeio Baseado em Atividades faça a apropriação dos custos em dois
estágios:
1) Determinar os custos das atividades realizadas na empresa;
2) Aloca os custos das atividades aos produtos.
Assim, no PRIMEIRO estágio, o custeio ABC atribui custos de insumos às atividades. No SEGUNDO estágio,
atribui o custo das atividades aos produtos.
Gabarito: Errado</t>
  </si>
  <si>
    <t>08/04/2026 03:10</t>
  </si>
  <si>
    <t>Uma entidade que considera os custos variáveis na avaliação dos estoques e os custos fixos reconhecidos diretamente nos resultados aplica o método do custeio baseado em atividades.</t>
  </si>
  <si>
    <t>O quesito trouxe caracteristicas do Custeio Variável ou Direto, o qual considera custos fixos diretamente no resultado.
O Custeio Baseado em Atividades (Activity Based Costing – ABC) é um método de custeio que procura reduzir a arbitrariedade do rateio dos custos indiretos, pois os custos são inicialmente atribuídos às atividades e depois aos produtos.
A diferença fundamental entre o ABC e os sistemas tradicionais está no tratamento dos custos indiretos de fabricação.
Gabarito: Errado</t>
  </si>
  <si>
    <t>08/04/2026 03:12</t>
  </si>
  <si>
    <t>Uma das vantagens do custeio embasado em atividade, em relação a outras metodologias de custeio, é que a íntegra dos custos associados a atividades é apropriada sem rateio aos objetos de custeio, evitando que custos identificados como de atividade possam ir parar no resultado sem passarem pelos objetos de custeio.</t>
  </si>
  <si>
    <t>O Custeio Baseado em Atividades (ActivityBasedCosting – ABC) é um método de custeio que procura reduzir a arbitrariedade do rateio dos custos indiretos, pois os custos são inicialmente atribuídos às atividades e depois aos produtos.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A questão erra ao afirmar que atividades é apropriada sem rateio aos objetos de custeio. No caso de impossibilidade de alocação direta ou rastreamento, o rateio poderá ser utilizado.
Gabarito: Errado</t>
  </si>
  <si>
    <t>08/04/2026 03:13</t>
  </si>
  <si>
    <t>Caso adote um sistema de custeio por atividade, a empresa poderá considerar algumas despesas como parte do custo dos produtos e alguns custos de produção como despesas, podendo, ainda, utilizar o valor obtido nesse procedimento para levantamento de suas demonstrações societárias.</t>
  </si>
  <si>
    <t>A questão estava indo bem, pois estava apresentando informações corretas sobre o Sistema de Custeio por
Atividade, vejam:
Caso adote um sistema de custeio por atividade, a empresa poderá considerar algumas
despesas como parte do custo dos produtos e alguns custos de produção como despesas.
Essa afirmação está correta, porém, quando a questão afirma que as informações obtidas nesse
procedimento podem ser utilizadas para levantamento de suas demonstrações societárias há um erro, pois
o Custeio por Atividade pode ser utilizado apenas para fins gerenciais, porque não é aceito pela legislação
societária.
Bizu do CEBRASPE: informações do Método ABC é utilizada apenas para fins gerenciais
Gabarito: Errado</t>
  </si>
  <si>
    <t>SP Parcerias</t>
  </si>
  <si>
    <t>A Cia. Produtora produz os produtos A, B e C. Em junho de 2018, foram produzidas 5.000 unidades do produto A, 2.000 unidades do produto B e 4.000 unidades do produto C.
Os custos fixos indiretos do mês de junho de 2018 referentes às atividades realizadas no Departamento de Produção foram, em reais:
As informações sobre os direcionadores de custos de atividades no mês de junho de 2018 foram:
Considerando que a empresa adota o Custeio Baseado em Atividades, o valor dos custos fixos indiretos atribuído ao produto</t>
  </si>
  <si>
    <t>A foi R$ 52.000, 00.</t>
  </si>
  <si>
    <t>B foi R$ 72.000.,00.</t>
  </si>
  <si>
    <t>C foi R$ 72.000.,00.</t>
  </si>
  <si>
    <t>A foi R$ 56.000, 00.</t>
  </si>
  <si>
    <t>B foi R$ 52.000, 00.</t>
  </si>
  <si>
    <t>b703c8e5-32d4-45c1-95c8-0ccbcfb383ff.png</t>
  </si>
  <si>
    <t>O Custeio Baseado em Atividades (ActivityBasedCosting – ABC) é um método de custeio que procura
reduzir a arbitrariedade do rateio dos custos indiretos, pois os custos são inicialmente atribuídos às
atividades e depois aos produtos.
Os custos das atividades incluem todos os gastos necessários para executá-las. Deve incluir salários com os
respectivos encargos sociais, depreciação, energia, etc. A atribuição de custos às atividades deve ser feita
na seguinte ordem: alocação direta, rastreamento e rateio.
Nossa tarefa na questão é efetuarmos a alocação dos custos das atividades a cada produto, de acordo com
os direcionadores de custos apresentados.
Produto A
Programação de Atividades
Total de Custos = 80.000
Horas-máquina trabalhada = 1.600
Total = 4.000
Percentual = 1.600/4.000 = 0,4 x 80.000 = 32.000
Inspeção de Qualidade
Total de Custos = 50.000
Número de Unidades Inspecionadas = 2.000
Total = 5.000
Percentual = 2.000/5.000 = 0,4 x 50.000 = 20.000
Supervisão de Produção
Total de Custos = 50.000
Tempo gasto dos supervisores = 40%
Percentual = 40% x 50.000 = 20.000
Total de Custos Indiretos alocados ao produto A = 32.000 + 20.000 + 20.000 = 72.000
Agora vamos para o produto B:
Produto B
Programação de Atividades
Total de Custos = 80.000
Horas-máquina trabalhada = 1.400
Total = 4.000
Percentual = 1.400/4.000 = 0,35 x 80.000 = 28.000
Inspeção de Qualidade
Total de Custos = 50.000
Número de Unidades Inspecionadas = 1.000
Total = 5.000
Percentual = 1.000/5.000 = 0,2 x 50.000 = 10.000
Supervisão de Produção
Total de Custos = 50.000
Tempo gasto dos supervisores = 28%
Percentual = 28% x 50.000 = 14.000
Total de Custos Indiretos alocados ao produto B = 28.000 + 10.000 + 14.000 = 52.000
Já podemos marcar o Gabarito “E”, mas vamos a apuração dos custos dos demais produtos.
Produto C
Programação de Atividades
Total de Custos = 80.000
Horas-máquina trabalhada = 1.000
Total = 4.000
Percentual = 1.000/4.000 = 0,25 x 80.000 = 20.000
Inspeção de Qualidade
Total de Custos = 50.000
Número de Unidades Inspecionadas = 2.000
Total = 5.000
Percentual = 2.000/5.000 = 0,4 x 50.000 = 20.000
Supervisão de Produção
Total de Custos = 50.000
Tempo gasto dos supervisores = 32%
Percentual = 32% x 50.000 = 16.000
Total de Custos Indiretos alocados ao produto B = 20.000 + 20.000 + 16.000 = 56.000
Gabarito: E</t>
  </si>
  <si>
    <t>08/04/2026 03:15</t>
  </si>
  <si>
    <t>2958</t>
  </si>
  <si>
    <t>Uma empresa de serviços contábeis tem três atividades relevantes: (i) escriturar os fatos econômicos, (ii) apurar impostos e (iii) realizar contatos com clientes. A empresa deseja terceirizar a atividade de escriturar os fatos econômicos e, com o objetivo de saber o custo dessa atividade, adotará o Custeio Baseado em Atividades (ABC). Diante disto, o consumo de recursos mensais pela empresa é o seguinte:
1. Pessoal
1.1 – Retirada monetária do Contador: $ 12.000,00
1.2 – Salário dos Assistentes Contábeis: $ 5.000,00
1.3 – Salário da Secretária: $ 4.000,00
1.4 – Salários dos Auxiliares de escrita fiscal: $ 2.000,00
2. Aluguel: $ 2.000,00
3. Depreciação: $ 1.000,00
4. Treinamento: $ 2.000,00
Ao rastrear o consumo de recursos às atividades foi possível a seguinte identificação:
O custo da atividade escriturar os fatos econômicos é de</t>
  </si>
  <si>
    <t>$ 5.800,00.</t>
  </si>
  <si>
    <t>$ 6.800,00.</t>
  </si>
  <si>
    <t>$ 7.280,00.</t>
  </si>
  <si>
    <t>$ 8.100,00.</t>
  </si>
  <si>
    <t>$ 13.100,00.</t>
  </si>
  <si>
    <t>c01dfbbd-9d4b-497a-b031-7331b6513d6a.png</t>
  </si>
  <si>
    <t>Os custos das atividades incluem todos os gastos necessários para executá-las. Deve incluir salários com os
respectivos encargos sociais, depreciação, energia, etc.
A atribuição de custos às atividades deve ser feita na seguinte ordem: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O quesito informou que realizou o rastreamento. Assim vamos utilizar os direcionadores de custos de
recursos e multiplicar pelo consumo de recursos mensais:
Contador = 0,2 x $ 12.000,00 = $ 2.400
Assistentes = 0,3 x $ 5.000,00 = $ 1.500
Auxiliares = 0,6 x $ 2.000,00 = $1.200
Aluguel = 0,2 x $ 2.000,00 = $ 400
Depreciação = 0,3 x $ 1.000,00 = $ 300
Treinamento= 0,5 x $ 2.000,00 = $ 1.000
Em seguida, somá-los para obter o Custo da atividade escriturar os fatos econômicos: $ 2.400 + $ 1.500 +
$1.200 + $ 400 + $ 300 + $ 1.000 = $ 6.800
Gabarito: B</t>
  </si>
  <si>
    <t>08/04/2026 03:18</t>
  </si>
  <si>
    <t>TCE-PA</t>
  </si>
  <si>
    <t>O ABC minimiza as distorções provocadas pelo rateio dos custos indiretos, muito utilizado no custeio por absorção, e está fundamentado no fato de que as atividades consomem recursos e os produtos consomem atividades.</t>
  </si>
  <si>
    <t>O Custeio Baseado em Atividades (ActivityBasedCosting – ABC) é um método de custeio que procura
reduzir a arbitrariedade do rateio dos custos indiretos, pois os custos são inicialmente atribuídos às
atividades e depois aos produtos.
O ABC também pode ser aplicado aos custos diretos, mas nesse caso não haverá grandes diferenças em
relação aos “sistemas tradicionais”, que são o custeio por absorção e custeio variável.
A diferença fundamental entre o ABC e os sistemas tradicionais está no tratamento dos custos indiretos de
fabricação. O custeio ABC compreende a identificação das atividades relevantes, no processo de
fabricação, e a atribuição de custos a estas atividades.
Gabarito: Certo</t>
  </si>
  <si>
    <t>08/04/2026 03:20</t>
  </si>
  <si>
    <t>No ABC, a transferência dos custos das atividades para os produtos segue uma ordem de prioridade distinta à adotada na atribuição de custos às atividades.</t>
  </si>
  <si>
    <t>Os custos das atividades incluem todos os gastos necessários para executá-las. Deve incluir salários com os
respectivos encargos sociais, depreciação, energia, etc.
A atribuição de custos às atividades deve ser feita na seguinte ordem:
1) alocação direta;
2) rastreamento; e
3) rateio.
A alocação direta deve ser utilizada quando há identificação clara e objetiva dos itens de custos com as
atividades.
O Rastreamento identifica uma relação de causa e efeito entre a atividade e os custos necessários para
realizá-la. Para isso, a empresa deve usar os direcionadores de custos.
O rateio é utilizado quando não é possível utilizar a alocação direta ou o rastreamento.
Essa ordem de prioridade não é distinta da adotada na atribuição de custos às atividades, portanto, item
errado.
Gabarito: Errado</t>
  </si>
  <si>
    <t>O método ABC é vantajoso porque, além de estar em conformidade com os princípios contábeis geralmente aceitos, elimina todas as distorções causadas pela arbitrariedade que envolve o processo de rateio dos custos indiretos.</t>
  </si>
  <si>
    <t>O Custeio Baseado em Atividades (ActivityBasedCosting – ABC) é um método de custeio que procura reduzir a arbitrariedade do rateio dos custos indiretos, pois os custos são inicialmente atribuídos às atividades e depois aos produtos. Portanto, o método ABC reduz, e não elimina, as distorções causadas pelo processo de rateio dos custos indiretos.
Gabarito: Errado</t>
  </si>
  <si>
    <t>08/04/2026 03:24</t>
  </si>
  <si>
    <t>O objetivo do custeio ABC é a redução dos custos por meio da eliminação dos desperdícios e do corte nos geradores de custos que não agreguem valor ou nos fatores causadores do consumo de atividades evitáveis ou desnecessárias. Essa é uma forma eficaz de compressão de custos, diferindo da maneira tradicional de cortes aleatórios dos recursos.</t>
  </si>
  <si>
    <t>Esta questão foi copiada de quem? Isso mesmo, Luiz Serudo Martins Neto!Erro! Indicador não definido.
Ou a prova foi elaborada pelo próprio Prof. Luiz Serudo, ou o examinador não teve tempo de pesquisar outros materiais. É a primeira vez que vejo uma repetição tão exaustiva de um professor que não seja o conhecido e consagrado Prof. Eliseu Martins.
“O objetivo do ABC é reduzir o custo por meio da eliminação dos desperdícios, através do corte nos geradores de custos que não agreguem valor ou naqueles fatores causadores do consumo de atividades evitáveis ou desnecessárias. Essa é uma forma eficaz de compreensão dos custos, diferindo da maneira tradicional de cortes aleatórios dos recursos.”
Gabarito: Certo</t>
  </si>
  <si>
    <t>08/04/2026 03:25</t>
  </si>
  <si>
    <t>Metro</t>
  </si>
  <si>
    <t>Caracteriza o sistema de custeio ABC:</t>
  </si>
  <si>
    <t>o direcionamento de custos para as atividades e destas para os produtos, de acordo com a proporção que estes consomem das atividades.</t>
  </si>
  <si>
    <t>rateio de custos indiretos de fabricação, de acordo com a natureza de cada um, utilizando vários indicadores, como critérios de rateio para os produtos.</t>
  </si>
  <si>
    <t>inexistência de rateio para custos indiretos que não puderem ser associados ao volume de produção, classificando-os diretamente como despesa no resultado.</t>
  </si>
  <si>
    <t>predeterminação do valor dos custos indiretos de fabricação para posterior comparação com os gastos efetivos.</t>
  </si>
  <si>
    <t>rateio de custos indiretos de fabricação, sempre utilizando o critério da mão de obra direta gasta em cada produto.</t>
  </si>
  <si>
    <t>A) o direcionamento de custos para as atividades e destas para os produtos, de acordo com a proporção
que estes consomem das atividades.
CORRETA. No sistema de Custeio por Atividades (ActivityBasedCosting – ABC) os custos são atribuídos às
atividades, e depois são atribuídos aos produtos, proporcionalmente ao consumo das atividades.
B) rateio de custos indiretos de fabricação, de acordo com a natureza de cada um, utilizando vários
indicadores, como critérios de rateio para os produtos.
ERRADA. No sistema ABC, os custos indiretos de fabricação devem seguir a seguinte ordem de atribuição:
1) Alocação direta
2) Rastreamentos
3) Rateio
O que caracteriza o ABC é o Rastreamento dos custos indiretos.
C) inexistência de rateio para custos indiretos que não puderem ser associados ao volume de produção,
classificando-os diretamente como despesa no resultado.
ERRADA. Conforme a resposta anterior, os custos indiretos de fabricação são apropriados através de
alocação direta, rastreamento e rateio. Não ocorre a apropriação dos custos indiretos como despesa no
resultado.
D) predeterminação do valor dos custos indiretos de fabricação para posterior comparação com os gastos
efetivos.
ERRADA. A assertiva descreve o custo-padrão, e não o sistema ABC.
E) rateio de custos indiretos de fabricação, sempre utilizando o critério da mão de obra direta gasta em
cada produto. Custos e despesas variáveis, por unidade:
ERRADA. No sistema ABC, os custos indiretos de fabricação são rateados apenas quando não é possível
utilizar a alocação direta e o rastreamento.
Gabarito: A</t>
  </si>
  <si>
    <t>08/04/2026 03:26</t>
  </si>
  <si>
    <t>A principal diferença entre o critério de custeio ABC (Activity- BasedCosting) e o modelo de departamentalização (Custeio por absorção) é que</t>
  </si>
  <si>
    <t>os custos fixos são atribuídos, no custeio ABC, aos produtos através de rateio recíproco, enquanto a departamentalização usa o rateio assimétrico.</t>
  </si>
  <si>
    <t>os custos e despesas são atribuídos, no custeio ABC, aos produtos através dos custos das atividades, enquanto, na departamentalização, os custos e despesas são atribuídos através de direcionadores de tarefas.</t>
  </si>
  <si>
    <t>o custeio ABC somente deve ser aplicado em empresas não industriais, devido ao fato de somar custos e despesas, enquanto a departamentalização é utilizada, exclusivamente, em empresas industriais.</t>
  </si>
  <si>
    <t>o custeio ABC pode ser utilizado apenas em conjunto com a reengenharia de processos, pois a departamentalização usa, exclusivamente, rateio linear misto.</t>
  </si>
  <si>
    <t>a departamentalização tem uma visão verticalizada, enquanto o custeio ABC tem uma abordagem horizontal por ser interdepartamental.</t>
  </si>
  <si>
    <t>Na departamentalização, os custos são apurados por departamento e depois alocados/rateados aos
produtos.
No custeio ABC, os custos são atribuídos às atividades, da seguinte forma:
1) Alocação direta: Não apresenta grandes diferenças para o custeio por absorção. Refere-se aos materiais
diretos, mão de obra direta, etc.
2) Rastreamento, através dos direcionadores de custos.
Esta é a grande diferença. Ao invés de custear o departamento, custeamos as atividades, rastreando-as
através de diversos departamentos.
3) Rateio: quando não é possível usar algum dos métodos anteriores.
Um exemplo para ajudar o entendimento:
ATIVIDADE DEPTO 1 DEPTO 2 DEPTO 3 DEPTO 4 TOTAL CUSTOS ATIVIDADE
ATIVIDADE A 2 5 7
ATIVIDADE B 4 1 9 14
ATIVIDADE C 6 3 3 12
TOTAL CUSTOS DEPTO 8 9 4 12
Gabarito: E</t>
  </si>
  <si>
    <t>AFTE-RS</t>
  </si>
  <si>
    <t>Em relação ao Custeio por Atividades (Activity-BasedCosting), é correto afirmar que:</t>
  </si>
  <si>
    <t>a atribuição de custos às atividades é feita com a seguinte ordem de prioridade: rastreamento, alocação direta e rateio.</t>
  </si>
  <si>
    <t>os direcionadores de recursos de atividades identificam como as atividades consomem recursos.</t>
  </si>
  <si>
    <t>os direcionadores de custos de recursos identificam como as atividades consomem recursos.</t>
  </si>
  <si>
    <t>os direcionadores de custos de recursos identificam como os produtos consomem as atividades.</t>
  </si>
  <si>
    <t>as tarefas são divididas em atividades e estas formam as operações.</t>
  </si>
  <si>
    <t>a) a atribuição de custos às atividades é feita com a seguinte ordem de prioridade: rastreamento, alocação
direta e rateio.
ERRADA, a ordem é alocação direta, rastreamento e rateio.
b) os direcionadores de recursos de atividades identificam como as atividades consomem recursos.
ERRADA. Na verdade, os direcionadores de custos identificam como as atividades consomem recursos.
c) os direcionadores de custos de recursos identificam como as atividades consomem recursos.
CERTA.
d) os direcionadores de custos de recursos identificam como os produtos consomem as atividades.
ERRADA. Os direcionadores de custos das atividades identificam como os produtos consomem as atividades.
e) as tarefas são divididas em atividades e estas formam as operações.
ERRADA. As atividades são divididas em tarefas e estas em operações.
Gabarito: C</t>
  </si>
  <si>
    <t>FUNIVERSA</t>
  </si>
  <si>
    <t>CEB</t>
  </si>
  <si>
    <t>Com base nas informações a seguir, assinale a alternativa que apresenta o custo da atividade por unidade de produto, para os itens de camisetas, calças e vestidos:
Dados:
I. Atividade – comprar materiais – R$ 40.000,00.
II. Direcionadores de custos – n.º de pedidos conforme a seguir:
Camiseta 40
Calça 60
Vestidos 20 III.
Quantidades produzidas:
Camiseta 2.000
Calça 6.000
Vestidos 2.800</t>
  </si>
  <si>
    <t>R$ 6,66, R$ 3,33 e R$ 2,38</t>
  </si>
  <si>
    <t>R$ 5,55, R$ 2,44 e R$ 2,38</t>
  </si>
  <si>
    <t>R$ 6,66, R$ 2,44 e R$ 3,44</t>
  </si>
  <si>
    <t>R$ 2,44, R$ 3,33 e R$ 6,66</t>
  </si>
  <si>
    <t>R$ 6,66, R$ 3,33 e R$ 5,55</t>
  </si>
  <si>
    <t>A questão fornece o custo da atividade (40.000), o direcionador de custos e a quantidade usada para cada
produto, e a quantidade produzida. E pede o custo da atividade por unidade de produto. Vamos lá:
Custo da atividade: $40.000
Direcionador de custos = Número de pedidos = +40+60++20 = 120
Custo unitário da atividade: $40.000 / 120 pedidos = $333,33
Custo total da atividade por produto:
Camiseta: 40 pedidos x $333,33 = $13.333,20
Calça: 60 pedidos x $333,33 = $ 19.999,80
Vestido: 20 pedidos x $333,33 = $ 6.666,60
Custo unitário da atividade por produto:
Camiseta: $13.333,20 / 2.000 = $6,66
Calça:$19.999,80/6.000 = $3,33
Vestido:$ 6.666,60/2.800 = $2,38
Gabarito: A</t>
  </si>
  <si>
    <t>08/04/2026 03:27</t>
  </si>
  <si>
    <t>Um dos aspectos mais importantes na aplicação do custeio ABC (Custeio Baseado em Atividades) é a identificação e seleção dos direcionadores de custos. Desse modo, é relevante saber que direcionador de custo é o(a)</t>
  </si>
  <si>
    <t>critério de rateio usado para atribuir um custo fixo a um produto.</t>
  </si>
  <si>
    <t>fator que determina o custo de uma atividade.</t>
  </si>
  <si>
    <t>indicador da relação custo-benefício no levantamento do custeio ABC.</t>
  </si>
  <si>
    <t>ferramenta utilizada para se atribuir um custo direto a um produto.</t>
  </si>
  <si>
    <t>forma como se pode ratear um custo fixo a um departamento ou atividade.</t>
  </si>
  <si>
    <t>atividade. Como as atividades exigem recursos para serem realizadas, deduz-se que o direcionador é a
verdadeira causa de seus custos.” (“Contabilidade de Custos”, 9ª edição, pg. 96).
Gabarito: B</t>
  </si>
  <si>
    <t>08/04/2026 03:28</t>
  </si>
  <si>
    <t>A forma de custeio na qual os custos são, inicialmente, atribuídos a direcionadores e posteriormente aos produtos é denominada de custeio</t>
  </si>
  <si>
    <t>por atividades.</t>
  </si>
  <si>
    <t>variável.</t>
  </si>
  <si>
    <t>por encomenda.</t>
  </si>
  <si>
    <t>A assertiva descreve o Custeio por Atividades (ABC). O Custeio Baseado em Atividades
(ActivityBasedCosting – ABC) é um método de custeio que procura reduzir a arbitrariedade do rateio dos
custos indiretos, pois os custos são inicialmente atribuídos às atividades e depois aos produtos, através dos
direcionadores de custos.
Gabarito: A</t>
  </si>
  <si>
    <t>08/04/2026 03:29</t>
  </si>
  <si>
    <t>Uma das grandes vantagens proporcionadas pela utilização do custeio ABC em relação às demais formas de atribuir custos aos produtos e serviços consiste em:</t>
  </si>
  <si>
    <t>eliminar totalmente a arbitrariedade de alocação de custos às atividades administrativas com a não utilização de nenhuma forma de rateio dos custos incrementais das atividades.</t>
  </si>
  <si>
    <t>descartar, da avaliação dos direcionadores de custos relativos, a produção de um bem ou serviço, e os custos comuns às atividades na apuração do custo unitário.</t>
  </si>
  <si>
    <t>reduzir as distorções provocadas pelo rateio arbitrário dos custos indiretos.</t>
  </si>
  <si>
    <t>permitir o gerenciamento com eficiência e eficácia tanto dos custos diretos quanto dos indiretos.</t>
  </si>
  <si>
    <t>tornar-se uma importante ferramenta a ser utilizada no processo de planejamento, gestão e controle efetivo dos custos diretos.</t>
  </si>
  <si>
    <t>A) eliminar totalmente a arbitrariedade de alocação de custos às atividades administrativas com a não
utilização de nenhuma forma de rateio dos custos incrementais das atividades.
ERRADA. No custeio ABC, a atribuição de custos às atividades deve ser feita na seguinte ordem:
1) alocação direta;
2) rastreamento; e
3) rateio.
Assim, os rateios continuam sendo utilizados.
B) descartar, da avaliação dos direcionadores de custos relativos, a produção de um bem ou serviço, e os
custos comuns às atividades na apuração do custo unitário.
ERRADA. Não se deve descartar nenhum produto da avaliação dos direcionadores, e os custos comuns são
incluídos na apuração do custos unitário.
C) reduzir as distorções provocadas pelo rateio arbitrário dos custos indiretos.
CORRETA. O Custeio Baseado em Atividades (ActivityBasedCosting – ABC) é um método de custeio que
procura reduzir a arbitrariedade do rateio dos custos indiretos, pois os custos são inicialmente atribuídos às
atividades e depois aos produtos, através dos direcionadores de custos.
D) permitir o gerenciamento com eficiência e eficácia tanto dos custos diretos quanto dos indiretos.
ERRADA. O uso do Custeio por Atividades é muito semelhante aos custeios tradicionais (absorção e
variável), para os custos diretos. A diferença reside no tratamento dos custos indiretos.
E) tornar-se uma importante ferramenta a ser utilizada no processo de planejamento, gestão e controle
efetivo dos custos diretos.
ERRADA. A assertiva estaria correta se mencionasse os “custos indiretos”.
Gabarito: C</t>
  </si>
  <si>
    <t>Qual é o método de custeio em que todos os custos e as despesas de uma entidade são levados aos objetos de custeio, normalmente unidades de produtos e/ou ordens de serviço?</t>
  </si>
  <si>
    <t>Custeio pleno.</t>
  </si>
  <si>
    <t>Custeio por absorção.</t>
  </si>
  <si>
    <t>Custeio padrão.</t>
  </si>
  <si>
    <t>Custeio significa apropriação de custos. É o método utilizado para apropriar os custos de produção aos
produtos. Dentre os diversos métodos de custeios conhecidos, os mais famosos são custeio por absorção,
custeio variável (também denominado custeio direto), custeio pleno e RKW.
1 - Custeio por absorção: É o método resultante da aplicação dos Princípios de Contabilidade. Consiste na
apropriação de todos os custos incorridos, sejam fixos, variáveis, diretos ou indiretos, aos produtos
fabricados.
2 - Custeio Variável ou Custeio Direto: Nesse método de custeio, apenas os custos variáveis são atribuídos
aos produtos. Os custos fixos são tratados como despesas do período, sendo lançados diretamente na
Demonstração do Resultado do Exercício. O Custeio Variável ou Direto pode ser usado para fins gerenciais,
mas não na contabilidade oficial, pois fere o princípio da Competência, especialmente na parte referente
ao confronto das receitas e despesas.
3 - Custeio Baseado em Atividades (ActivityBasedCosting – ABC): É um método de custeio que procura
reduzir a arbitrariedade do rateio dos custos indiretos, pois os custos são inicialmente atribuídos às
atividades e depois aos produtos.
4 - O RKW (Reichskuretorium fur Wirtschaflichtkeit) é uma forma de alocação de custos e despesas que se
originou na Alemanha, no início do século passado. Consiste no rateio de TODOS OS CUSTOS E DESPESAS
AOS PRODUTOS.
Adendo! O custo padrão tem duas finalidades: contabilizar o custo (nesse caso, seria um método de
custeio) e apurar a variação entre o custo padrão e o custo real. Quando não existia computadores, no
século passado, a apuração do custo real demorava muito. As empresas contabilizam pelo custo padrão e
depois ajustavam pelo real.
Com base nessas definições, tais características se referem ao custeio pleno ou RKW.
Gabarito: B</t>
  </si>
  <si>
    <t>CRF-MG</t>
  </si>
  <si>
    <t>Determinada empresa industrial produz um único tipo de chinelo de borracha. Ela adota o custeio Reichskuratorium für Wirtschaftlichkeit (RKW). A empresa apresentou as seguintes informações sobre os custos e despesas para produzir 1.290 unidades:
Considerando somente estas informações, assinale, a seguir, o custo de cada unidade de chinelo.</t>
  </si>
  <si>
    <t>R$ 2,00.</t>
  </si>
  <si>
    <t>R$ 2,50.</t>
  </si>
  <si>
    <t>R$ 3,00.</t>
  </si>
  <si>
    <t>R$ 4,00.</t>
  </si>
  <si>
    <t>0514f406-71bc-4e5b-a2a8-85dce826a18e.png</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</si>
  <si>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 50 Kg de borracha 1.500,00
• Água 160,00
• Energia elétrica 500,00
• Material de limpeza 70,00
• Embalagens para o produto 650,00
• Depreciação da única máquina que faz os produtos 130,00
• Salários dos funcionários 860,00
Somando, temos:
Custo pleno = R$ 3.870,00
Como o quesito quer o custo pleno unitário de chinelo, vamos dividir o custo pleno pela quantidade
produzida:
Custo pleno unitário = Custo pleno/Quantidade Produzida
Custo pleno unitário = R$ 3.870,00/1.290 umidades
Custo pleno unitário = R$ 3,00
Gabarito: C</t>
  </si>
  <si>
    <t>08/04/2026 03:30</t>
  </si>
  <si>
    <t>A A Indústria Gama produz 500 unidades por mês do produto A. Os gastos totais da empresa são:
• Materiais diretos = R$ 10.000,00
• Mão de obra = R$ 15.000,00
• Custos indiretos de produção = R$ 25.000,00
• Despesas = R$ 30.000,00
Sabendo-se que a empresa utiliza o Custeio Pleno ou RKW (Reichskuratorium für Wirtschaftlichtkeit), qual é o custo pleno unitário?</t>
  </si>
  <si>
    <t>R$ 50,00</t>
  </si>
  <si>
    <t>R$ 80,00</t>
  </si>
  <si>
    <t>R$ 100,00</t>
  </si>
  <si>
    <t>R$ 160,00</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</si>
  <si>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Os gastos totais da empresa são:
Materiais diretos = R$ 10.000,00
• Mão de obra = R$ 15.000,00
• Custos indiretos de produção = R$ 25.000,00
• Despesas = R$ 30.000,00
Somando, temos:
Custo pleno = R$ 80.000,00
Custo pleno unitário = Custo pleno/Quantidade Produzida = R$ 80.000,00/500 umidades = R$ 160,00
Gabarito: D</t>
  </si>
  <si>
    <t>08/04/2026 03:31</t>
  </si>
  <si>
    <t>Um ponto de venda de açaí localizado no bairro do Umarizal, em Belém (Pará) intenciona aplicar mark up de 100% sobre os custos para formar o preço de venda, e para isso adota o custeio Reichskuratoriun fur Wirtschaftlichtkeit (RKW). O ponto só produz o açaí do tipo médio e, no contexto, deve ser considerado que o momento é de safra e o consumo de recurso diário é o seguinte: (i) duas rasas de açaí pelo custo total de $ 100,00; (ii) água $ 10,00; (iii) energia elétrica $ 12,00; (iv) frete do açaí $ 18,00; (v) material de limpeza $ 3,00; (vi) plásticos para acondicionar o líquido $ 2,00; (vii) depreciação da batedora $ 5,00; (viii) diárias do batedor e auxiliar $ 100,00. A produção diária é de 50 litros de açaí. Ao considerar a estrutura de custos e o custeio adotado, além do mark up desejado, o preço do litro de açaí que o ponto deseja praticar é</t>
  </si>
  <si>
    <t>$ 10,00.</t>
  </si>
  <si>
    <t>$ 12,00.</t>
  </si>
  <si>
    <t>$ 14,00.</t>
  </si>
  <si>
    <t>$ 16,00.</t>
  </si>
  <si>
    <t>$ 18,00.</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</si>
  <si>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gastos — inclusive despesas financeiras — aos produtos; porém fere os Princípios Contábeis, só podendo
ser utilizado no campo gerencial.
Cálculo do preço do litro de açaí:
R$
(i) duas rasas de açaí pelo custo total de 100,00
(ii) água 10,00
(iii) energia elétrica 12,00
(iv) frete do açaí 18,00
(v) material de limpeza 3,00
(vi) plásticos para acondicionar o líquido 2,00
(vii) depreciação da batedora 5,00
(viii) diárias do batedor e auxiliar 100,00
Total dos custos e despesas 250,00
Mark up de 100% sobre os custos (100 % de 250) 250,00
Preço de venda total (Total dos custos + Mark up) 500,00
Quantidade de litros 50 litros
Preço de venda por litro (Preço de venda total/ Quantidade de litros) 10,00
Gabarito: A
Com referência à utilização de custos para fins de controle e gestão, julgue o próximo item.</t>
  </si>
  <si>
    <t>O sistema de custeio RKW, caracterizado pela apropriação tanto de custos do período quando de custos de produção dos produtos, realiza o que se pode chamar de custeio pleno ou total, dispensando, por isso, a departamentalização e demandando técnicas de rateio próprias, distintas das do custeio por absorção.</t>
  </si>
  <si>
    <t>O RKW (Reichskuretorium fur Wirtschaflichtkeit) é uma forma de alocação de custos e despesas que se
originou na Alemanha, no início do século passado. Consiste no rateio de todos os custos e despesas aos
produtos. É uma técnica concebida inicialmente para fixar preços. Com todos os custos e despesas
computados no custo dos produtos, basta que se adicione o percentual de lucro para calcular o preço de
venda.
Segundo o professor Eliseu Martins, o RWK representa uma “espécie de Custeio Pleno, atribui todos os
gastos — inclusive despesas financeiras — aos produtos; porém fere os Princípios Contábeis, só podendo
ser utilizado no campo gerencial.
Diante do exposto, percebemos que a primeira parte da nossa assertiva está correta, apenas destacando
que para o CEBRASPE, “custos do período” é a mesma que coisa do que despesas:
O sistema de custeio RKW, caracterizado pela apropriação tanto de custos do período
quando de custos de produção dos produtos, realiza o que se pode chamar de custeio
pleno ou total.
Porém, a segunda parte apresenta um erro, porque o RWK não dispensa a departamentalização,
tampouco demandada técnicas de rateio próprias, distintas das do custeio por absorção.
As técnicas de rateio do RKW são semelhantes àquelas aplicáveis a outros Método de Custeio!
Bizu do CEBRASPE: Custos do Período = Despesas.
Gabarito: Errado</t>
  </si>
  <si>
    <t>08/04/2026 03:32</t>
  </si>
  <si>
    <t>O método de custeio que permite alocar aos produtos custos e outros gastos da empresa, como despesas administrativas, operacionais e financeiras e juros sobre o capital próprio, denomina-se</t>
  </si>
  <si>
    <t>custeio direto.</t>
  </si>
  <si>
    <t>custo-padrão.</t>
  </si>
  <si>
    <t>custeio baseado em atividades (ABC).</t>
  </si>
  <si>
    <t>custeio real por absorção.</t>
  </si>
  <si>
    <t>Segundo o Manual FIPECAFI, 2018:
RKW: Abreviação da expressão alemã Reichskuratorium für Wirtschaftlichtkeit, esse
método consiste em alocar, aos produtos, todos os gastos da empresa; não só custos,
mas também despesas comerciais, administrativas e até mesmo as despesas financeiras e
os juros sobre o capital próprio podem ser incluídos (custos imputados).
Gabarito: D</t>
  </si>
  <si>
    <t>08/04/2026 03:33</t>
  </si>
  <si>
    <t>O texto menciona que, com o aprimoramento da digitalização, a educação e a economia avançaram no Brasil.</t>
  </si>
  <si>
    <t>Gabarito: ERRADO
Comentário: O texto afirma que a digitalização avançou "em diversos segmentos da educação à economia", ou seja, o avanço ocorreu na penetração da tecnologia dentro dessas áreas. O item inverte a lógica ao afirmar que foram a educação e a economia que avançaram impulsionadas pela digitalização.</t>
  </si>
  <si>
    <t>c7a66bf4-8610-453a-806b-cc6889de2a57</t>
  </si>
  <si>
    <t>09/04/2026 08:05</t>
  </si>
  <si>
    <t>De acordo com o texto, o Brasil é famoso pela desigualdade de acesso da população à Internet.</t>
  </si>
  <si>
    <t>Gabarito: ERRADO
Comentário: O texto afirma que falar de acesso à Internet no Brasil é falar de desigualdade, mas não utiliza termos que atribuam "fama" ou notoriedade mundial ao país por esse motivo. O item caracteriza-se como uma extrapolação das ideias originais.</t>
  </si>
  <si>
    <t>09/04/2026 08:06</t>
  </si>
  <si>
    <t>Depreende-se do texto que a exclusão digital é uma forma de marginalização.</t>
  </si>
  <si>
    <t>Gabarito: CERTO
Comentário: No último parágrafo, o texto afirma que "a exclusão digital se soma a outras formas de marginalização". A expressão "outras formas" garante a inferência direta de que a exclusão digital é, por si só, classificada como uma forma de marginalização.</t>
  </si>
  <si>
    <t>09/04/2026 08:12</t>
  </si>
  <si>
    <t>Segundo as ideias do texto, para que haja inclusão social, desenvolvimento econômico e cidadania, é necessário que haja a democratização da Internet.</t>
  </si>
  <si>
    <t>Gabarito: CERTO
Comentário: A afirmativa é uma paráfrase exata do trecho original. O texto declara que a democratização da Internet é "um imperativo de inclusão social, desenvolvimento econômico e cidadania", sendo o termo "imperativo" sinônimo de necessidade absoluta.</t>
  </si>
  <si>
    <t>09/04/2026 08:14</t>
  </si>
  <si>
    <t>Na menção ao “déficit preocupante de letramento digital” no Brasil, feita no início do quarto parágrafo, está implícita uma crítica às instituições de ensino do país, que não preparam satisfatoriamente os estudantes com relação às habilidades digitais.</t>
  </si>
  <si>
    <t>Gabarito: ERRADO
Comentário: O texto aborda o déficit de letramento digital como uma barreira e uma vulnerabilidade social, mas em nenhum momento faz qualquer menção ou crítica explícita ou implícita às instituições de ensino. O item configura extrapolação.</t>
  </si>
  <si>
    <t>09/04/2026 08:15</t>
  </si>
  <si>
    <t>No ano de 2023, a democratização da Internet cresceu muito no Brasil, especialmente para a população urbana do país.</t>
  </si>
  <si>
    <t>Gabarito: ERRADO
Comentário: O texto menciona o ano de 2023 exclusivamente para referenciar a fonte dos dados ("dados da pesquisa TIC Domicílios 2023"). Não há qualquer afirmação de que houve um crescimento acelerado da democratização da Internet especificamente durante aquele ano.</t>
  </si>
  <si>
    <t>09/04/2026 08:16</t>
  </si>
  <si>
    <t>2982</t>
  </si>
  <si>
    <t>Infere-se do texto que, nas áreas rurais, o acesso à Internet é menor que nas áreas urbanas em razão tanto da instabilidade das redes móveis que atendem a esses locais quanto da necessidade reduzida de uso da Internet pela população fora das zonas urbanas.</t>
  </si>
  <si>
    <t>Gabarito: ERRADO
Comentário: O texto justifica o menor acesso rural pela dependência de redes móveis instáveis e pela lógica de mercado orientada à rentabilidade, que ignora essas áreas. Em momento algum o autor afirma que a população rural possui uma "necessidade reduzida" de uso da Internet.</t>
  </si>
  <si>
    <t>09/04/2026 08:17</t>
  </si>
  <si>
    <t>No segundo período do primeiro parágrafo, a supressão do segundo travessão não prejudicaria a correção gramatical do texto nem as relações sintáticas estabelecidas entre os termos da primeira oração.</t>
  </si>
  <si>
    <t>Gabarito: ERRADO
Comentário: O trecho "— da educação à economia —" utiliza os travessões duplos para isolar uma expressão de natureza explicativa/apositiva. A supressão apenas do segundo travessão deixaria a pontuação assimétrica, violando a correção gramatical e prejudicando a sintaxe do período.</t>
  </si>
  <si>
    <t>09/04/2026 08:21</t>
  </si>
  <si>
    <t>No primeiro período do segundo parágrafo, a substituição de “no que se refere” por devido manteria a correção gramatical e os sentidos do texto.</t>
  </si>
  <si>
    <t>Gabarito: ERRADO
Comentário: A expressão original "no que se refere a" introduz o assunto delimitado (com valor de "em relação a"). A substituição por "devido a" introduziria uma relação de causa e consequência, alterando profundamente o sentido original proposto pelo autor.</t>
  </si>
  <si>
    <t>09/04/2026 08:23</t>
  </si>
  <si>
    <t>Sem prejuízo da correção gramatical e da coerência das ideias do texto, o segmento “88% da população urbana está conectada” (segundo período do segundo parágrafo) poderia ser assim reescrito: 88% dos habitantes das cidades estão conectados.</t>
  </si>
  <si>
    <t>Gabarito: CERTO
Comentário: Semanticamente, "população urbana" é sinônimo de "habitantes das cidades". Sintaticamente, a alteração do verbo para o plural ("estão conectados") garante a correta concordância com o novo núcleo do sujeito ("habitantes"), preservando a correção e a coerência.</t>
  </si>
  <si>
    <t>09/04/2026 08:24</t>
  </si>
  <si>
    <t>É facultativo o emprego do sinal indicativo de crase no vocábulo “a” em “a outras formas de marginalização” (último período do texto).</t>
  </si>
  <si>
    <t>Gabarito: ERRADO
Comentário: O emprego do sinal indicativo de crase não é facultativo, mas sim proibido neste caso. A regra é clara: não ocorre crase antes de palavras no plural se o "a" estiver no singular ("a outras formas"). O "a" atua apenas como preposição, sem a presença do artigo definido feminino plural "as".</t>
  </si>
  <si>
    <t>09/04/2026 08:30</t>
  </si>
  <si>
    <t>2991</t>
  </si>
  <si>
    <t>No terceiro período do quarto parágrafo, a expressão “além de” introduz, no contexto, uma segunda consequência da “carência tecnológica”.</t>
  </si>
  <si>
    <t>Gabarito: CERTO
Comentário: A locução prepositiva "além de" possui nítido valor aditivo. No período, ela é usada justamente para somar informações, introduzindo o "reforço da exclusão social" como um segundo impacto negativo (consequência) gerado pela carência tecnológica, somando-se à "barreira à inserção no mercado e sistema educacional".</t>
  </si>
  <si>
    <t>No primeiro período do terceiro parágrafo, o vocábulo “que” é um pronome cujo referente é a palavra “rentabilidade”.</t>
  </si>
  <si>
    <t>Gabarito: ERRADO
Comentário: Trata-se de um erro clássico de identificação de referente. No trecho "A disparidade segue a lógica de expansão do setor de telecomunicações no país — fortemente orientada pela rentabilidade —, que privilegia centros urbanos...", o pronome relativo "que" retoma a expressão "lógica de expansão". É a lógica de expansão que privilegia os centros urbanos, e não a rentabilidade em si. A expressão entre travessões atua apenas como um aposto explicativo.</t>
  </si>
  <si>
    <t>09/04/2026 08:31</t>
  </si>
  <si>
    <t>2993</t>
  </si>
  <si>
    <t>Estariam preservados a correção gramatical e os sentidos do texto caso, no segundo período do quarto parágrafo, o segmento “em 2024” fosse deslocado para imediatamente depois de “feito”.</t>
  </si>
  <si>
    <t>Item: Certo
Análise técnica:
Estrutura Original: "...levantamento feito [pela ANATEL] [em 2024]..."
Estrutura Proposta: "...levantamento feito [em 2024] [pela ANATEL]..."
Por que o item está correto?
Mobilidade do Adjunto Adverbial: O termo "em 2024" é um adjunto adverbial de tempo. Na língua portuguesa, os adjuntos adverbiais gozam de relativa liberdade de posicionamento na oração.
Complementos do Particípio: Ambos os termos ("pela ANATEL" — agente da passiva; e "em 2024" — adjunto adverbial) estão modificando o particípio "feito". A inversão da ordem desses termos não altera a subordinação sintática nem as relações lógicas da frase.
Sentido: O fato de o levantamento ter sido realizado pela agência e no ano referido permanece inalterado. Não há ambiguidade gerada pela troca, nem prejuízo à clareza do texto.
Em questões de reescrita, o deslocamento de adjuntos adverbiais curtos costuma ser aceito sem a necessidade de vírgulas extras, mantendo a correção e o sentido original.</t>
  </si>
  <si>
    <t>09/04/2026 08:33</t>
  </si>
  <si>
    <t>Tradicionalmente, os sistemas de produção são classificados em sistemas de produção contínua ou de fluxo de linha, sistemas de produção por lotes ou por encomenda (fluxo intermitente) e sistemas de produção para grandes projetos sem repetição.</t>
  </si>
  <si>
    <t>Gabarito: CERTO
Comentário: A classificação clássica dos sistemas de produção aborda fluxos contínuos (alta padronização), intermitentes/lotes (produção em grupos) e grandes projetos (únicos e não repetitivos).</t>
  </si>
  <si>
    <t>09/04/2026 08:54</t>
  </si>
  <si>
    <t>A capabilidade de processo mede a aceitabilidade da variação do processo, sendo a medida mais simples de capabilidade (Cp) dada pela razão entre a faixa de especificação e a variação natural do processo.</t>
  </si>
  <si>
    <t>Gabarito: CERTO
Comentário: O índice Cp (Capabilidade do Processo) é calculado justamente pela razão entre a tolerância especificada (LSE - LIE) e a variação natural do processo (6 desvios padrões, ou 6σ).</t>
  </si>
  <si>
    <t>O planejamento e o controle de produção de longo prazo são descritos em termos agregados.</t>
  </si>
  <si>
    <t>Gabarito: CERTO
Comentário: Segundo a literatura de referência (como Nigel Slack), as decisões de planeamento e controlo variam na sua natureza dependendo do horizonte de tempo. No longo prazo, o grau de incerteza é elevado, tornando impossível detalhar a produção ao nível de produtos individuais (itens específicos ou SKUs). Por isso, o planeamento de longo prazo foca-se na capacidade estratégica e é inevitavelmente descrito em termos agregados (ex: volume financeiro global, total de toneladas, horas totais de trabalho). A desagregação das informações só ocorre à medida que o prazo diminui, passando pelo planeamento tático e culminando no Plano Mestre de Produção (curto prazo), onde o detalhe é máximo.</t>
  </si>
  <si>
    <t>09/04/2026 09:01</t>
  </si>
  <si>
    <t>Na produção de um produto ou serviço, a dimensão variedade está relacionada a níveis de demanda, enquanto a dimensão variação se refere ao grau de flexibilidade exigido pela operação.</t>
  </si>
  <si>
    <t>Gabarito: ERRADO
Comentário: Os conceitos foram invertidos. A dimensão "variação" refere-se às flutuações e níveis de demanda ao longo do tempo. A dimensão "variedade" refere-se ao grau de flexibilidade e ao mix de diferentes produtos/serviços ofertados.</t>
  </si>
  <si>
    <t>09/04/2026 09:02</t>
  </si>
  <si>
    <t>Os objetivos de desempenho de Slack incluem a confiabilidade, que, por estar relacionada a equipamentos e máquinas, permite economia de tempo, e não de recursos financeiros.</t>
  </si>
  <si>
    <t>Gabarito: ERRADO
Comentário: O objetivo de "confiabilidade" (dependability) na ótica de Slack significa cumprir promessas de entrega (fazer as coisas a tempo para o cliente), e não se restringe a equipamentos. Além disso, a quebra de confiabilidade gera atrasos que consomem recursos financeiros diretamente.</t>
  </si>
  <si>
    <t>09/04/2026 09:04</t>
  </si>
  <si>
    <t>2999</t>
  </si>
  <si>
    <t>Em sistemas de produção, a automação programável ocorre quando a sequência de operações é fixada pela configuração dos equipamentos.</t>
  </si>
  <si>
    <t>Gabarito: ERRADO
Comentário: Quando a sequência de operações é fixada pela configuração física e mecânica dos equipamentos, trata-se de "automação fixa". Na automação programável, a sequência é flexível e controlada por um programa de software.</t>
  </si>
  <si>
    <t>09/04/2026 09:06</t>
  </si>
  <si>
    <t>São chamados de discretos os processos produtivos que são bastante customizados.</t>
  </si>
  <si>
    <t>Gabarito: ERRADO
Comentário: Processos discretos são aqueles cujos produtos são contáveis em unidades isoladas (carros, celulares). A alta customização define sistemas de fluxo intermitente ou por projeto (job-shop), não a definição fundamental do que é um material "discreto" em contraposição ao "contínuo" (gás, petróleo).</t>
  </si>
  <si>
    <t>09/04/2026 09:11</t>
  </si>
  <si>
    <t>Pelo fato de operarem com volumes menores e por apresentarem variedade mais alta, os processos contínuos estão um nível aquém dos processos de produção em massa.</t>
  </si>
  <si>
    <t>Gabarito: ERRADO
Comentário: Processos contínuos operam com os maiores volumes e a mais baixa variedade possível (alta padronização). O item inverteu completamente as características da matriz produto-processo.</t>
  </si>
  <si>
    <t>09/04/2026 09:12</t>
  </si>
  <si>
    <t>A adoção do &lt;i&gt;benchmarking&lt;/i&gt; e do &lt;i&gt;downsizing &lt;/i&gt;é indispensável na gestão da qualidade total nas organizações.</t>
  </si>
  <si>
    <t>Gabarito: ERRADO
Comentário: O &lt;i&gt;downsizing &lt;/i&gt;(achatamento estrutural e redução de quadro de funcionários) é uma ferramenta de reestruturação organizacional corporativa e não figura como um princípio indispensável dos teóricos da Gestão da Qualidade Total (TQM).</t>
  </si>
  <si>
    <t>09/04/2026 09:14</t>
  </si>
  <si>
    <t>Muitos dos princípios e técnicas do just in time, embora tenham sido descritos em um contexto de manufatura, são aplicáveis em operações de serviço.</t>
  </si>
  <si>
    <t>Gabarito: CERTO
Comentário: Embora tenha nascido na manufatura (Sistema Toyota), os princípios de eliminação de desperdícios, fluxo contínuo e nivelamento do Just in Time são perfeitamente aplicáveis a operações de serviços (Lean Services).</t>
  </si>
  <si>
    <t>09/04/2026 09:15</t>
  </si>
  <si>
    <t>3004</t>
  </si>
  <si>
    <t>Os tipos básicos de controle estatístico da qualidade são controle de processo, controle de variáveis e de atributos e inspeção por amostragem.</t>
  </si>
  <si>
    <t>Feigenbaum, Deming, Ishikawa e Taguchi estão entre os principais responsáveis pelo desenvolvimento de modelos de gestão baseados na qualidade total, utilizados atualmente nas organizações.</t>
  </si>
  <si>
    <t>Gabarito: CERTO
Comentário: Todos os citados são reconhecidos como os principais "Gurus da Qualidade", cujas filosofias fundamentaram a Gestão da Qualidade Total.</t>
  </si>
  <si>
    <t>09/04/2026 09:17</t>
  </si>
  <si>
    <t>Atualmente, o certificado ISO 9000 não mais exige avaliação externa por três recertificações consecutivas em empresas com comprovado estágio avançado de maturidade em qualidade e sem qualquer denúncia de não conformidade.</t>
  </si>
  <si>
    <t>Gabarito: ERRADO
Comentário: A certificação ISO exige auditorias periódicas e auditorias formais de recertificação ao fim do ciclo (geralmente de 3 anos). Não há previsão normativa para isenção dessas avaliações externas com base em "estágio avançado de maturidade".</t>
  </si>
  <si>
    <t>O conceito de margem de contribuição é calculado a partir dos custos diretos e indiretos do produto.</t>
  </si>
  <si>
    <t>Gabarito: ERRADO
Comentário: Margem de contribuição é a diferença entre a Receita e os Custos (e Despesas) VARIÁVEIS. O conceito baseia-se no comportamento em relação ao volume (fixo x variável), e não na forma de apropriação (direto x indireto).</t>
  </si>
  <si>
    <t>09/04/2026 09:27</t>
  </si>
  <si>
    <t>A gestão da cadeia de suprimentos é um conceito mais abrangente que o de cadeia de produção, pois contempla todas as etapas do fluxo de bens e informações, incluindo clientes, varejistas, atacadistas, distribuidores, fabricantes, fornecedores de matéria-prima ou componentes, assim como seus fornecedores e transportadores.</t>
  </si>
  <si>
    <t>Gabarito: CERTO
Comentário: A Gestão da Cadeia de Suprimentos (Supply Chain Management) ultrapassa as fronteiras da manufatura (cadeia de produção), integrando fluxos desde os fornecedores de matéria-prima bruta até o consumidor final.</t>
  </si>
  <si>
    <t>09/04/2026 09:41</t>
  </si>
  <si>
    <t>Enquanto Taylor concentrou-se na administração geral e no comportamento do administrador, Fayol voltou-se para a organização racional do trabalho no chão de fábrica, com foco na eficiência operária e no controle de tempo e de movimento.</t>
  </si>
  <si>
    <t>Gabarito: ERRADO
Comentário: Os focos foram invertidos. Frederick Taylor focou no "chão de fábrica" (Administração Científica, tempos e movimentos). Henri Fayol focou na administração geral da organização de cima para baixo (Teoria Clássica).</t>
  </si>
  <si>
    <t>09/04/2026 09:42</t>
  </si>
  <si>
    <t>O Windows permite a execução direta de qualquer arquivo com extensão .exe, independentemente da arquitetura do sistema operacional (32 bits ou 64 bits) e sem verificação adicional de segurança.</t>
  </si>
  <si>
    <t>Gabarito: ERRADO
Comentário: O item contém dois erros técnicos graves. Primeiro, a arquitetura importa: um sistema operativo de 32 bits não consegue executar nativamente um ficheiro compilado para 64 bits (embora o inverso seja possível). Segundo, o Windows não permite a execução "sem verificação adicional de segurança"; funcionalidades como o UAC (Controlo de Conta de Utilizador), o SmartScreen e o Windows Defender analisam o executável antes de permitirem o arranque do processo.</t>
  </si>
  <si>
    <t>09/04/2026 10:22</t>
  </si>
  <si>
    <t>3050</t>
  </si>
  <si>
    <t>Quando é movido um arquivo entre pastas localizadas em unidades diferentes, esse arquivo mantém todas as permissões originais, incluídas permissões NTFS.</t>
  </si>
  <si>
    <t>Gabarito: ERRADO
Comentário: A regra do sistema de ficheiros NTFS para a movimentação e cópia de ficheiros é rigorosa. Quando se move um ficheiro para uma unidade diferente (por exemplo, da unidade C: para a D:), o sistema operativo trata a ação como um processo de cópia seguido de eliminação. Por este motivo, o ficheiro perde as suas permissões originais e herda as permissões da nova pasta de destino.</t>
  </si>
  <si>
    <t>09/04/2026 10:23</t>
  </si>
  <si>
    <t>O recurso Tabela Dinâmica do Excel está disponível na versão online do programa, mas algumas funções avançadas, como a criação de conexões externas com bancos de dados, só podem ser utilizadas na versão desktop do Excel.</t>
  </si>
  <si>
    <t>Gabarito: CERTO
Comentário: O Excel para a Web (online) permite criar e editar Tabelas Dinâmicas de forma básica. Contudo, ferramentas pesadas de Business Intelligence, como o Power Query, ou ligações externas a bases de dados SQL complexas, requerem o motor de processamento local, sendo funcionalidades exclusivas da versão Desktop do Excel.</t>
  </si>
  <si>
    <t>09/04/2026 10:25</t>
  </si>
  <si>
    <t>O uso de firewalls baseados apenas em filtragem de pacotes é suficiente para garantir a proteção completa de uma rede corporativa contra ataques avançados.</t>
  </si>
  <si>
    <t>Gabarito: ERRADO
Comentário: Em segurança da informação, nenhum mecanismo garante "proteção completa". Além disso, a filtragem de pacotes é a camada de firewall mais básica e rudimentar (atua nas camadas de rede/transporte), sendo totalmente ineficaz contra ataques avançados ou exploração de vulnerabilidades na camada de aplicação.</t>
  </si>
  <si>
    <t>09/04/2026 10:28</t>
  </si>
  <si>
    <t>Antispywares baseados em assinaturas dependem de bancos de dados atualizados para detectar novas ameaças.</t>
  </si>
  <si>
    <t>Gabarito: CERTO
Comentário: Os softwares de antivírus/antispyware baseados em "assinaturas" funcionam como um catálogo de procurados, comparando o código dos ficheiros com os "hashes" conhecidos de malwares. Por consequência, dependem obrigatoriamente de atualizações constantes das bases de dados para conseguirem identificar novas ameaças (ameaças zero-day passam despercebidas se o catálogo não estiver atualizado).</t>
  </si>
  <si>
    <t>09/04/2026 10:29</t>
  </si>
  <si>
    <t>3056</t>
  </si>
  <si>
    <t>A implementação de redes segmentadas por meio de VLANs (virtual local area networks) auxilia a limitar o impacto de um ataque interno.</t>
  </si>
  <si>
    <t>é inferior a 20%.</t>
  </si>
  <si>
    <t>está entre 20% e 40%.</t>
  </si>
  <si>
    <t>está entre 40% e 60%.</t>
  </si>
  <si>
    <t>está entre 60% e 80%.</t>
  </si>
  <si>
    <t>é superior a 80%.</t>
  </si>
  <si>
    <t>Gabarito: CERTO
Comentário: As VLANs (Virtual Local Area Networks) segmentam fisicamente e logicamente uma rede, dividindo-a em domínios de broadcast menores e isolados. Se ocorrer um ataque interno (como a propagação de um ransomware a partir da máquina de um funcionário), a VLAN atua como um compartimento estanque, impedindo ou dificultando que a ameaça se propague para outros departamentos ou segmentos críticos da rede.</t>
  </si>
  <si>
    <t>09/04/2026 10:30</t>
  </si>
  <si>
    <t>3058</t>
  </si>
  <si>
    <t>SLUDF</t>
  </si>
  <si>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 item a seguir.
Todos os hospitais da referida rede devem ter o controle estatístico da taxa de utilização das suas salas cirúrgicas, em que o limite superior de especificação seja de, no máximo, 50 minutos para o tempo de setup.</t>
  </si>
  <si>
    <t>Gabarito: ERRADO
Comentário: O erro está em confundir "média/valor de referência" com "limites de especificação". Se 50 minutos é o tempo médio/referência medido no processo, não se pode definir esse exato valor como o Limite Superior de Especificação (LSE). Se o fizessem, qualquer procedimento que variasse naturalmente para 51 minutos seria considerado um "defeito", fazendo com que quase 50% dos procedimentos normais fossem estatisticamente reprovados.</t>
  </si>
  <si>
    <t>09/04/2026 14:51</t>
  </si>
  <si>
    <t>3059</t>
  </si>
  <si>
    <t>Pedro resolveu montar um disk pizza, um modelo de negócio que envolve funções de manufatura e serviços ao mesmo tempo.
Considerando essa situação hipotética, julgue o item a seguir, com relação à gestão do sistema de produção.
Um modelo de sistema de produção adequado ao disk pizza é o assembly-to-order, pois, com ele, os produtos intermediários do produto deverão estar preparados antes da chegada do pedido, de modo que, quando o pedido do cliente for recebido, bastará apenas fazer a montagem da pizza.</t>
  </si>
  <si>
    <t>Gabarito: CERTO
Comentário: A afirmativa descreve com precisão o modelo Assembly-to-Order (Montagem sob Encomenda / ATO). Nele, os componentes primários (massa da pizza, molho, queijo, ingredientes picados) são produzidos e estocados antecipadamente. O produto final só é montado (e assado) quando o pedido entra, permitindo variação de sabores com entrega rápida.</t>
  </si>
  <si>
    <t>09/04/2026 14:53</t>
  </si>
  <si>
    <t>UNB</t>
  </si>
  <si>
    <t>A respeito de gestão da produção, julgue o item subsecutivo.
As decisões de estrutura para a operação incluem a forma de prever e monitorar as demandas.</t>
  </si>
  <si>
    <t>Gabarito: ERRADO
Comentário: Conforme Nigel Slack, a estratégia de operações divide as áreas de decisão em duas vertentes: Estruturais e Infraestruturais. Prever e monitorar demandas são atividades de Planejamento e Controle da Produção (PCP), enquadrando-se nas decisões Infraestruturais. Decisões estruturais englobam os ativos rígidos: instalações, capacidade física e tecnologia de processo.</t>
  </si>
  <si>
    <t>09/04/2026 15:10</t>
  </si>
  <si>
    <t>Ao completar setenta anos de existência, determinada organização, que tem como atividade finalística a produção de vestimentas profissionais para grandes empresas, foi transferida para um galpão próprio, de 800 m&lt;sup&gt;2&lt;/sup&gt;, onde pôde finalmente automatizar a linha de produção.
Considerando essa situação hipotética, julgue o item a seguir.
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t>
  </si>
  <si>
    <t>Gabarito: ERRADO
Comentário: O texto base descreve que, no modelo anterior, as estações "eram dispostas em uma sequência lógica da linha de produção" (corte -&gt; costura -&gt; acabamento -&gt; embalagem), o que caracteriza claramente uma produção contínua ou fluxo em linha. O fato de a empresa mudar para um novo galpão e automatizar essa linha não altera a sua natureza macro para "intermitente" (produção por lotes customizados agrupados por função).</t>
  </si>
  <si>
    <t>09/04/2026 15:54</t>
  </si>
  <si>
    <t>INPI</t>
  </si>
  <si>
    <t>Acerca da estrutura física de depósitos, das operações de carga e descarga, e do empilhamento de artigos, julgue o item subsequente.
Empilhadeiras e esteiras são elementos empregados para a carga e descarga de mercadoria.</t>
  </si>
  <si>
    <t>Gabarito: CERTO
Comentário: Trata-se da definição e função direta desses equipamentos de movimentação de materiais. Empilhadeiras permitem a elevação e transporte de cargas paletizadas, enquanto esteiras automatizam o fluxo contínuo de itens nos processos de carga, descarga e separação.</t>
  </si>
  <si>
    <t>09/04/2026 15:59</t>
  </si>
  <si>
    <t>Considerando a importância do transporte para o desenvolvimento das atividades produtivas industriais e comerciais de uma região, julgue o item a seguir.
O transporte de bens por dutos demanda baixos investimentos iniciais e reduzidos custos de capital e operacionais.</t>
  </si>
  <si>
    <t>Gabarito: ERRADO
Comentário: O modal de transporte dutoviário (dutos) caracteriza-se por ter custos operacionais e variáveis extremamente baixos (pouca manutenção e uso da gravidade/pressão), porém exige altíssimos investimentos iniciais (custo de capital elevado) para o projeto de desapropriação e construção da infraestrutura. A questão inverte a lógica do capital inicial.</t>
  </si>
  <si>
    <t>09/04/2026 16:02</t>
  </si>
  <si>
    <t>Hemobras</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</si>
  <si>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O termo administração da produção é utilizado para designar as atividades, decisões e responsabilidades dos gerentes de produção.</t>
  </si>
  <si>
    <t>Gabarito: CERTO
Comentário: Essa é a definição ipsis litteris presente nos principais manuais bibliográficos (como Slack e Corrêa). A administração da produção é o campo de estudo e atuação que trata exatamente das decisões sistêmicas e responsabilidades envolvidas na transformação de insumos em bens e serviços.</t>
  </si>
  <si>
    <t>09/04/2026 16:04</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</si>
  <si>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A função &lt;i&gt;marketing &lt;/i&gt;é considerada função de apoio, que supre e apoia a função produção.</t>
  </si>
  <si>
    <t>Gabarito: ERRADO
Comentário: Segundo Nigel Slack, existem três "funções essenciais" em todas as organizações: Vendas/Marketing (comunica-se com o mercado), Desenvolvimento de Produtos (cria o bem/serviço) e Operações/Produção (entrega o bem/serviço). Funções de apoio são Contabilidade, TI, RH, etc. Logo, Marketing é uma função essencial, não de apoio.</t>
  </si>
  <si>
    <t>09/04/2026 16:05</t>
  </si>
  <si>
    <t>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
A função recursos humanos, uma das funções principais da organização, não está ligada diretamente à função produção.</t>
  </si>
  <si>
    <t>Gabarito: ERRADO
Comentário: A afirmativa possui dois erros sob a ótica da gestão de operações. Primeiro, Recursos Humanos é categorizada como uma "função de apoio", e não principal/essencial. Segundo, ela está, sim, ligada de forma direta à função produção, pois recruta, treina e provê a mão de obra necessária para as operações.</t>
  </si>
  <si>
    <t>09/04/2026 16:06</t>
  </si>
  <si>
    <t>Uma operação produz bens ou serviços, ou um misto de ambos, e realiza essas atividades por um processo de transformação. Para que essa transformação ocorra, a produção transforma recursos (materiais, informações e consumidores), por meio do trabalho realizado por instalações e funcionários. O propósito do processo de transformação são os bens e serviços. Os gerentes de produção possuem alguma responsabilidade por todas as atividades da organização que contribuem para a produção efetiva de bens e serviços. Acerca dos bens e serviços resultantes de um processo de transformação, julgue o item que se segue.
O processamento de materiais não pode alterar suas propriedades físicas, sob o risco de comprometer o processo de transformação.</t>
  </si>
  <si>
    <t>Gabarito: ERRADO
Comentário: A própria definição de "produção em manufatura" e processamento de materiais consiste em alterar intencionalmente as propriedades físicas, de estado, formato ou químicas de um recurso de entrada (matéria-prima) para transformá-lo num recurso de saída (produto final acabado com valor agregado).</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</si>
  <si>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O planejamento de férias coletivas para o mês de fevereiro não pode ser considerada uma proteção da produção, já que esta foi interrompida.</t>
  </si>
  <si>
    <t>Gabarito: ERRADO
Comentário: Dentro do escopo do Planejamento Agregado, determinar férias coletivas durante a quebra da safra e falta de matéria-prima é, sim, uma forte e tradicional medida de "proteção" (financeira/operacional). Ela protege os custos da empresa ao evitar o pagamento de uma mão de obra totalmente ociosa.</t>
  </si>
  <si>
    <t>09/04/2026 16:07</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</si>
  <si>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Uma grande crítica ao conceito de proteção da produção está no fato de que, com este artifício, quase nunca se exige que a produção assuma responsabilidade sobre suas ações, pois há sempre outra função à qual se pode atribuir a culpa.</t>
  </si>
  <si>
    <t>Gabarito: CERTO
Comentário: Esta é a premissa central da filosofia Just in Time e do Lean Manufacturing. Excesso de proteção (sejam enormes estoques de segurança de material ou tempos extras embutidos) "mascara" e esconde ineficiências de maquinário e de gestão, permitindo que os gestores de linha não assumam a responsabilidade de consertar os problemas reais da fábrica na raiz.</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</si>
  <si>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Uma forma de proteger a produção em um banco comercial é administrar o tempo de fila de espera para o atendimento nos caixas.</t>
  </si>
  <si>
    <t>Gabarito: CERTO
Comentário: Em prestação de serviços de alta visibilidade, como bancos, o cliente atua como a unidade de processamento. A fila de clientes configura fisicamente um "estoque em processo". Administrar essa fila atua como um pulmão (buffer de proteção) para manter a taxa de utilização dos caixas elevada, evitando que a operação da agência pare.</t>
  </si>
  <si>
    <t>09/04/2026 16:08</t>
  </si>
  <si>
    <t>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
O gerente de produção tem a responsabilidade direta de fornecer informações às outras funções sobre as oportunidades e restrições oferecidas pela capacidade instalada de produção.</t>
  </si>
  <si>
    <t>Gabarito: ERRADO
Comentário: O erro da banca (com base nas definições de Slack) está no adjetivo "direta". O gerente de produção possui a responsabilidade Indireta de fornecer informações de limites e capacidades da fábrica aos outros departamentos (vendas, marketing, RH) visando à harmonia organizacional. Suas obrigações diretas limitam-se a planejar, desenhar e controlar os próprios processos sob sua jurisdição.</t>
  </si>
  <si>
    <t>09/04/2026 16:09</t>
  </si>
  <si>
    <t xml:space="preserve"> CAGEPA-PB</t>
  </si>
  <si>
    <t>Caso um administrador afirme que o controle do nível do estoque de segurança requer um fino ajuste e é vital para a gestão de estoque, configura-se foco no parâmetro matemático de ressuprimento denominado</t>
  </si>
  <si>
    <t>estoque real.</t>
  </si>
  <si>
    <t>estoque virtual.</t>
  </si>
  <si>
    <t>nível de ressuprimento.</t>
  </si>
  <si>
    <t>estoque mínimo.</t>
  </si>
  <si>
    <t>estoque máximo.</t>
  </si>
  <si>
    <t>Estoque de Segurança = Estoque Minimo</t>
  </si>
  <si>
    <t>10/04/2026 16:14</t>
  </si>
  <si>
    <t>3202</t>
  </si>
  <si>
    <t xml:space="preserve"> CAU-MG</t>
  </si>
  <si>
    <t>Julgue o próximo item relativo a gestão de estoques, recebimento e armazenagem, gestão patrimonial e compras no setor público.
As principais formas de se determinar o estoque mínimo são por meio da fixação de projeção mínima de consumo ou por meio de cálculos embasados em dados estatísticos.</t>
  </si>
  <si>
    <t>Alternativa correta: C – CERTO
Tema central da questão:
A questão aborda administração de estoques, focando especificamente em estoque mínimo. Esse conceito é importante para garantir que a organização sempre tenha materiais suficientes até a próxima reposição, evitando faltas e interrupções nos serviços públicos.
Resumo teórico:
O estoque mínimo corresponde à quantidade mínima de um item que deve estar disponível no almoxarifado para suprir o consumo durante o tempo necessário para reposição (chamado de tempo de reposição ou lead time). Existem duas formas principais de determinar esse valor:
Projeção mínima de consumo: Baseia-se em consumo histórico ou previsões de uso durante o período de reposição, considerando uma margem de segurança.
Cálculo estatístico: Utiliza dados históricos, médias de consumo e variação de demanda, aplicando fórmulas estatísticas para definir o nível mínimo, conforme orientações de manuais de administração de materiais (vide Manuais do Ministério da Economia/Governo Federal e autores como Chiavenato).
Exemplo prático: Se um órgão público consome 10 unidades de papel por semana e o fornecedor demora 2 semanas para entregar, o estoque mínimo será, no mínimo, 20 unidades, acrescido de uma margem de segurança.
Justificativa da alternativa correta:
A afirmação está correta porque ambas as formas de determinação do estoque mínimo — por projeção mínima ou por cálculos estatísticos — são práticas reconhecidas na gestão de estoques. Elas ajudam a evitar rupturas no abastecimento e desperdícios por excesso de estoque.
Estratégias para interpretação:
Em questões como essa, atente-se a termos como “principais formas”, que sinalizam métodos mais usuais, e evite confundir estoque mínimo com estoque máximo ou ponto de pedido. Dica: Procure lembrar do papel da previsão de consumo e do uso de dados históricos em cálculos de estoques.</t>
  </si>
  <si>
    <t>10/04/2026 18:14</t>
  </si>
  <si>
    <t>O Programa de Controle Médico de Saúde Ocupacional - PCMSO - é legislado através da NR-7. Em relação ao PCMSO, assinale a alternativa correta:</t>
  </si>
  <si>
    <t>Compete à CIPA elaborar e implementar o PCMSO;</t>
  </si>
  <si>
    <t>Caso a empresa possua médicos do SESMT, um destes deve ser indicado pelo empregador para coordenar e executar o PCMSO;</t>
  </si>
  <si>
    <t>Os exames médicos do PCMSO devem conter, obrigatoriamente, ao menos os seguintes exames: demissional, admissional e periódico;</t>
  </si>
  <si>
    <t>Nas situações em que a empresa já possua PPRA implementado, não é necessário implementar o PCMSO.</t>
  </si>
  <si>
    <t>Vimos no conteúdo exposto aqui, mas, se usarmos um pouco a lógica, chegaremos em um consenso. Caso
a empresa esteja obrigada por lei, pela NR 4 constituir um SESMT (Serviço Especializado em Saúde e
Segurança do Trabalho) e possua médicos no SESMT, não justificaria o Empregador contratar um médico
fora do quadro de funcionário para coordenar e executar o PCMSO. Fala sério! Conclui-se que a alternativa
CORRETA B!</t>
  </si>
  <si>
    <t>11/04/2026 04:28</t>
  </si>
  <si>
    <t>3205</t>
  </si>
  <si>
    <t>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t>
  </si>
  <si>
    <t>A produção de vestuário é tipicamente intermitente (por lotes). O modelo de fluxo manual anterior foi substituído por um sistema automatizado que mantém a lógica de lotes para atender à variedade de modelos.</t>
  </si>
  <si>
    <t>b7bd4689-27cd-421c-945c-45e9be65dce1</t>
  </si>
  <si>
    <t>13/04/2026 09:21</t>
  </si>
  <si>
    <t>Com a automatização da linha de produção, 100% dos produtos oferecidos aos clientes dessa empresa passarão a apresentar conformidade, uma das dimensões essenciais da qualidade de produtos.</t>
  </si>
  <si>
    <t>Nenhuma linha automatizada garante 100% de conformidade absoluta devido a variáveis incontroláveis como desgaste de ferramentas e flutuação de insumos.</t>
  </si>
  <si>
    <t>13/04/2026 09:24</t>
  </si>
  <si>
    <t>De acordo com a Associação Brasileira da Indústria Têxtil e de Confecção, o faturamento da cadeia têxtil e de confecção no país, em 2017, foi de US$ 51,58 bilhões, contra US$ 42,94 bilhões em 2016; as exportações (sem fibra de algodão) passaram de US$ 1 bilhão, em 2016, para US$ 2,4 bilhões em 2017, e o varejo de vestuário girou em torno de 6,71 bilhões de peças em 2017 — contra 6,3 bilhões de peças em 2016.
Com referência ao assunto do texto apresentado, julgue o próximo item.
As atividades de gestão da demanda restringem-se ao levantamento de informações do mercado interno e externo, tais como as mencionadas no texto.</t>
  </si>
  <si>
    <t>A gestão da demanda não se restringe ao levantamento de dados; envolve também influenciar a demanda e coordenar planos de produção (S&amp;OP).</t>
  </si>
  <si>
    <t>13/04/2026 09:28</t>
  </si>
  <si>
    <t>As decisões de estrutura para a operação incluem a forma de prever e monitorar as demandas.</t>
  </si>
  <si>
    <t>A forma de prever e monitorar a demanda é uma decisão infraestrutural (sistemas de gestão), e não estrutural (física/capacidade).</t>
  </si>
  <si>
    <t>13/04/2026 10:24</t>
  </si>
  <si>
    <t>O cable belt, uma esteira transportadora apoiada sobre cabos de aço, permite a movimentação contínua de materiais entre dois pontos distantes até cinco quilômetros um do outro.</t>
  </si>
  <si>
    <t>O cable belt é uma solução para transporte contínuo de materiais em longas distâncias (até 5 km).</t>
  </si>
  <si>
    <t>13/04/2026 10:25</t>
  </si>
  <si>
    <t>O nível de estabelecimento dos processos de controle e o grau de envolvimento do cliente constituem indicadores chave de desempenho — do inglês key performance indicators (KPI) — tradicionais da gestão de projetos.</t>
  </si>
  <si>
    <t>Na gestão tradicional, KPIs incluem métricas de governança (processos de controle) e de sucesso das partes interessadas (envolvimento do cliente).</t>
  </si>
  <si>
    <t>13/04/2026 10:29</t>
  </si>
  <si>
    <t>Os modelos de planejamento agregado permitem a programação estratégica do portfólio de projetos das empresas, com base na disponibilidade de recursos qualificados.</t>
  </si>
  <si>
    <t>O planejamento agregado no portfólio de projetos permite balancear a demanda por competências com a disponibilidade de recursos qualificados.</t>
  </si>
  <si>
    <t>13/04/2026 10:32</t>
  </si>
  <si>
    <t>No modelo de gestão baseado na qualidade total, promover a qualidade é responsabilidade exclusiva do departamento de qualidade da organização.</t>
  </si>
  <si>
    <t>A Gestão da Qualidade Total (GQT) prega que a qualidade é responsabilidade de todos os membros da organização, de forma sistêmica.</t>
  </si>
  <si>
    <t>O gestor deve observar as práticas adotadas por outras organizações parceiras e concorrentes, técnica conhecida como &lt;i&gt;benchmarking&lt;/i&gt;.</t>
  </si>
  <si>
    <t>Benchmarking é a busca pelas melhores práticas externas para emulação e melhoria do desempenho organizacional interno.</t>
  </si>
  <si>
    <t>13/04/2026 10:33</t>
  </si>
  <si>
    <t>A denominada mentalidade zero defeito consiste na prevenção e na detecção de defeitos por meio de inspeção a ser realizada após a produção.</t>
  </si>
  <si>
    <t>A mentalidade "Zero Defeito" baseia-se na prevenção na fonte, buscando eliminar a necessidade de inspeção massiva de detecção após a produção.</t>
  </si>
  <si>
    <t>13/04/2026 10:34</t>
  </si>
  <si>
    <t>A GQT fundamenta-se em um modelo fechado de organização, com equipes internas e hierarquia centralizada.
A respeito da qualidade na prestação de serviços em organizações, julgue os itens que se seguem.</t>
  </si>
  <si>
    <t>A GQT fundamenta-se em sistemas abertos, equipes multidisciplinares e descentralização para agilizar a melhoria contínua.</t>
  </si>
  <si>
    <t>13/04/2026 10:43</t>
  </si>
  <si>
    <t>A certificação de conformidade na prestação de serviços visa assegurar que o serviço prestado seja efetivamente equivalente ao nível de qualidade planejado.</t>
  </si>
  <si>
    <t>Certificações de conformidade em serviços asseguram que o processo executado é equivalente ao nível de excelência planejado no projeto.</t>
  </si>
  <si>
    <t>A gestão da qualidade em serviços requer a presença física do usuário durante a prestação do serviço, uma vez que se baseia na simultaneidade da prestação e do consumo de serviços.</t>
  </si>
  <si>
    <t>Embora comum, a presença física do usuário não é regra absoluta; muitos serviços são prestados e consumidos de forma remota ou digital.</t>
  </si>
  <si>
    <t>13/04/2026 10:44</t>
  </si>
  <si>
    <t>No gerenciamento da qualidade de serviços, as seguintes dimensões devem ser observadas: instalações físicas, serviços explícitos, materiais e serviços complementares.</t>
  </si>
  <si>
    <t>As dimensões do serviço englobam o pacote completo: instalações, materiais, serviços explícitos (essenciais) e complementares.</t>
  </si>
  <si>
    <t>A utilização do programa mestre de produção permite a priorização das ordens de serviço, a otimização da capacidade operacional e a melhoria da produtividade.</t>
  </si>
  <si>
    <t>O MPS (Plano Mestre) permite o sequenciamento e a priorização das ordens, otimizando o uso da capacidade disponível.</t>
  </si>
  <si>
    <t>13/04/2026 11:30</t>
  </si>
  <si>
    <t>SLU-DF</t>
  </si>
  <si>
    <t>No negócio de Pedro, a gestão da demanda deve identificar a demanda do mercado pelo serviço de disk pizza e o volume de pizzas que deverá ser vendido mensalmente para a sustentabilidade do negócio.</t>
  </si>
  <si>
    <t>JUSTIFICATIVA - CERTO. A gestão da demanda investiga a demanda do mercado pelo serviço e o volume de vendas necessário para a sustentabilidade do negócio.</t>
  </si>
  <si>
    <t>c077c04e-3e1d-4d02-ab57-ca491f3072d4</t>
  </si>
  <si>
    <t>16/04/2026 03:13</t>
  </si>
  <si>
    <t>O planejamento do negócio de Pedro deve envolver a estrutura de produção e de entrega das pizzas e de atendimento ao cliente.</t>
  </si>
  <si>
    <t>JUSTIFICATIVA - ERRADO. O atendimento ao cliente deve ser considerado no planejamento operacional, depois de definido o lead time do processo de produção.</t>
  </si>
  <si>
    <t>16/04/2026 03:14</t>
  </si>
  <si>
    <t>3307</t>
  </si>
  <si>
    <t>Um modelo de sistema de produção adequado ao disk pizza é o assembly-to-order, pois, com ele, os produtos intermediários do produto deverão estar preparados antes da chegada do pedido, de modo que, quando o pedido do cliente for recebido, bastará apenas fazer a montagem da pizza.</t>
  </si>
  <si>
    <t>Pizza exige forneamento (MTO). No ATO, os itens estariam prontos.</t>
  </si>
  <si>
    <t>16/04/2026 03:18</t>
  </si>
  <si>
    <t>3308</t>
  </si>
  <si>
    <t>O lead time do processo de produção da pizza é o tempo gasto para produzi-la.</t>
  </si>
  <si>
    <t>O Lead Time do processo de produção é, por definição, o tempo interno de fabricação.</t>
  </si>
  <si>
    <t>16/04/2026 03:22</t>
  </si>
  <si>
    <t>3309</t>
  </si>
  <si>
    <t>No negócio de Pedro, o controle da produção deve investigar se as pizzas são entregues no tempo apropriado e se o entregador escolhe a melhor rota até o cliente.</t>
  </si>
  <si>
    <t>Rota de entregador é Gestão de Transportes/Logística, não Controle de Produção (PCP).</t>
  </si>
  <si>
    <t>16/04/2026 03:30</t>
  </si>
  <si>
    <t>Uma forma de gerenciamento desestruturada dos estudos dos processos tende a acarretar handoffs ineficientes nos processos, problemas de qualidade e trabalhos desconexos.</t>
  </si>
  <si>
    <t>Falta de mapeamento gera "buracos" de responsabilidade (handoffs ineficientes).</t>
  </si>
  <si>
    <t>Embora tenham a mesma finalidade, que é fazer o planejamento do projeto, o canvas de projeto da metodologia ágil (Scrum) é mais simples e contém quase todas as informações que o plano de gerenciamento de projeto (PGP) da metodologia tradicional.</t>
  </si>
  <si>
    <t>O Canvas é um framework visual que condensa os planos do PGP tradicional.</t>
  </si>
  <si>
    <t>16/04/2026 03:39</t>
  </si>
  <si>
    <t>O quadro Kanban é uma ferramenta de gestão visual de apoio do Scrum e serve para planejamento e controle das tarefas do projeto a serem realizadas, as quais são movimentadas por meio de post-its e ajustadas pelos membros da equipe de projeto, conforme as ações sejam executadas.</t>
  </si>
  <si>
    <t>Kanban no Scrum serve para limitar o trabalho em curso e dar fluxo visual.</t>
  </si>
  <si>
    <t>16/04/2026 03:40</t>
  </si>
  <si>
    <t>Os métodos utilizados para se definirem os projetos do portfólio que serão priorizados envolvem aspectos financeiros, alinhamento com a estratégia organizacional e aplicação do diagrama SIPOC (supplier-input-processoutput-customer).</t>
  </si>
  <si>
    <t>SIPOC é ferramenta de mapeamento de processos, não de seleção financeira.</t>
  </si>
  <si>
    <t>O gráfico radar é uma ferramenta que serve para auxiliar a organização a medir o nível de maturidade em gestão de projetos.</t>
  </si>
  <si>
    <t>Gráficos radar comparam o estado atual com o alvo em modelos de maturidade.</t>
  </si>
  <si>
    <t>16/04/2026 03:41</t>
  </si>
  <si>
    <t>Qualidade do produto pode ser definida como um conjunto de parâmetros do produto, tais como desempenho, características complementares, manutenibilidade, conformidade, confiabilidade, estética e qualidade percebida.</t>
  </si>
  <si>
    <t>Lista as 8 dimensões de Garvin para a qualidade do produto.</t>
  </si>
  <si>
    <t>16/04/2026 03:42</t>
  </si>
  <si>
    <t>O zero defeito é um princípio da qualidade que consiste na prevenção e na detecção de defeitos por meio de inspeção somente após o processo produtivo.</t>
  </si>
  <si>
    <t>Zero Defeito foca na prevenção, e não em inspeção "somente após".</t>
  </si>
  <si>
    <t>A norma de qualidade que visa à certificação apresenta enfoque na gestão de riscos, a fim de avaliar e eliminar o risco da não conformidade de produtos e serviços.</t>
  </si>
  <si>
    <t>Foco da ISO 9001:2015 no pensamento baseado em risco.</t>
  </si>
  <si>
    <t>16/04/2026 03:44</t>
  </si>
  <si>
    <t>3322</t>
  </si>
  <si>
    <t>O SMED (single minute exchange of die) é uma ferramenta que, se aplicada em sala cirúrgica, contribui para reduzir o tempo de setup; com isso, se reduz o tempo de espera do paciente e a sua satisfação aumenta, assegurando-se a qualidade do serviço prestado pelo hospital, se considerado o critério velocidade de atendimento.</t>
  </si>
  <si>
    <t>SMED reduz o setup (limpeza/preparação) entre cirurgias, otimizando o fluxo.</t>
  </si>
  <si>
    <t>86332371-6f57-4b47-a5c4-6f861fbc6b06</t>
  </si>
  <si>
    <t>16/04/2026 03:46</t>
  </si>
  <si>
    <t>Para a rede hospitalar em questão, a técnica estatística da qualidade mais indicada é a de controle de fração de defeituosos.</t>
  </si>
  <si>
    <t>Tempo é variável contínua. Usa-se controle por variáveis ($\bar{X}-R$).</t>
  </si>
  <si>
    <t>16/04/2026 03:47</t>
  </si>
  <si>
    <t>O gráfico de controle mais adequado para o controle da qualidade do atendimento aos pacientes dessa rede hospitalar é o gráfico de controle por batelada.</t>
  </si>
  <si>
    <t>Não existe "gráfico por batelada" no controle estatístico clássico do Cebraspe.</t>
  </si>
  <si>
    <t>16/04/2026 03:48</t>
  </si>
  <si>
    <t>3325</t>
  </si>
  <si>
    <t>Para mensurar corretamente o tempo médio de setup de um leito recém-desocupado, o instrumento de medição de tempo tem de estar calibrado e sua repetibilidade tem de estar atestada, sendo expressa pela dispersão dos resultados por meio do valor de um desvio padrão.</t>
  </si>
  <si>
    <t>Confiabilidade metrológica exige calibração e análise de repetibilidade.</t>
  </si>
  <si>
    <t>16/04/2026 03:52</t>
  </si>
  <si>
    <t>3330</t>
  </si>
  <si>
    <t>O custo total médio do sistema B, para a produção de 100 unidades, é inferior a 1.000 UM.</t>
  </si>
  <si>
    <t>d89d8bc3-a28f-48e4-bd2c-0cb024799e6a.png</t>
  </si>
  <si>
    <t>Custo Total Médio = 1.190 UM, que é superior a 1.000 UM.</t>
  </si>
  <si>
    <t>801a203d-f0f5-41e2-b2a7-a56614e2f018</t>
  </si>
  <si>
    <t>16/04/2026 04:10</t>
  </si>
  <si>
    <t>3332</t>
  </si>
  <si>
    <t>O ponto de equilíbrio entre os sistemas A e B corresponde à produção de 3.750 unidades.</t>
  </si>
  <si>
    <t>Ponto de indiferença: $190.000 + 20N = 115.000 + 40N \rightarrow N = 3.750$.</t>
  </si>
  <si>
    <t>16/04/2026 04:20</t>
  </si>
  <si>
    <t>3340</t>
  </si>
  <si>
    <t>No início do processo de aplicação do método QFD, na casa da qualidade, as necessidades dos clientes são convertidas em requisitos dos clientes.</t>
  </si>
  <si>
    <t>O QFD inicial traduz os desejos qualitativos do cliente em requisitos de projeto mensuráveis.</t>
  </si>
  <si>
    <t>f23275c4-7df6-48c7-8571-42b9ca8bc5ae</t>
  </si>
  <si>
    <t>16/04/2026 04:40</t>
  </si>
  <si>
    <t>As características da qualidade do produto consistem em atributos do produto destinados a atender os requisitos dos clientes.</t>
  </si>
  <si>
    <t>As características da qualidade representam a tradução técnica da engenharia para as necessidades do consumidor.</t>
  </si>
  <si>
    <t>16/04/2026 04:41</t>
  </si>
  <si>
    <t>A parte central da matriz casa da qualidade destina-se a estabelecer a relação entre requisitos dos clientes e requisitos de projeto, originando-se dessa relação uma lista aleatória de especificações de projeto.</t>
  </si>
  <si>
    <t>A parte central da matriz é uma zona de correlação e priorização, e não gera listas aleatórias.</t>
  </si>
  <si>
    <t>16/04/2026 04:42</t>
  </si>
  <si>
    <t>As inter-relações entre os diversos requisitos dos clientes são identificadas no denominado telhado da casa da qualidade.</t>
  </si>
  <si>
    <t>O "telhado" da matriz identifica as inter-relações entre os requisitos de projeto, não entre requisitos de clientes.</t>
  </si>
  <si>
    <t>3371</t>
  </si>
  <si>
    <t>No primeiro período do texto CG1A1-I, o vocábulo “se”</t>
  </si>
  <si>
    <t>é um pronome pessoal oblíquo que expressa reflexividade.</t>
  </si>
  <si>
    <t>introduz uma oração explicativa.</t>
  </si>
  <si>
    <t>indica que a oração na qual ele se insere está na voz passiva.</t>
  </si>
  <si>
    <t>exprime circunstância de condição.</t>
  </si>
  <si>
    <t>indetermina o sujeito da oração na qual ele se insere.</t>
  </si>
  <si>
    <t>A conjunção "se" em "se não fossem" estabelece uma hipótese/condição para a mudança do Brasil.</t>
  </si>
  <si>
    <t>1d7054ad-6ecd-4667-989a-d1924a05e719</t>
  </si>
  <si>
    <t>16/04/2026 05:14</t>
  </si>
  <si>
    <t>3372</t>
  </si>
  <si>
    <t>Depreende-se do texto CG1A1-I que, se não fossem as informações produzidas pelo IBGE e por outras instituições do Sistema Estatístico Nacional, o Brasil seria ainda mais desigual do que é hoje porque</t>
  </si>
  <si>
    <t>a universalização da educação básica e do acesso à água, entre outras conquistas, levaria mais que 80 anos para acontecer.</t>
  </si>
  <si>
    <t>a implementação de políticas públicas seria impossível sem as informações produzidas por tais instituições.</t>
  </si>
  <si>
    <t>a informação estatística produzida pelo IBGE seria de baixa qualidade.</t>
  </si>
  <si>
    <t>avanços sociais foram possíveis graças ao aproveitamento de tais informações na implementação de políticas públicas.</t>
  </si>
  <si>
    <t>as iniquidades sociais existentes há 80 anos ainda não teriam sido superadas.</t>
  </si>
  <si>
    <t>O texto afirma que parte das conquistas sociais (educação, água, pobreza) deve-se à disponibilidade de informações estatísticas.</t>
  </si>
  <si>
    <t>16/04/2026 05:18</t>
  </si>
  <si>
    <t>A correção gramatical e o nível de formalidade do texto CG1A1-I seriam mantidos caso a forma verbal “houvesse” (segundo período do primeiro parágrafo) fosse substituída por</t>
  </si>
  <si>
    <t>fosse</t>
  </si>
  <si>
    <t>existisse</t>
  </si>
  <si>
    <t>existissem</t>
  </si>
  <si>
    <t>houvessem</t>
  </si>
  <si>
    <t>O verbo "haver" (sentido de existir) é impessoal. Ao substituir por "existir", este deve concordar com o sujeito "informações": "existissem".</t>
  </si>
  <si>
    <t>16/04/2026 05:20</t>
  </si>
  <si>
    <t>Em cada uma das opções a seguir é apresentada uma proposta de reescrita para o primeiro período do segundo parágrafo do texto CG1A1-I. Assinale a opção cuja proposta de reescrita, além de estar gramaticalmente correta, preserva os sentidos originais do texto.</t>
  </si>
  <si>
    <t>Com clareza a implementação das políticas sociais dependem de uma série extensa de fatores, conquanto a informação estatística cumpre papel instrumental relevante em todas as fases de implementação de um programa público.</t>
  </si>
  <si>
    <t>Claramente que a efetividade das políticas sociais dependem de uma série extensa de fatores, porém a informação estatística cumpre papel instrumental relevante em todas as fases de implementação de um programa público.</t>
  </si>
  <si>
    <t>Destarte que a efetividade das políticas sociais depende de uma série extensa de fatores, embora a informação estatística cumpre papel instrumental relevante em todas as fases de implementação de um programa público.</t>
  </si>
  <si>
    <t>É clara a efetividade das políticas sociais e sua dependência de uma série extensa de fatores, entretanto, a informação estatística cumpre papel instrumental relevante em todas as fases de implementação de um programa público.</t>
  </si>
  <si>
    <t>Decerto que a efetividade das políticas sociais depende de uma série extensa de fatores, no entanto a informação estatística cumpre papel instrumental relevante em todas as fases de implementação de um programa público.</t>
  </si>
  <si>
    <t>"Decerto que" mantém a ideia de "É claro que", e "no entanto" mantém a adversidade de "mas", preservando a correção e o sentido.</t>
  </si>
  <si>
    <t>16/04/2026 05:21</t>
  </si>
  <si>
    <t>A coerência das ideias e a correção gramatical do segundo período do segundo parágrafo do texto CG1A1-I seriam mantidas caso o vocábulo “articulando” fosse substituído por</t>
  </si>
  <si>
    <t>&lt;b&gt;para que articulem&lt;/b&gt;, sem alteração na pontuação do período.</t>
  </si>
  <si>
    <t>&lt;b&gt;por que articulam&lt;/b&gt;, se eliminadas as vírgulas subsequentes aos termos “complexos” e “setoriais”.</t>
  </si>
  <si>
    <t>&lt;b&gt;desde que articulem&lt;/b&gt;, sem alteração na pontuação do período.</t>
  </si>
  <si>
    <t>&lt;b&gt;logo articulam&lt;/b&gt;, sem alteração na pontuação do período.</t>
  </si>
  <si>
    <t>&lt;b&gt;que articulam&lt;/b&gt;, se eliminadas as vírgulas subsequentes aos termos “complexos” e “setoriais”.</t>
  </si>
  <si>
    <t>Substituição de oração reduzida de gerúndio por oração adjetiva restritiva ("que articulam"). Exige a retirada da vírgula para não alterar o sentido.</t>
  </si>
  <si>
    <t>16/04/2026 05:22</t>
  </si>
  <si>
    <t>3376</t>
  </si>
  <si>
    <t>De acordo com o texto CG1A1-II, o IDH global, no período de 2021 e 2022,</t>
  </si>
  <si>
    <t>decresceu consecutivamente, algo inédito na história.</t>
  </si>
  <si>
    <t>retraiu sobretudo devido ao estado de calamidade provocado pela pandemia de covid-19.</t>
  </si>
  <si>
    <t>foi o menor já registrado na história.</t>
  </si>
  <si>
    <t>passou a considerar, pela primeira vez conjuntamente, a saúde, a educação e o padrão de vida das populações.</t>
  </si>
  <si>
    <t>superou o IDH global do período de 2008 e 2009, quando houve diminuição desse índice devido à crise financeira global.</t>
  </si>
  <si>
    <t>O IDH diminuiu por dois anos consecutivos pela primeira vez na história, conforme o segundo parágrafo.</t>
  </si>
  <si>
    <t>2c2954c4-a1a3-44e6-9c57-76dc64172555</t>
  </si>
  <si>
    <t>16/04/2026 05:30</t>
  </si>
  <si>
    <t>Entende-se do último parágrafo do texto CG1A1-II que as ações de ‘proteger o planeta e fornecer às pessoas as ferramentas necessárias para se sentirem mais seguras, recuperar o controle sobre suas vidas e ter esperança no futuro’</t>
  </si>
  <si>
    <t>devem ser consideradas entre outras ações com vistas a recuperar a trajetória de melhoria do IDH.</t>
  </si>
  <si>
    <t>constituem a única estratégia para reverter a tendência de piora do IDH.</t>
  </si>
  <si>
    <t>bastam para dobrar o desenvolvimento humano.</t>
  </si>
  <si>
    <t>são mais importantes do que nunca.</t>
  </si>
  <si>
    <t>não melhoram, isoladamente, a riqueza ou a saúde das pessoas.</t>
  </si>
  <si>
    <t>As ações citadas são apresentadas como complementares ("também é necessário") e não como exclusivas ou únicas.</t>
  </si>
  <si>
    <t>16/04/2026 05:31</t>
  </si>
  <si>
    <t>Com relação ao emprego dos sinais de pontuação no texto CG1A1-II, é correto afirmar que a correção gramatical e os sentidos originais do texto seriam mantidos caso</t>
  </si>
  <si>
    <t>a vírgula empregada logo após “PNUD” (primeiro período do último parágrafo) fosse eliminada.</t>
  </si>
  <si>
    <t>a vírgula empregada logo após “publicou” (primeiro parágrafo) fosse eliminada.</t>
  </si>
  <si>
    <t>os travessões empregados no primeiro parágrafo fossem eliminados.</t>
  </si>
  <si>
    <t>a vírgula empregada logo após “2022” (terceiro parágrafo) fosse substituída por ponto final, desde que alterada para maiúscula a letra inicial da palavra “segundo”.</t>
  </si>
  <si>
    <t>os dois-pontos após “reconstruir” (primeiro período do segundo parágrafo) fossem substituídos por ponto final, desde que alterada para maiúscula a letra inicial da palavra “pela”</t>
  </si>
  <si>
    <t>Os dois-pontos têm valor explicativo; o ponto final pode substituí-los, iniciando um novo período que detalha a afirmação anterior.</t>
  </si>
  <si>
    <t>16/04/2026 05:35</t>
  </si>
  <si>
    <t>3389</t>
  </si>
  <si>
    <t>Com base no texto CG1A4-II, assinale a opção que corresponde ao número total de possibilidades de caminhos para o cliente ter acesso a um produto na instituição.</t>
  </si>
  <si>
    <t>Princípio Fundamental da Contagem: 2 (tipos de apoio) x 2 (formas de proposta) x 2 (instrumentos) = 8 caminhos.</t>
  </si>
  <si>
    <t>6473e0c1-f3e8-4c17-8467-5cd5e688565f</t>
  </si>
  <si>
    <t>16/04/2026 06:02</t>
  </si>
  <si>
    <t>Na situação descrita no texto CG1A4-II, se um cliente escolher aleatoriamente entre as formas de acesso a um produto na instituição, a probabilidade de ele apresentar sua proposta na modalidade fluxo contínuo</t>
  </si>
  <si>
    <t>Há 4 caminhos com fluxo contínuo em um total de 8. $4/8 = 50\%$ (intervalo entre 40% e 60%).</t>
  </si>
  <si>
    <t>16/04/2026 06:03</t>
  </si>
  <si>
    <t>O texto apresenta um relato sobre a criação do CNPq, em meados do século passado, destacando a participação ativa do físico César Lattes nesse acontecimento.</t>
  </si>
  <si>
    <t>Extrapolação. O texto destaca a descoberta de Lattes como motivadora, mas não cita sua participação direta na criação do órgão.</t>
  </si>
  <si>
    <t>d468776b-9ab6-42ba-9e20-7f0a9d164bc0</t>
  </si>
  <si>
    <t>16/04/2026 06:34</t>
  </si>
  <si>
    <t>Depreende-se do texto que o almirante Álvaro Alberto estava envolvido com o projeto de criação do que viria a ser o CNPq enquanto César Lattes conquistava reconhecimento científico internacional.</t>
  </si>
  <si>
    <t>Correto. O texto situa as ações do almirante no mesmo contexto histórico das conquistas de Lattes.</t>
  </si>
  <si>
    <t>16/04/2026 06:37</t>
  </si>
  <si>
    <t>À época da criação do CNPq, a física nuclear era um campo de conhecimento estratégico na política nacional e internacional, conforme se infere do texto.</t>
  </si>
  <si>
    <t>Correto. O texto cita que o controle de forças nucleares era "tão cobiçado" e previa papel na política nuclear.</t>
  </si>
  <si>
    <t>d468776b-9ab6-42ba-9e20-7f0a9d164bc7</t>
  </si>
  <si>
    <t>Entende-se do texto que, apesar do impacto das descobertas de César Lattes, a ciência brasileira ainda ocupava uma posição marginal no cenário mundial quando da criação do CNPq.</t>
  </si>
  <si>
    <t>O texto afirma que a ciência brasileira "saiu do porão para a sala de visitas" com a descoberta, deixando de ser marginal.</t>
  </si>
  <si>
    <t>d468776b-9ab6-42ba-9e20-7f0a9d164bc6</t>
  </si>
  <si>
    <t>16/04/2026 06:39</t>
  </si>
  <si>
    <t>3395</t>
  </si>
  <si>
    <t>A expressão “em maio de 1949” (penúltimo período do segundo parágrafo) indica a data da organização da citada coletânea por Shozo Motoyama.</t>
  </si>
  <si>
    <t>"Maio de 1949" refere-se ao envio do anteprojeto pelo presidente Dutra, e não à organização da coletânea.</t>
  </si>
  <si>
    <t>16/04/2026 06:40</t>
  </si>
  <si>
    <t>No penúltimo período do segundo parágrafo, o segmento “seus depoimentos” refere-se aos depoimentos do presidente Dutra reproduzidos na coletânea 50 anos do CNPq contados pelos presidentes.</t>
  </si>
  <si>
    <t>Erro de referência. "Seus depoimentos" refere-se ao Almirante Álvaro Alberto, mencionado no período anterior.</t>
  </si>
  <si>
    <t>d468776b-9ab6-42ba-9e20-7f0a9d164bc4</t>
  </si>
  <si>
    <t>16/04/2026 06:41</t>
  </si>
  <si>
    <t>O sujeito da forma verbal “confirmou” (primeiro período do primeiro parágrafo) é “César Lattes”.</t>
  </si>
  <si>
    <t>O sujeito de "confirmou" é o pronome relativo "que", que retoma "descoberta".</t>
  </si>
  <si>
    <t>d468776b-9ab6-42ba-9e20-7f0a9d164bc3</t>
  </si>
  <si>
    <t>16/04/2026 06:44</t>
  </si>
  <si>
    <t>A inserção de uma vírgula imediatamente após “bastante” (penúltimo período do primeiro parágrafo) preservaria a correção gramatical e os sentidos do texto.</t>
  </si>
  <si>
    <t>A vírgula após "bastante" separaria indevidamente o sujeito ("aspecto") do predicado ("foi"), o que é erro gramatical.</t>
  </si>
  <si>
    <t>d468776b-9ab6-42ba-9e20-7f0a9d164bc1</t>
  </si>
  <si>
    <t>16/04/2026 06:46</t>
  </si>
  <si>
    <t>3400</t>
  </si>
  <si>
    <t>Sem prejuízo da correção gramatical e da coerência das ideias do texto, a forma verbal “nascia” (último período do segundo parágrafo) poderia ser substituída por nasceu.</t>
  </si>
  <si>
    <t>O pretérito imperfeito "nascia" (valor narrativo) pode ser substituído pelo perfeito "nasceu" sem prejuízo à correção ou sentido.</t>
  </si>
  <si>
    <t>O número de maneiras de escolher três empresas entre as seis, de modo que não haja duas que gozem de vantagem fiscal, é superior a 15.</t>
  </si>
  <si>
    <t>Casos: (0 vantagem = $C(4,3) = 4$) + (1 vantagem = $C(2,1) \times C(4,2) = 12$). Total: 16. 16 &gt; 15.</t>
  </si>
  <si>
    <t>a1c34318-9e6b-42e7-b025-84106c53f46f</t>
  </si>
  <si>
    <t>16/04/2026 06:52</t>
  </si>
  <si>
    <t>Se, entre as seis empresas, duas delas forem escolhidas aleatoriamente, a probabilidade de essas duas empresas gozarem de vantagem fiscal é superior a 10%.</t>
  </si>
  <si>
    <t>Escolha de 2 entre 6. Total: $C(6,2) = 15$. Sucesso (ambas com vantagem): 1. Prob: $1/15 \approx 6,6\%$. Menor que 10%.</t>
  </si>
  <si>
    <t>16/04/2026 06:54</t>
  </si>
  <si>
    <t>3409</t>
  </si>
  <si>
    <t>Em um computador com sistema operacional (SO) Windows 10, se um novo periférico do tipo plug and play for conectado, o SO identificará o dispositivo e buscará os drivers adequados para o perfeito funcionamento.</t>
  </si>
  <si>
    <t>O Plug and Play automatiza a identificação e instalação de drivers.</t>
  </si>
  <si>
    <t>16/04/2026 07:26</t>
  </si>
  <si>
    <t>CÂMARA DOS DEPUTADOS</t>
  </si>
  <si>
    <t>No primeiro período do segundo parágrafo, o emprego da vírgula imediatamente após ‘público-alvo’ é obrigatório e se justifica pela necessidade de serem separadas duas orações que apresentam o mesmo sujeito.</t>
  </si>
  <si>
    <t>A vírgula após "público-alvo" isola uma oração adjetiva explicativa, e não serve para separar orações de mesmo sujeito.</t>
  </si>
  <si>
    <t>3056f2a3-f558-4f84-8091-c685b7234302</t>
  </si>
  <si>
    <t>16/04/2026 07:39</t>
  </si>
  <si>
    <t>Seria mantida a correção gramatical do primeiro período do texto caso o termo “usadas” fosse substituído por &lt;b&gt;usado&lt;/b&gt;.</t>
  </si>
  <si>
    <t>"Usadas" concorda com "técnicas". A troca por "usado" é correta pois passaria a concordar com o núcleo "conjunto" (concordância lógica).</t>
  </si>
  <si>
    <t>16/04/2026 07:43</t>
  </si>
  <si>
    <t>O texto informa que Linguagem Simples é um padrão de linguagem com estruturas linguísticas e palavras próprias que se volta à simplificação dos textos para a completa assimilação do seu conteúdo pelo público a que tais textos se destinam.</t>
  </si>
  <si>
    <t>O texto define Linguagem Simples como meta de clareza, e não apenas como um padrão de palavras próprias para simplificar.</t>
  </si>
  <si>
    <t>No segundo parágrafo, os termos preposicionados “por cidadãos com ensino médio completo” (segundo período) e “do uso da Linguagem Simples” (último período) desempenham a mesma função sintática nas orações em que ocorrem — ambas na voz passiva.</t>
  </si>
  <si>
    <t>"Por cidadãos" é agente da passiva; "do uso" é complemento nominal do substantivo "beneficiar". Funções diferentes.</t>
  </si>
  <si>
    <t>16/04/2026 07:47</t>
  </si>
  <si>
    <t>Conforme o texto, a clareza é uma das ferramentas usadas na Linguagem Simples com o fim de simplificar os temas tratados nos textos, permitindo-se, assim, que eles sejam plenamente entendidos pela população como um todo.</t>
  </si>
  <si>
    <t>Clareza não visa "simplificar os temas", mas sim a forma de expressá-los.</t>
  </si>
  <si>
    <t>16/04/2026 07:55</t>
  </si>
  <si>
    <t>3418</t>
  </si>
  <si>
    <t>A forma pronominal “se”, em “vão se beneficiar” (último período do segundo parágrafo), poderia ser corretamente deslocada para imediatamente após a forma verbal infinitiva, da seguinte forma: &lt;b&gt;vão beneficiar-se&lt;/b&gt;.</t>
  </si>
  <si>
    <t>Em locução com infinitivo, a posição do pronome "se" é facultativa.</t>
  </si>
  <si>
    <t>16/04/2026 07:56</t>
  </si>
  <si>
    <t>3419</t>
  </si>
  <si>
    <t>Visto que, no primeiro período do terceiro parágrafo, a locução verbal “tenha prevalecido” corresponde ao tempo pretérito, conclui-se que o verbo da oração principal do período está empregado no presente histórico, em obediência ao paralelismo temporal.</t>
  </si>
  <si>
    <t>O item falha na análise do paralelismo temporal das formas citadas.</t>
  </si>
  <si>
    <t>16/04/2026 08:03</t>
  </si>
  <si>
    <t>O termo “brasileiro” (segundo período do primeiro parágrafo) desempenha a mesma função sintática dos termos “amazônia” e “cerrado” (terceiro período do segundo parágrafo): o primeiro modifica o nome “bioma”, e os dois últimos, “biomas”.</t>
  </si>
  <si>
    <t>"Brasileiro" é adjetivo; "Amazônia" e "Cerrado" são nomes em aposto.</t>
  </si>
  <si>
    <t>5a70e477-b5c9-4c4b-8b1f-facec754861c</t>
  </si>
  <si>
    <t>16/04/2026 08:08</t>
  </si>
  <si>
    <t>3422</t>
  </si>
  <si>
    <t>Predomina, no segundo parágrafo do texto, a tipologia descritiva.</t>
  </si>
  <si>
    <t>O parágrafo é predominantemente informativo/argumentativo, não descritivo.</t>
  </si>
  <si>
    <t>16/04/2026 08:09</t>
  </si>
  <si>
    <t>De acordo com o texto, menor pluviosidade e aumento do calor no pantanal se caracterizam como um processo gradativo.</t>
  </si>
  <si>
    <t>O aquecimento é descrito por décadas (processo gradativo/acumulado).</t>
  </si>
  <si>
    <t>16/04/2026 08:11</t>
  </si>
  <si>
    <t>As orações ‘para assegurar’ (terceiro período do terceiro parágrafo) e “para garantir representação igualitária” (primeiro período do quarto parágrafo) exercem função adverbial e expressam circunstância de finalidade.</t>
  </si>
  <si>
    <t>A segunda oração é adjetiva (modifica o substantivo "medidas").</t>
  </si>
  <si>
    <t>909b5198-72d8-4744-a04a-d368bb78ee01</t>
  </si>
  <si>
    <t>16/04/2026 08:15</t>
  </si>
  <si>
    <t>Estariam mantidos os sentidos e a correção gramatical do texto caso o trecho “Ainda, o mapa de 2025 mostra que” (último parágrafo) fosse assim reescrito: O mapa de 2025 mostra, ainda, que.</t>
  </si>
  <si>
    <t>O deslocamento do advérbio "ainda" preserva sentido e correção.</t>
  </si>
  <si>
    <t>16/04/2026 08:16</t>
  </si>
  <si>
    <t>É facultativo o emprego do acento indicativo de crase no vocábulo “as” em “superar as mulheres” (segundo período do primeiro parágrafo).</t>
  </si>
  <si>
    <t>Superar é VTD. Não existe preposição para haver crase.</t>
  </si>
  <si>
    <t>16/04/2026 08:17</t>
  </si>
  <si>
    <t>Infere-se do texto que a UIP defende a proteção masculina às mulheres como medida concreta para a garantia de representação igualitária nos espaços de poder, o que sugere o enraizamento do posicionamento machista na sociedade.</t>
  </si>
  <si>
    <t>O texto defende o "engajamento ativo", não a "proteção masculina".</t>
  </si>
  <si>
    <t>16/04/2026 08:18</t>
  </si>
  <si>
    <t>O ritmo de avanço das medidas para o alcance da igualdade de gênero na liderança política no mundo é considerado desalentador pela autoridade máxima da UIP.</t>
  </si>
  <si>
    <t>Tulia Ackson usa o termo "glacial", indicando lentidão desalentadora.</t>
  </si>
  <si>
    <t>3430</t>
  </si>
  <si>
    <t>No primeiro período do quarto parágrafo, o emprego do termo presidenta em vez de “presidente” não só preservaria a correção do texto como também evidenciaria uma opção política de gênero, em consonância com os ideais de maior representatividade das mulheres nas esferas de poder.</t>
  </si>
  <si>
    <t>"Presidenta" é forma correta e marca opção política de gênero.</t>
  </si>
  <si>
    <t>16/04/2026 08:20</t>
  </si>
  <si>
    <t>Infere-se dos resultados da pesquisa realizada em 1988 sobre racismo que os entrevistados implicitamente negavam fazer parte do coletivo a que pertenciam.</t>
  </si>
  <si>
    <t>A "ilha de democracia" indica que o sujeito não se percebe como racista.</t>
  </si>
  <si>
    <t>21314971-0975-4c3c-a78f-b31ab61c94a5</t>
  </si>
  <si>
    <t>16/04/2026 08:30</t>
  </si>
  <si>
    <t>Depreende-se da leitura do texto que a geração dos nascidos no novo milênio é menos afetada pela discriminação de gênero que as demais.</t>
  </si>
  <si>
    <t>Eles "percebem menos" a discriminação, o que não significa serem menos afetados.</t>
  </si>
  <si>
    <t>16/04/2026 08:31</t>
  </si>
  <si>
    <t>No trecho “a primeira a tratar da questão racial e a que tornou o racismo crime” (primeiro período do texto), a conjunção “e” liga por adição duas orações adjetivas introduzidas pela preposição “a”.</t>
  </si>
  <si>
    <t>O item confunde preposição com pronome demonstrativo "a" (= aquela).</t>
  </si>
  <si>
    <t>Numa rede LAN (Local Area Network), o recurso de hardware mínimo que deverá estar instalado no computador para permitir a comunicação com os demais elementos da rede é:</t>
  </si>
  <si>
    <t>o teclado.Prefeitura de Ponta Grossa-PR (Nível Médio e Superior) Informática Básica - 2026 (Pós-Edital) 61 70925316407 Diego Carvalho, Renato da Costa, Equipe Informática e TI</t>
  </si>
  <si>
    <t>o hub.</t>
  </si>
  <si>
    <t>o cartão de memória.</t>
  </si>
  <si>
    <t>o switch.</t>
  </si>
  <si>
    <t>a placa de rede.</t>
  </si>
  <si>
    <t>(a) Errado. O teclado é um dispositivo de entrada e não participa da comunicação em rede;
(b) Errado. O hub é um dispositivo de rede externo usado para interligar computadores, mas não é
instalado no computador;
(c) Errado. Cartão de memória é utilizado para armazenamento, não para comunicação em rede;
(d) Errado. O switch também é um equipamento externo de rede, e não um componente obrigatório
instalado no computador;
(e) Correto. A placa de rede (NIC – Network Interface Card) é o componente essencial instalado no
computador que permite a conexão e comunicação com outros dispositivos da rede.
Gabarito: Letra E</t>
  </si>
  <si>
    <t>07/08/2026 00:15</t>
  </si>
  <si>
    <t>Corriqueiramente usados no debate sobre crimes cibernéticos, os termos deep web e dark web nem sempre são bem compreendidos pelo público em geral. Sobre eles, é correto afirmar que</t>
  </si>
  <si>
    <t>a deep web, ao contrário da dark web, é composta por sites facilmente localizados pelos mecanismos de busca convencionais.</t>
  </si>
  <si>
    <t>a dark web é um setor da deep web que concentra a maioria dos sites, em maior número inclusive que na web de superfície, todavia normalmente não indexados.</t>
  </si>
  <si>
    <t>mecanismos de busca convencionais conseguem acessar quase todos os sites da dark web, salvo os não indexados, cujo acesso depende do manejo de navegadores especiais.</t>
  </si>
  <si>
    <t>na deep web estão sites que normalmente não são encontrados pelos mecanismos de buscas convencionais, mas que usualmente são seguros e legais, embora haja um bom número de sites ilegais na parte denominada dark web.</t>
  </si>
  <si>
    <t>O navegador de rede Tor foi especialmente desenvolvido para a navegação segura pela web de superfície, pois possui mecanismos de segurança que evitam o ingresso do usuário em sites da deep e da dark web.</t>
  </si>
  <si>
    <t>(a) Errado. A deep web não é composta por sites facilmente localizados pelos mecanismos de busca
convencionais. Ela inclui conteúdos não indexados, como e-mails, bancos de dados e sistemas internos
de organizações;
(b) Errado. A dark web é uma pequena parte da deep web, mas não concentra a maioria dos sites. A maior
parte dos conteúdos da web pertence à deep web, enquanto a dark web é apenas um subconjunto
específico;
(c) Errado. Mecanismos de busca convencionais não conseguem acessar sites da dark web. Seu acesso
requer navegadores especiais, como o Tor, que garantem anonimato e segurança;
(d) Correto. A deep web contém sites que não são indexados por buscadores convencionais, mas
normalmente são legais e seguros. A dark web, um subconjunto da deep web, possui sites que incluem
atividades ilegais;
(e) Errado. O navegador Tor foi desenvolvido para permitir o acesso anônimo à internet, especialmente à
dark web, e não para evitar o acesso à deep web ou à dark web.
Gabarito: Letra D</t>
  </si>
  <si>
    <t>SEAD</t>
  </si>
  <si>
    <t>No contexto das redes de computadores, assinale a hierarquia correta das camadas do Modelo OSI.</t>
  </si>
  <si>
    <t>Apresentação (Presentation), Aplicação (Application), Física (Physical), Enlace de dados (Data link), Rede (network), Transporte (Transport), Sessão (Session).</t>
  </si>
  <si>
    <t>Física (Physical), Enlace de dados (Data link), Rede (network), Transporte (Transport), Sessão (Session), Apresentação (Presentation), Aplicação (Application).</t>
  </si>
  <si>
    <t>Física (Physical), Enlace de dados (Data link), Sessão (Session), Apresentação (Presentation), Rede (network), Transporte (Transport), Aplicação (Application).</t>
  </si>
  <si>
    <t>Física (Physical), Rede (network), Enlace de dados (Data link), Transporte (Transport), Sessão (Session), Aplicação (Application), Apresentação (Presentation.</t>
  </si>
  <si>
    <t>Rede (network), Física (Physical), Enlace de dados (Data link), Transporte (Transport), Sessão (Session), Apresentação (Presentation), Aplicação (Application).</t>
  </si>
  <si>
    <t>A ordem correta é: Física (Physical), Enlace de dados (Data link), Rede (network), Transporte (Transport),
Sessão (Session), Apresentação (Presentation), Aplicação (Application).
Gabarito: Letra B</t>
  </si>
  <si>
    <t>07/08/2026 00:16</t>
  </si>
  <si>
    <t>Considere os seguintes serviços associados à Internet. – Serviços de correio eletrônico na Internet; – Recuperação de mensagens de correio eletrônico; – Publicação de sites WEB na Internet; – Transporte de arquivos na Internet.
Assinale a lista dos protocolos que correspondem aos serviços acima, na ordem apresentada.</t>
  </si>
  <si>
    <t>FTP, SMTP, IMAP, HTTP.</t>
  </si>
  <si>
    <t>HTTP, FTP, SMTP, IMAP.</t>
  </si>
  <si>
    <t>IMAP, SMTP, HTTP, FTP.</t>
  </si>
  <si>
    <t>IMAP, HTTP, FTP, SMTP.</t>
  </si>
  <si>
    <t>SMTP, IMAP, HTTP, FTP.</t>
  </si>
  <si>
    <t>– Serviços de correio eletrônico na Internet: IMAP, POP, SMTP
– Recuperação de mensagens de correio eletrônico: IMAP, POP
– Publicação de sites WEB na Internet: HTTP
– Transporte de arquivos na Internet: FTP
Gabarito: Letra E</t>
  </si>
  <si>
    <t>O modelo de arquitetura TCP/IP possui funções divididas em camadas de modo parecido com as camadas do modelo OSI. A combinação das camadas de sessão, apresentação e aplicação do modelo OSI equivalem à seguinte camada do TCP/IP:</t>
  </si>
  <si>
    <t>transporte.</t>
  </si>
  <si>
    <t>aplicação.</t>
  </si>
  <si>
    <t>internet.</t>
  </si>
  <si>
    <t>enlace.</t>
  </si>
  <si>
    <t>rede.</t>
  </si>
  <si>
    <t>(a) Errado. A camada de transporte do TCP/IP corresponde apenas à camada de transporte do modelo
OSI, cuidando do controle de fluxo e confiabilidade (ex.: TCP, UDP);
(b) Correto. No modelo TCP/IP, as funcionalidades das camadas de sessão, apresentação e aplicação do
modelo OSI estão todas agrupadas na camada de aplicação, responsável por fornecer os serviços de rede
ao usuário final;
(c) Errado. A camada de internet no TCP/IP corresponde à camada de rede do modelo OSI, responsável
pelo roteamento e endereçamento lógico (ex.: IP);
(d) Errado. A camada de enlace (ou interface de rede) trata do acesso físico à rede, equivalente às
camadas física e de enlace do OSI;
(e) Errado. "Rede" no OSI corresponde à "Internet" no TCP/IP, não à aplicação.
Gabarito: Letra B</t>
  </si>
  <si>
    <t>Sites cujos endereços são iniciados por “HTTPS://” garantem maior grau de segurança no acesso à Internet, quando comparados com aqueles iniciados por “HTTP://”. Assinale a opção que apresenta um fator relevante para a disseminação do protocolo HTTPS.</t>
  </si>
  <si>
    <t>Criptografia das mensagens.</t>
  </si>
  <si>
    <t>Rapidez no acesso.</t>
  </si>
  <si>
    <t>Suporte a diferentes navegadores.</t>
  </si>
  <si>
    <t>Suporte a idiomas estrangeiros.</t>
  </si>
  <si>
    <t>Suporte a múltiplas plataformas de hardware.</t>
  </si>
  <si>
    <t>(a) Correto. O principal fator que diferencia o HTTPS do HTTP é a criptografia das mensagens, garantindo
que os dados trafeguem de forma segura entre o navegador do usuário e o servidor web, protegendo
contra interceptações e ataques;
(b) Errado. O HTTPS pode, inclusive, ser um pouco mais lento que o HTTP puro, devido ao processo de
criptografia e handshake de segurança;
(c) Errado. O suporte a navegadores não é o motivo principal da disseminação do HTTPS;
(d) Errado. Suporte a idiomas estrangeiros é uma característica de aplicações web, mas não um diferencial
técnico do HTTPS;
(e) Errado. Suporte a múltiplas plataformas de hardware também não é o principal fator para a adoção do
HTTPS.
Gabarito: Letra A</t>
  </si>
  <si>
    <t>07/08/2026 00:17</t>
  </si>
  <si>
    <t>Assinale a alternativa verdadeira, em relação aos conceitos Dark Web e Deep Web:</t>
  </si>
  <si>
    <t>Dark Web é acessada apenas por pessoas que cometem crimes.</t>
  </si>
  <si>
    <t>Dark Web inclui a Deep Web.</t>
  </si>
  <si>
    <t>Dark Web e Deep Web são a mesma coisa, mas os nomes mudaram ao longo do tempo.</t>
  </si>
  <si>
    <t>Deep Web é acessada apenas por pessoas que cometem crimes.</t>
  </si>
  <si>
    <t>Deep Web inclui a Dark Web.</t>
  </si>
  <si>
    <t>(a) Errado. Embora a Dark Web seja usada para atividades ilícitas, ela também pode ser acessada por
jornalistas, ativistas ou pessoas buscando anonimato, não sendo exclusiva para crimes;
(b) Errado. A Deep Web não é um subconjunto da Dark Web. Na verdade, a Dark Web faz parte da Deep
Web, mas possui características específicas, como o uso de softwares especiais para acesso;
(c) Errado. A Dark Web e a Deep Web não são a mesma coisa. A Deep Web inclui conteúdos não
indexados por motores de busca, enquanto a Dark Web é um subconjunto da Deep Web com camadas
adicionais de anonimato;
(d) Errado. A Deep Web abrange áreas legítimas, como e-mails, bancos de dados acadêmicos e sistemas
corporativos, e não é restrita a crimes;
(e) Correto. A Deep Web é composta por qualquer conteúdo não indexado pelos buscadores e inclui a
Dark Web, que é uma parte menor com maior foco em anonimato e acessos restritos.
Gabarito: Letra E</t>
  </si>
  <si>
    <t>Assinale a alternativa que indica um software que pode ser usado para acessar a DeepWeb.</t>
  </si>
  <si>
    <t>Edge.</t>
  </si>
  <si>
    <t>Safari.</t>
  </si>
  <si>
    <t>Google Chrome.</t>
  </si>
  <si>
    <t>Tor.</t>
  </si>
  <si>
    <t>Bing.</t>
  </si>
  <si>
    <t>(a) Errado. O Edge é um navegador comum utilizado para acessar a Surface Web e não possui suporte
para acessar a Deep Web ou a Dark Web;
(b) Errado. O Safari é outro navegador convencional usado na Surface Web, não sendo projetado para
acessar conteúdos da Deep Web ou Dark Web;
(c) Errado. O Google Chrome é um navegador popular, mas não permite o acesso à Deep Web ou Dark
Web sem ferramentas adicionais;
(d) Correto. O Tor é um navegador especialmente projetado para acessar a Deep Web e Dark Web,
oferecendo anonimato e segurança durante a navegação;
(e) Errado. O Bing é um mecanismo de busca, não um navegador, e indexa conteúdos da Surface Web,
sem acesso à Deep Web.
Gabarito: Letra D</t>
  </si>
  <si>
    <t>07/08/2026 00:21</t>
  </si>
  <si>
    <t>No mundo da Internet, mais recentemente têm vindo à tona dois termos a ela relativos, ou seja, deepweb e darkweb, sobre os quais é correto afirmar que:</t>
  </si>
  <si>
    <t>a darkweb não tem seus sites indexados por navegadores convencionais como Google Chrome ou Firefox.</t>
  </si>
  <si>
    <t>os sites da deepweb utilizam o domínio .onion.</t>
  </si>
  <si>
    <t>não há navegadores que consigam acessar a darkweb.</t>
  </si>
  <si>
    <t>deepweb e darkweb são duas denominações que endereçam ao mesmo conteúdo da Internet.</t>
  </si>
  <si>
    <t>o site Silk Road tinha seu acesso por meio da deepweb.</t>
  </si>
  <si>
    <t>(a) Errado, navegadores não indexam sites – quem o faz são mecanismos de busca e pesquisa, como
Google, Bing, etc; (b) Errado, sites da dark web (que é parte da deep web) utilizam o domínio .onion; (c)
Errado, há navegadores específicos para acessar a dark web; (d) Errado, deep web se refere a qualquer
página que não é indexada por mecanismos de busca e dark web é a parte da deep web que é destinada
geralmente a atividades ilegais; (e) Errado, o seu acesso era por meio da dark web.
O Gabarito preliminar foi Letra (a), no entanto navegadores jamais seriam capazes de indexar conteúdos
quaisquer, seja da Surface web da Deep web ou da Dark web, não sendo esta portanto uma característica
que pudesse apontar alternativa a ser considerada como correta. Acredito que a questão será anulada no
Gabarito definitivo!
Gabarito: Letra A</t>
  </si>
  <si>
    <t>07/08/2026 00:27</t>
  </si>
  <si>
    <t>Existe uma parte da Internet considerada como uma Internet invisível, também chamada de deep web. Assinale a afirmação correta relacionada com a deep web:</t>
  </si>
  <si>
    <t>A deep web tem como sinônimo dark web, não existindo diferenças entre esses termos.</t>
  </si>
  <si>
    <t>Ela é acessível pelos mecanismos de busca tradicionais, e é composta de sites e conteúdos que não são públicos por serem todos ilegais.</t>
  </si>
  <si>
    <t>Ela é uma zona da internet que pode ser detectada e acessada facilmente por qualquer motor de busca tradicional, como o Google ou o Bing.</t>
  </si>
  <si>
    <t>Na deep web, o conteúdo invisível é sempre mais inseguro e ilegal.</t>
  </si>
  <si>
    <t>A maioria das páginas presentes na deep web é mantida oculta do navegador de Internet para proteger informações e privacidade do usuário.</t>
  </si>
  <si>
    <t>(a) Errado. Deep Web e Dark Web não são sinônimos. A Dark Web é apenas uma pequena parte da Deep
Web com conteúdos acessíveis apenas por redes anônimas específicas (ex.: Tor);
(b) Errado. A Deep Web não é acessível por buscadores tradicionais e inclui muitos conteúdos legítimos,
como bases de dados acadêmicas, intranets e sistemas privados;
(c) Errado. Por definição, a Deep Web é justamente a parte da internet que não é indexada por buscadores
como Google ou Bing;
(d) Errado. Nem todo conteúdo da Deep Web é ilegal ou inseguro. A maior parte é legítima e voltada à
privacidade ou proteção de dados;
(e) Correto. Grande parte da Deep Web é composta por conteúdos intencionalmente ocultos para
proteger informações privadas, como bancos de dados, sistemas corporativos e páginas de acesso
restrito.
Gabarito: Letra E</t>
  </si>
  <si>
    <t>07/08/2026 00:31</t>
  </si>
  <si>
    <t>Considere o seguinte cenário típico de acesso à Internet:
Um usuário doméstico faz acesso à Internet por meio de um serviço contratado de acesso por fibra ótica, tendo na sua residência um equipamento conectado à fibra e que disponibiliza acesso sem fio.
Nesse cenário, o acesso à Internet disponibilizado pelo serviço contratado é realizado pelo:</t>
  </si>
  <si>
    <t>Portal Internet.</t>
  </si>
  <si>
    <t>Servidor.</t>
  </si>
  <si>
    <t>Web server.</t>
  </si>
  <si>
    <t>Cliente Internet.</t>
  </si>
  <si>
    <t>Provedor.</t>
  </si>
  <si>
    <t>(a) Errado. "Portal Internet" não é responsável por fornecer acesso à rede, é apenas um site ou ponto de
entrada para serviços online;
(b) Errado. O servidor é um equipamento que fornece serviços em uma rede, mas não é o responsável
direto por disponibilizar o acesso à internet ao usuário doméstico;
(c) Errado. Web server hospeda páginas web e responde a requisições HTTP, não fornece conexão à
internet;
(d) Errado. "Cliente Internet" se refere ao dispositivo do usuário que consome o serviço, e não ao
responsável por fornecê-lo;
(e) Correto. O provedor é a empresa responsável por fornecer o acesso à Internet ao usuário, inclusive o
serviço de fibra ótica mencionado no cenário.
Gabarito: Letra E</t>
  </si>
  <si>
    <t>07/08/2026 00:36</t>
  </si>
  <si>
    <t>TSE</t>
  </si>
  <si>
    <t>Uma extranet funciona como extensão de determinada intranet a computadores que estejam fora dos domínios físicos da intranet, podendo o acesso a esses computadores ocorrer por uma rede privada virtual, que cria uma conexão segura via tunelamento entre o dispositivo fora da intranet e a intranet propriamente dita.</t>
  </si>
  <si>
    <t>Intranet</t>
  </si>
  <si>
    <t>A extranet é uma extensão da intranet que permite acesso controlado a usuários externos, como parceiros
e fornecedores. Esse acesso pode ser viabilizado por meio de uma VPN (Virtual Private Network), que
utiliza tunelamento e criptografia para garantir uma conexão segura entre dispositivos externos e a rede
interna.
Gabarito: Correto</t>
  </si>
  <si>
    <t>07/08/2026 01:23</t>
  </si>
  <si>
    <t>COVEVASF</t>
  </si>
  <si>
    <t>A intranet, ao contrário da Internet, é uma área de uso exclusivo de seus proprietários, ou seja, é uma plataforma de comunicação que pertence a uma única organização e serve como infraestrutura para compartilhamento de informações, arquivos, aplicações, serviços e recursos em seu ambiente interno de trabalho.</t>
  </si>
  <si>
    <t>A intranet é uma rede privada usada dentro de uma organização para comunicação e compartilhamento
de recursos, acessível apenas a usuários autorizados. Diferencia-se da Internet, que é pública e acessível
globalmente. A intranet pode incluir serviços como e-mails, sistemas internos e compartilhamento de
arquivos.
Gabarito: Correto</t>
  </si>
  <si>
    <t>07/08/2026 01:25</t>
  </si>
  <si>
    <t>CAGEPA</t>
  </si>
  <si>
    <t>Acerca dos ambientes de Internet, extranet, intranet e portal de uma organização, assinale a opção correta.</t>
  </si>
  <si>
    <t>Extranet é uma rede acessível apenas internamente e que oferece serviços de comunicação e colaboração para os empregados da empresa.</t>
  </si>
  <si>
    <t>A Internet, que é uma rede global de redes que permite a comunicação e troca de informações entre computadores em todo o mundo, utiliza recursos como VPNs (Virtual Private Networks) para acesso remoto seguro.</t>
  </si>
  <si>
    <t>Em uma extranet, que é uma extensão de uma intranet que permite o acesso controlado a usuários externos, como parceiros de negócios, fornecedores ou clientes, podem-se utilizar VPNs e firewalls para proteger o acesso externo.</t>
  </si>
  <si>
    <t>Email interno e serviços de mensagens geralmente estão ligados a um portal.</t>
  </si>
  <si>
    <t>Um portal é uma interface de multientradas que fornece acesso a diversos serviços e informações, geralmente através da intranet, que utiliza a infraestrutura de servidores web e que se caracteriza por uma navegação intuitiva mas pouco amigável.</t>
  </si>
  <si>
    <t>(a) Errado. A definição apresentada corresponde à intranet, que é uma rede interna acessível apenas
pelos funcionários da empresa. A extranet, por outro lado, permite acesso externo controlado para
parceiros, fornecedores ou clientes;
(b) Errado. A Internet, como rede global, não depende de VPNs para sua funcionalidade geral. VPNs são
usadas para conexões seguras em redes privadas, como em acessos remotos à intranet ou extranet;
(c) Correto. A extranet é uma extensão da intranet, permitindo acesso controlado a usuários externos.
Para garantir segurança, são utilizados VPNs e firewalls, que ajudam a proteger os dados e restringir
acessos indevidos;
(d) Errado. Embora e-mails internos e serviços de mensagens possam estar integrados a um portal
corporativo, isso não é uma regra. Eles podem ser acessados separadamente por aplicativos específicos;
(e) Errado. Um portal é uma interface que centraliza diversos serviços e informações, mas a afirmação
sobre sua navegação ser "pouco amigável" não é uma característica técnica válida.
Gabarito: Letra C</t>
  </si>
  <si>
    <t>As redes de computadores internas chamadas intranets podem ser conectadas à Internet.</t>
  </si>
  <si>
    <t>As intranets são redes internas utilizadas dentro de uma organização para compartilhamento de
informações e recursos. Elas podem ser conectadas à Internet para acesso a serviços externos, mas,
geralmente, o acesso é controlado por firewalls e proxies para garantir segurança e restringir
comunicações indesejadas.
Gabarito: Correto</t>
  </si>
  <si>
    <t>Em uma intranet de uma empresa ou órgão, apenas usuários autorizados, detentores de login e senha, podem acessar páginas web, sistemas e dados disponíveis.</t>
  </si>
  <si>
    <t>A intranet é uma rede privada usada dentro de uma organização, acessível apenas a usuários autorizados.
O acesso é geralmente controlado por login e senha, garantindo que somente colaboradores possam
visualizar páginas web, sistemas internos e dados corporativos.
Gabarito: Correto</t>
  </si>
  <si>
    <t>Prefeitura de Camaçari</t>
  </si>
  <si>
    <t>A respeito de tecnologias, ferramentas, aplicativos e procedimentos associados à informática, assinale a opção correta.</t>
  </si>
  <si>
    <t>A Internet é uma rede global aberta e acessível a todos os usuários, enquanto a intranet é uma rede privada usada para fins internos de uma organização.</t>
  </si>
  <si>
    <t>Na Internet, é possível fazer download de arquivos, enquanto na intranet, é possível apenas realizar a leitura de arquivos.</t>
  </si>
  <si>
    <t>Para enviar um email pela Internet, basta utilizar uma ferramenta de navegação.</t>
  </si>
  <si>
    <t>No Windows, as extensões de arquivo são usadas para identificar o tamanho do arquivo.</t>
  </si>
  <si>
    <t>O sistema operacional Windows tem, entre outras, a vantagem de ser monotarefa.</t>
  </si>
  <si>
    <t>(a) Correto. A Internet é uma rede global, pública e acessível a qualquer usuário. Já a intranet é uma rede
privada, usada internamente em uma organização para compartilhamento de informações e recursos
restritos;
(b) Errado. Tanto na Internet quanto na intranet é possível fazer download e upload de arquivos, desde
que o usuário tenha permissão para tal;
(c) Errado. Para enviar um e-mail, é necessário um cliente de e-mail (como Outlook ou Thunderbird) ou
um serviço de webmail (como Gmail ou Yahoo Mail), e não apenas um navegador;
(d) Errado. As extensões de arquivo indicam o tipo do arquivo (como .txt, .jpg, .exe), e não seu tamanho;
(e) Errado. O Windows é um sistema multitarefa, ou seja, pode executar vários processos
simultaneamente.
Gabarito: Letra A</t>
  </si>
  <si>
    <t>07/08/2026 01:26</t>
  </si>
  <si>
    <t>DATAPREV</t>
  </si>
  <si>
    <t>A principal diferença entre uma intranet e uma extranet é que a primeira é uma rede de uso restrito, enquanto a segunda é uma rede de uso público.</t>
  </si>
  <si>
    <t>A intranet é uma rede privada, acessível apenas a membros de uma organização. Já a extranet também é
uma rede privada, mas permite acesso controlado a usuários externos, como parceiros e fornecedores. A
extranet não é uma rede pública, ao contrário do que a afirmativa sugere.
Gabarito: Errado</t>
  </si>
  <si>
    <t>APEX Brasil</t>
  </si>
  <si>
    <t>Intranet é uma rede global de comunicação que usa o conjunto de protocolos TCP/IP para compartilhar dados e prover comunicação e serviços em uma empresa.</t>
  </si>
  <si>
    <t>A Intranet não é uma rede global, mas sim uma rede privada usada dentro de uma organização. Embora
utilize o conjunto de protocolos TCP/IP, seu acesso é restrito e controlado, diferentemente da Internet,
que é pública;
Gabarito: Errado</t>
  </si>
  <si>
    <t>07/08/2026 01:27</t>
  </si>
  <si>
    <t>Considere uma empresa na qual seja comum os colaboradores utilizarem computadores (estações de trabalho) para executar suas atividades. Via de regra, essas estações de trabalho encontram-se conectadas à rede de computadores dessa empresa.
Essa rede de computadores em uma empresa como a descrita:</t>
  </si>
  <si>
    <t>pode ou não estar conectada à internet.</t>
  </si>
  <si>
    <t>possui conexões que são ou cabeadas ou por WiFi, mas nunca os dois tipos simultaneamente.</t>
  </si>
  <si>
    <t>distribui sempre cópias de todos os arquivos digitais entre todas as estações de trabalho.</t>
  </si>
  <si>
    <t>substitui a rede de fornecimento de energia elétrica na empresa.</t>
  </si>
  <si>
    <t>funciona, apenas, se todas as estações de trabalho tiverem o mesmo sistema operacional.</t>
  </si>
  <si>
    <t>(a) Correto. A rede de computadores de uma empresa pode ou não estar conectada à internet,
dependendo das necessidades e políticas da empresa.
(b) Errado. Isso não é necessariamente verdade. Uma rede de computadores de uma empresa pode usar
tanto conexões cabeadas quanto sem fio simultaneamente, dependendo da infraestrutura de rede e das
necessidades da empresa.
(c) Errado. Isso não é uma característica típica de redes de computadores em empresas. As redes de
computadores empresariais geralmente usam servidores de arquivos para compartilhar arquivos, e as
estações de trabalho podem acessar esses arquivos, mas nem sempre todas as estações terão cópias de
todos os arquivos.
(d) Errado. A rede de computadores e a rede de fornecimento de energia são redes independentes com
finalidades diferentes.
(e) Errado. Isso também não é verdade. Redes de computadores empresariais são frequentemente
heterogêneas, com estações de trabalho executando sistemas operacionais diferentes.
Gabarito: Letra A</t>
  </si>
  <si>
    <t>07/08/2026 01:39</t>
  </si>
  <si>
    <t>Devido à pandemia, muitos funcionários de um determinado banco precisaram trabalhar de casa. Percebendo que seria necessário um novo procedimento de acesso remoto que atendesse às necessidades de segurança, o setor de TI desse banco determinou o uso de um mecanismo seguro que conectasse, via internet pública, o computador do funcionário, em sua casa, com a rede privada da instituição financeira, bloqueando o acesso de terceiros ao trânsito de informações. Para garantir a segurança dessa conexão, essa instituição deve adotar a tecnologia de rede conhecida como:</t>
  </si>
  <si>
    <t>HTTP.</t>
  </si>
  <si>
    <t>PGP.</t>
  </si>
  <si>
    <t>VPN.</t>
  </si>
  <si>
    <t>WEK.</t>
  </si>
  <si>
    <t>WPA2.</t>
  </si>
  <si>
    <t>(a) Errado. HTTP é um protocolo para navegação web, sem oferecer segurança adequada por si só para
conexões remotas privadas;
(b) Errado. PGP é usado para criptografia de e-mails, não para estabelecer conexões seguras entre redes;
(c) Correto. VPN cria um túnel criptografado entre o computador do funcionário e a rede da empresa,
garantindo segurança e privacidade na comunicação via Internet pública;
(d) Errado. WEK não é um protocolo ou tecnologia reconhecida de rede;
(e) Errado. WPA2 é utilizado para segurança em redes Wi-Fi locais, não para conexão remota com redes
corporativas.
Gabarito: Letra C</t>
  </si>
  <si>
    <t>Uma empresa deseja permitir que seus colaboradores acessem vários de seus recursos de forma distribuída, via rede, sem, no entanto, permitir que outras pessoas, estranhas à empresa, tenham esse mesmo privilégio. Para isso, o departamento de suporte de TI da empresa deve providenciar uma:</t>
  </si>
  <si>
    <t>Ethernet</t>
  </si>
  <si>
    <t>WAN</t>
  </si>
  <si>
    <t>VLAN</t>
  </si>
  <si>
    <t>WLAN</t>
  </si>
  <si>
    <t>(a) Correto. A intranet é uma rede privada que utiliza tecnologias da Internet para fornecer, de forma
segura e restrita, acesso a recursos internos apenas a colaboradores autorizados;
(b) Errado. Ethernet é uma tecnologia de rede local (LAN), mas não garante controle de acesso aos
recursos da empresa;
(c) Errado. WAN é uma rede de longa distância, que pode conectar várias localidades, mas não implica
controle de acesso restrito;
(d) Errado. VLAN segmenta uma rede local em domínios lógicos distintos, mas não é uma solução
completa para acesso seguro a recursos corporativos;
(e) Errado. WLAN é uma rede local sem fio, que também não garante, por si só, controle de acesso a
recursos da empresa.
Gabarito: Letra A</t>
  </si>
  <si>
    <t>Uma empresa tem uma intranet fortemente protegida, porém deseja dar aos seus funcionários uma forma de estabelecer uma conexão segura do computador de sua casa à intranet da empresa, estando ligado na internet. Isso dará ao funcionário a impressão de que está dentro da intranet da própria empresa. Para isso, deve estabelecer um(a):</t>
  </si>
  <si>
    <t>Captcha</t>
  </si>
  <si>
    <t>DNS</t>
  </si>
  <si>
    <t>Firewall</t>
  </si>
  <si>
    <t>LAN</t>
  </si>
  <si>
    <t>VPN</t>
  </si>
  <si>
    <t>(a) Errado. Captcha é um mecanismo para diferenciar humanos de bots em formulários online, sem
relação com conexões seguras à intranet;
(b) Errado. DNS é usado para traduzir nomes de domínio em endereços IP, não para criar conexões
seguras;
(c) Errado. Firewall é utilizado para controle de tráfego e proteção da rede, mas não estabelece conexão
entre redes;
(d) Errado. LAN é uma rede local restrita fisicamente, não soluciona o acesso remoto via Internet;
(e) Correto. A VPN cria um túnel seguro entre o computador do funcionário e a intranet da empresa,
simulando o acesso como se estivesse fisicamente na rede interna.
Gabarito: Letra E</t>
  </si>
  <si>
    <t>Para que um usuário acesse a intranet, implantada corretamente, de uma universidade, a partir de seu computador pessoal em sua residência, o setor de TI da universidade deve possibilitar o acesso via:</t>
  </si>
  <si>
    <t>DHCP</t>
  </si>
  <si>
    <t>FTP</t>
  </si>
  <si>
    <t>HTTP</t>
  </si>
  <si>
    <t>(a) Errado. DHCP é utilizado para atribuição dinâmica de endereços IP em redes locais, não para acesso
remoto à intranet;
(b) Errado. LAN é uma rede local, utilizada dentro de um ambiente físico limitado, como a própria
universidade;
(c) Correto. VPN permite que o usuário estabeleça uma conexão segura com a intranet da universidade
pela Internet, como se estivesse fisicamente na rede interna;
(d) Errado. FTP é um protocolo para transferência de arquivos, sem oferecer conexão segura e abrangente
à intranet;
(e) Errado. HTTP pode ser usado para acessar páginas web, mas não garante segurança nem acesso
remoto à intranet por si só.
Gabarito: Letra C</t>
  </si>
  <si>
    <t>07/08/2026 01:40</t>
  </si>
  <si>
    <t>A Intranet da Agência Nacional de Saúde Suplementar (ANS), a Intrans, é ganhadora da quinta edição do Prêmio Intranet Portal, na categoria Colaboração. A ferramenta inovou em colaboração, integrando, desde o ano passado, servidores e colaboradores da ANS. Por intermédio da Intrans, sugestões, críticas, notícias, eventos, notas técnicas e normas, entre outros itens, são disponibilizados dia a dia dentro da ANS.
Disponível em: &lt;http://www.ans.gov.br/a-ans/sala-de-noticias-ans/a-ans /2213-intranet-da-ans-ganha-premio-deabrangencia-nacional&gt;. Acesso em: 22 ago. 2013.
Intranets podem ser utilizadas para uma grande diversidade de serviços, que podem ser acessados por colaboradores ou associados. Para que um usuário tenha acesso a uma Intranet de uma empresa ou instituição, com um acesso seguro às informações críticas da instituição ou empresa, é necessário que esse usuário utilize:</t>
  </si>
  <si>
    <t>somente máquinas que estejam fisicamente localizadas dentro da mesma rede local da empresa.</t>
  </si>
  <si>
    <t>somente máquinas específicas que estejam fisicamente localizadas dentro da mesma rede local da empresa.</t>
  </si>
  <si>
    <t>somente máquinas que estejam dentro da mesma rede local ou dentro de uma rede diretamente conectada à rede local da matriz da empresa.</t>
  </si>
  <si>
    <t>qualquer máquina localizada dentro do data center da empresa.</t>
  </si>
  <si>
    <t>qualquer máquina com acesso à Internet, fornecendo credenciais que permitam sua autenticação e acesso à Intranet por uma conexão segura.</t>
  </si>
  <si>
    <t>(a) Errado. O acesso à intranet não está limitado fisicamente à rede local da empresa, desde que haja
mecanismos de acesso seguro;
(b) Errado. A limitação a máquinas específicas na rede local não é uma exigência, pois o acesso remoto
seguro é possível;
(c) Errado. O acesso não precisa estar em redes fisicamente conectadas; conexões seguras via Internet
são viáveis com autenticação;
(d) Errado. Restringir o acesso ao data center não reflete a realidade de acesso remoto autorizado via
VPN, por exemplo;
(e) Correto. A intranet pode ser acessada remotamente de qualquer máquina com Internet, desde que
haja autenticação e conexão segura, como por VPN ou acesso protegido via web.
Gabarito: Letra E</t>
  </si>
  <si>
    <t>07/08/2026 01:41</t>
  </si>
  <si>
    <t>Quando ocorre uma falha de comunicação por queda de conexão entre uma Intranet e a Internet, a Intranet:</t>
  </si>
  <si>
    <t>continua a funcionar, provendo o acesso à Internet por meio de seus servidores internos.</t>
  </si>
  <si>
    <t>interrompe toda a comunicação entre seus usuários, desconectando-os da rede.</t>
  </si>
  <si>
    <t>mantém todos os serviços de comunicação interna da rede, inclusive o funcionamento do browser de navegação para esses serviços.</t>
  </si>
  <si>
    <t>realoca todos os seus usuários para uma rede de topologia híbrida, restabelecendo automaticamente a comunicação com a Internet.</t>
  </si>
  <si>
    <t>repassa a cada estação de trabalho o algoritmo de acesso à Internet, mantendo o acesso à Web em funcionamento, de forma transparente ao usuário.</t>
  </si>
  <si>
    <t>(a) Errado. A intranet não pode prover acesso à Internet se a conexão externa estiver indisponível;
(b) Errado. A queda da conexão com a Internet não afeta a comunicação interna da intranet entre seus
usuários;
(c) Correto. A intranet continua operando normalmente dentro da rede local, mantendo serviços internos,
inclusive o acesso via navegador (browser) a sistemas e páginas hospedadas internamente;
(d) Errado. A intranet não altera topologia de rede nem restabelece automaticamente conexão com a
Internet por conta própria;
(e) Errado. Estações de trabalho não recebem algoritmos de acesso para manter a navegação na Web se
a conexão externa caiu.
Gabarito: Letra C</t>
  </si>
  <si>
    <t>Atualmente, a Intranet é utilizada nas empresas, escritórios, escolas, etc. Uma das características da Intranet, é o fato de ser uma rede:</t>
  </si>
  <si>
    <t>de compartilhamento de informações entre os departamentos de uma empresa, que utiliza obrigatoriamente o protocolo VOIP.</t>
  </si>
  <si>
    <t>particular, utilizada no compartilhamento de informações entre os departamentos de uma empresa.</t>
  </si>
  <si>
    <t>particular, que tem como principal diferença para a Internet, o protocolo utilizado para comunicação.</t>
  </si>
  <si>
    <t>pública, desenvolvida especificamente para compartilhamento de informações de empresas dessa natureza.</t>
  </si>
  <si>
    <t>pública, com objetivo de compartilhar informações entre empresas, em nível mundial.</t>
  </si>
  <si>
    <t>(a) Errado. A intranet não utiliza obrigatoriamente o protocolo VoIP; ela pode oferecer diversos serviços
internos, não restritos à voz;
(b) Correto. A intranet é uma rede privada usada para compartilhar informações e recursos entre os
departamentos de uma organização;
(c) Errado. A diferença entre intranet e Internet não está no protocolo, já que ambas utilizam os mesmos
(como TCP/IP);
(d) Errado. A intranet é uma rede privada, não pública, e é voltada à comunicação interna de uma empresa
específica;
(e) Errado. Essa definição corresponde à Internet, não à intranet.
Gabarito: Letra B</t>
  </si>
  <si>
    <t>Uma intranet é uma rede de computadores privada que se baseia na suíte de protocolos da Internet. Desse modo, todos os conceitos da Internet aplicamse também à intranet, como por exemplo, o paradigma de:</t>
  </si>
  <si>
    <t>cliente-servidor.</t>
  </si>
  <si>
    <t>modelador eletrônico.</t>
  </si>
  <si>
    <t>editor de textos.</t>
  </si>
  <si>
    <t>provedor de conexão.</t>
  </si>
  <si>
    <t>desenvolvedor de sistemas.</t>
  </si>
  <si>
    <t>(a) Correto. A intranet utiliza os mesmos protocolos e conceitos da Internet, como o paradigma cliente-
servidor, em que clientes (usuários) acessam serviços hospedados em servidores internos;
(b) Errado. Modelador eletrônico não é um conceito relacionado à arquitetura de redes ou à intranet;
(c) Errado. Editor de textos é uma aplicação, não um paradigma de rede ou estrutura de comunicação;
(d) Errado. Provedor de conexão está relacionado ao acesso à Internet, não ao funcionamento interno de
uma intranet;
(e) Errado. Desenvolvedor de sistemas é um profissional, não um conceito técnico aplicável à estrutura de
redes.
Gabarito: Letra A</t>
  </si>
  <si>
    <t>Uma rede dentro de uma organização que usa tecnologias de Internet como o protocolo HTTP ou FTP constitui um(a):</t>
  </si>
  <si>
    <t>laplink.</t>
  </si>
  <si>
    <t>hiperlink.</t>
  </si>
  <si>
    <t>interlan.</t>
  </si>
  <si>
    <t>intranet.</t>
  </si>
  <si>
    <t>wannet</t>
  </si>
  <si>
    <t>(a) Errado. Laplink é um nome comercial associado a softwares de transferência de arquivos e controle
remoto, não um tipo de rede;
(b) Errado. Hiperlink é um elemento de navegação que conecta documentos na web, não um tipo de
rede;
(c) Errado. "Interlan" não é um termo técnico reconhecido em redes de computadores;
(d) Correto. Intranet é uma rede privada que utiliza tecnologias da Internet, como HTTP e FTP, para
comunicação e compartilhamento de informações dentro de uma organização;
(e) Errado. "Wannet" não é um termo técnico válido no contexto de redes.
Gabarito: Letra D</t>
  </si>
  <si>
    <t>Assinale a opção que indica a rede de informação utilizada por empresas para permitir que seus funcionários se comuniquem e tenham acesso a páginas internas restritas, assim como a serviços internos.</t>
  </si>
  <si>
    <t>wi-fi</t>
  </si>
  <si>
    <t>intranet</t>
  </si>
  <si>
    <t>Internet</t>
  </si>
  <si>
    <t>extranet</t>
  </si>
  <si>
    <t>(a) Errado. Wi-Fi é uma tecnologia de rede sem fio que permite a conexão de dispositivos à Internet ou a
redes locais, mas não é uma rede de informação específica para comunicação interna de empresas;
(b) Correto. A intranet é uma rede privada usada dentro de uma empresa para comunicação entre
funcionários e acesso a páginas e serviços internos restritos, como sistemas corporativos e documentos
compartilhados;
(c) Errado. A Internet é uma rede pública global que conecta bilhões de dispositivos, não sendo restrita a
uma organização específica;
(d) Errado. A extranet é uma extensão da intranet que permite acesso controlado a usuários externos,
como fornecedores e parceiros, enquanto a questão menciona acesso exclusivo para funcionários.
Gabarito: Letra B</t>
  </si>
  <si>
    <t>MRE</t>
  </si>
  <si>
    <t>Uma rede privada virtual (VPN) caracteriza-se por permitir ao usuário</t>
  </si>
  <si>
    <t>restringir o tráfego da Internet para uma rede privada, de modo que ele possa ou não acessar determinados sites na Internet.</t>
  </si>
  <si>
    <t>ocultar seu endereço IP bem como enviar e receber informações online que só podem ser vistas por ele e seu provedor VPN.</t>
  </si>
  <si>
    <t>criptografar os dados trafegados entre o seu dispositivo e seu provedor de Internet, desde que esse dispositivo não seja um smartphone, que é incompatível com VPN.</t>
  </si>
  <si>
    <t>monitorar o tráfego de entrada e saída da rede, autorizando ou bloqueando tráfegos específicos.</t>
  </si>
  <si>
    <t>utilizar a VPN como um software antivírus abrangente, pois os arquivos são criptografados durante a transmissão dos dados.</t>
  </si>
  <si>
    <t>(a) Errado. A VPN não tem como função principal restringir o tráfego para determinados sites, mas sim
criar uma conexão segura entre redes por meio de criptografia, permitindo acesso remoto seguro;
(b) Correto. A VPN oculta o IP real do usuário e criptografa os dados e o provedor de VPN realmente ainda
pode ter acesso a certas informações, dependendo da política de privacidade adotada;
(c) Errado. VPNs podem ser usadas em smartphones, além de computadores e outros dispositivos,
proporcionando criptografia dos dados trafegados independentemente do dispositivo;
(d) Errado. A VPN não é um firewall e não tem a função primária de monitorar e autorizar tráfego, mas sim
de criar uma conexão segura e criptografada entre redes;
(e) Errado. VPNs não funcionam como software antivírus. Apesar de criptografarem a transmissão de
dados, não analisam arquivos para detectar malware.
Gabarito: Letra B</t>
  </si>
  <si>
    <t>Metrô</t>
  </si>
  <si>
    <t>A Intranet é uma rede de computadores que disponibiliza um conjunto de serviços análogo à Internet. Diferente da Internet, uma Intranet:</t>
  </si>
  <si>
    <t>não usa o conjunto de protocolos TCP/IP, mas os protocolos OSI.</t>
  </si>
  <si>
    <t>é uma rede interna e exclusiva de uma organização.</t>
  </si>
  <si>
    <t>não pode ser conectada a outras redes, ou seja, fica restrita ao ambiente interno da empresa.</t>
  </si>
  <si>
    <t>não conecta equipamentos usando tecnologias Wi-Fi, pois não suporta protocolos wireless.</t>
  </si>
  <si>
    <t>acessa páginas de conteúdo disponíveis em servidor central usando o protocolo HTML.</t>
  </si>
  <si>
    <t>(a) Errado. A intranet utiliza o mesmo conjunto de protocolos TCP/IP da Internet, inclusive HTTP, FTP e
SMTP;
(b) Correto. A intranet é uma rede privada, interna a uma organização, com acesso restrito aos seus
membros ou colaboradores autorizados;
(c) Errado. A intranet pode ser acessada de outras redes, como pela Internet, por meio de conexões
seguras (ex: VPN);
(d) Errado. A intranet pode usar qualquer tecnologia de rede, inclusive Wi-Fi, desde que devidamente
configurada;
(e) Errado. HTML não é um protocolo, mas uma linguagem de marcação; o protocolo usado para acessar
páginas é o HTTP.
Gabarito: Letra B</t>
  </si>
  <si>
    <t>CREMESP</t>
  </si>
  <si>
    <t>Considere o texto a seguir:
O acesso aos cursos virtuais é feito por meio do Portal da Universidade Empresarial, a interface entre o empregado e a Universidade, localizado na intranet de RH da empresa, que registra cerca de 200.000 acessos por ano. Atualmente, os funcionários estão ligados diretamente à intranet e ao Portal, por meio de suas estações de trabalho na empresa.
(http://www.premiomariocovas.sp.gov.br) Utilizando o texto e conhecimentos sobre Intranet, é correto afirmar que:</t>
  </si>
  <si>
    <t>o protocolo HTTPS pode ser utilizado para se ter acesso às páginas dos cursos virtuais.</t>
  </si>
  <si>
    <t>os cursos virtuais são abertos aos funcionários e também ficam sempre abertos aos prestadores de serviço e clientes da empresa.</t>
  </si>
  <si>
    <t>para acessar a Intranet é necessário um pen-drive com uma chave de segurança.</t>
  </si>
  <si>
    <t>o funcionário terá acesso aos cursos a partir de sua casa, desde que instale a Intranet em seu computador.</t>
  </si>
  <si>
    <t>a Intranet usa a rede local da empresa, mas não permite a troca de informações entre funcionários.</t>
  </si>
  <si>
    <t>(a) Correto. O protocolo HTTPS pode ser utilizado dentro da intranet para garantir a segurança no acesso
às páginas, inclusive em portais internos como o da Universidade Empresarial;
(b) Errado. A intranet é uma rede restrita aos funcionários da empresa; prestadores de serviço e clientes
só acessam mediante autorização especial, geralmente via extranet;
(c) Errado. O uso de pen-drive com chave de segurança pode ser um método adicional de autenticação,
mas não é um requisito universal ou obrigatório para acesso à intranet;
(d) Errado. A intranet não é instalada no computador do funcionário; o acesso remoto exige conexão
segura, geralmente via VPN, e não a instalação da intranet;
(e) Errado. A intranet, ao contrário do que diz a alternativa, é feita justamente para permitir a troca de
informações entre funcionários.
Gabarito: Letra A</t>
  </si>
  <si>
    <t>A Eletrosul utiliza intranet e internet e seus colaboradores sabem corretamente que:</t>
  </si>
  <si>
    <t>intranet é uma rede privada e a internet é uma rede pública, por isso utilizam conteúdos, tecnologias e protocolos totalmente distintos.</t>
  </si>
  <si>
    <t>a intranet é usada apenas para armazenar conteúdo interno relacionado à empresa, por isso seu administrador configura a segurança para o seu conteúdo com mais restrições do que as configurações usadas para conteúdo oriundo da internet.</t>
  </si>
  <si>
    <t>o acesso à intranet é feito apenas por computadores instalados dentro da empresa. Não é possível acesso à intranet por dispositivos móveis dentro da empresa ou de computadores pessoais fora dela.</t>
  </si>
  <si>
    <t>dependendo de como o administrador configurar a rede, o nome de domínio para acessar a sua intranet ou suas páginas pode não conter o nome oficial da empresa.</t>
  </si>
  <si>
    <t>o acesso à intranet pode ser feito a partir da internet, mas nenhum conteúdo pode ficar disponível na página de acesso da internet, pois isso comprometeria a segurança das informações internas da empresa.</t>
  </si>
  <si>
    <t>(a) Errado. Intranet e Internet utilizam as mesmas tecnologias e protocolos (como TCP/IP, HTTP, HTTPS);
o que muda é o escopo e o controle de acesso;
(b) Errado. Embora a intranet armazene conteúdo interno e tenha mais restrições de acesso, isso não
significa que o conteúdo da Internet tenha configurações menos seguras por padrão;
(c) Errado. É possível acessar a intranet por dispositivos móveis e computadores fora da empresa, desde
que haja mecanismos seguros como VPN;
(d) Correto. O nome de domínio usado na intranet pode ser personalizado pelo administrador e não
precisa conter o nome oficial da empresa;
(e) Errado. Algumas informações públicas podem sim estar disponíveis em páginas acessíveis pela
Internet, desde que controladas. O conteúdo sensível permanece protegido.
Gabarito: Letra D</t>
  </si>
  <si>
    <t>07/08/2026 01:42</t>
  </si>
  <si>
    <t>COPERGÁS</t>
  </si>
  <si>
    <t>Recentemente foi publicado um processo licitatório:
“A Companhia Pernambucana de Gás − COPERGÁS, através do seu PREGOEIRO, torna público que fará realizar PREGÃO PRESENCIAL, do tipo Menor Preço Global, Sob a Forma de Empreitada por Preço Unitário, para CONTRATAÇÃO DE EMPRESA ESPECIALIZADA PARA PRESTAÇÃO DE SERVIÇOS DE MANUTENÇÃO CORRETIVA E EVOLUTIVA DO SITE E INTRANET COPERGÁS, conforme Termo de Referência Anexo Q4.” (Disponível em: http://www.jusbrasil.com.br/diarios/106917582/doepe-09-01-2016-pg-12)
No texto acima está destacada a palavra intranet, sobre a qual é correto afirmar:</t>
  </si>
  <si>
    <t>Um usuário interage com um sistema através de um navegador web. A rede interna de uma organização, denominada intranet, é implementada utilizando-se recursos deste navegador.</t>
  </si>
  <si>
    <t>Não há integração entre a internet e a intranet para impedir que um usuário, ao acessar a intranet fora da empresa, coloque as informações desta empresa em risco.</t>
  </si>
  <si>
    <t>Uma intranet de uma grande empresa requer conectividade com backbones, que são cabos que ligam os computadores da empresa à internet através de sistema wi-fi.</t>
  </si>
  <si>
    <t>Uma intranet é uma rede organizacional na qual as aplicações e interfaces com o usuário baseiamse principalmente em serviços web e seu uso é restrito a usuários autorizados da empresa.</t>
  </si>
  <si>
    <t>Uma empresa como a COPERGÁS pode usar sua intranet, sem conexão com a internet, para realizar operações comerciais com fornecedores externos através do acesso por navegador web, de forma totalmente segura.</t>
  </si>
  <si>
    <t>(a) Errado. Embora a intranet possa ser acessada via navegador web, ela não é "implementada utilizando-
se recursos deste navegador", e sim com tecnologias web (servidores, protocolos etc.);
(b) Errado. É possível haver integração entre internet e intranet com segurança, por meio de mecanismos
como VPN e autenticação forte. Impedir qualquer integração não é uma prática comum nem necessária;
(c) Errado. Backbones são infraestruturas de rede de longa distância e alta capacidade, não são
diretamente relacionados à criação de intranets nem dependem de Wi-Fi;
(d) Correto. A intranet é uma rede interna de uma organização, baseada em tecnologias web (como
servidores HTTP e serviços online) e seu acesso é restrito a usuários autorizados, como funcionários;
(e) Errado. Se não houver conexão com a internet, fornecedores externos não terão como acessar a
intranet da empresa. Para acesso externo seguro, é necessário algum tipo de conexão com a internet,
protegida por mecanismos como VPN.
Gabarito: Letra D</t>
  </si>
  <si>
    <t>07/08/2026 01:43</t>
  </si>
  <si>
    <t>N, hacker mundialmente conhecido por sua atuação na Deep Web e na Dark Web e por cometer, sem deixar vestígios, crimes virtuais e atentar contra a cibersegurança de diversos órgãos públicos em todo o mundo, acessou um programa computacional de determinado ente federativo brasileiro que tem por objeto o estudo jurimétrico de infrações e acidentes trânsito e obteve os dados de inúmeros condutores. De posse desses dados, acessou os softwares dos veículos identificados em tal programa como detentores de tecnologia de condução semiautônoma e os fraudou, com o intuito de gerar acidentes de trânsito. N também instalou, no programa computacional, uma ferramenta de inteligência artificial que se vale de algoritmos para automaticamente gerar uma série de notificações de infração de trânsito a inúmeros condutores.
Deep Web e Dark Web são expressões sinônimas utilizadas para descrever uma parte da Internet que, em contraposição à chamada Surface Web, é acessada para a realização de atividades ilegais.</t>
  </si>
  <si>
    <t>Deep Web e Dark Web não são expressões sinônimas. A Deep Web inclui conteúdos não indexados por
motores de busca, como e-mails e bancos de dados, a maioria legítimos. Já a Dark Web é um subconjunto
da Deep Web, acessado por navegadores específicos, que pode abrigar atividades ilegais, mas não
exclusivamente.
Gabarito: Errado</t>
  </si>
  <si>
    <t>07/08/2026 08:42</t>
  </si>
  <si>
    <t>PG</t>
  </si>
  <si>
    <t>Uma rede formada por dispositivos bluetooth é exemplo de PAN (Personal Area Network).</t>
  </si>
  <si>
    <t>Uma rede formada por dispositivos Bluetooth é, de fato, um exemplo de PAN. Essas são redes de curto
alcance projetadas para conectar dispositivos pessoais, como smartphones, tablets, laptops, fones de
ouvido Bluetooth e outros dispositivos portáteis em um alcance próximo.
Gabarito: Correto</t>
  </si>
  <si>
    <t>07/08/2026 08:45</t>
  </si>
  <si>
    <t>Rede metropolitana (MAN) é aquela que abrange uma grande área geográfica – com frequência um país ou continente – e contém um conjunto de máquinas cuja finalidade é executar os programas (ou seja, as aplicações) do usuário.</t>
  </si>
  <si>
    <t>A rede metropolitana abrange a área de uma metrópole, logo não é da proporção de um país ou
continente – essa seria uma WAN (Wide Area Network).
Gabarito: Errado</t>
  </si>
  <si>
    <t>07/08/2026 08:46</t>
  </si>
  <si>
    <t>Uma LAN (local área network) fornece conectividade em tempo integral para os serviços de conexão da Internet.</t>
  </si>
  <si>
    <t>Uma LAN (Local Area Network) é uma rede de computadores que permite a comunicação entre
dispositivos dentro de uma área geográfica limitada, como uma casa, escola, laboratório ou edifício de
escritórios. Embora uma LAN possa fornecer conectividade para acessar serviços de internet, não é
correto afirmar que sua função é fornecer conectividade em tempo integral para os serviços de conexão
da Internet. Uma LAN é projetada para redes locais e não depende de conectividade com a Internet para
operar, embora muitas LANs estejam conectadas à Internet para proporcionar acesso aos seus usuários.
Gabarito: Errado</t>
  </si>
  <si>
    <t>07/08/2026 08:47</t>
  </si>
  <si>
    <t>Apesar de a Internet ser uma rede mundial de acesso amplo e gratuito, os usuários domésticos a utilizam por meio de algum provedor de acesso à Internet, isto é, uma empresa privada que cobra pelo acesso ao serviço.</t>
  </si>
  <si>
    <t>Essa questão é polêmica e, para mim, deveria ser anulada por ambiguidade. Por quê, Diego? Galera, o
acesso à internet é público, mas não é gratuito. Em outras palavras, todo mundo pode acessá-la, desde
que pague a um provedor de acesso. Logo, apesar de a Internet ser uma rede mundial de acesso amplo
ou público, ela não tem acesso gratuito. Dessa forma, discordo do Gabarito!
Gabarito: Correto</t>
  </si>
  <si>
    <t>MPC</t>
  </si>
  <si>
    <t>Considere que quatro empresas distintas, localizadas em países e continentes diferentes, tenham de acessar e compartilhar dados entre si. Essa demanda pode ser atendida mediante a elaboração de projeto em que se conste a implementação de uma rede:</t>
  </si>
  <si>
    <t>VoIP (voice over IP).</t>
  </si>
  <si>
    <t>PGP (Pretty Good Privacy).</t>
  </si>
  <si>
    <t>LAN (local area network).</t>
  </si>
  <si>
    <t>SSL (secure sockets layer).</t>
  </si>
  <si>
    <t>WAN (wide area network).</t>
  </si>
  <si>
    <t>Se as empresas estão localizadas em continentes diferentes, trata-se uma Rede WAN.
Gabarito: Letra E</t>
  </si>
  <si>
    <t>07/08/2026 08:48</t>
  </si>
  <si>
    <t>As redes de computadores podem ser classificadas, pela sua abrangência, em LAN (Local Area Network), MAN (Metropolitan Area Network), e WAN (Wide Area Network).</t>
  </si>
  <si>
    <t>TIPO SIGLA DESCRIÇÃO DISTÂNCIA
PERSONAL
Rede de computadores pessoal (celular, De alguns centímetros a alguns
AREA PAN
tablet, notebook, entre outros). poucos metros.
NETWORK
LOCAL
Rede de computadores de lares, escritórios, De algumas centenas de metros a
AREA LAN
prédios, entre outros. alguns quilômetros.
NETWORK
METROPOLITAN
Rede de computadores entre uma matriz e Cerca de algumas dezenas de
AREA MAN
filiais em uma cidade. quilômetros.
NETWORK
WIDE
Rede de computadores entre cidades, países De algumas dezenas a milhares de
AREA WAN
ou até continentes. quilômetros.
NETWORK
As redes de computadores realmente podem ser classificadas em LAN, MAN e WAN. Essa é a classificação
tradicional, apesar de nos últimos anos PAN ter ficado cada vez mais comum! Cuidado: não é porque a
questão não menciona PAN que a questão está errada!
Gabarito: Correto</t>
  </si>
  <si>
    <t>PAN (Personal Area Network) são redes de computadores destinadas a ambientes com acesso restrito, seja por limitações físicas ou por definições de segurança.</t>
  </si>
  <si>
    <t>Definições de Segurança? Não, apenas por limitações físicas – assim como todas as outras classificações
quanto à dimensão, tamanho ou área geográfica. Professor, é uma rede de computadores? Sim, em
sentido genérico, dispositivos são computadores capazes de processar dados.
Gabarito: Errado</t>
  </si>
  <si>
    <t>07/08/2026 08:49</t>
  </si>
  <si>
    <t>Uma empresa tem unidades físicas localizadas em diferentes capitais do Brasil, cada uma delas com uma rede local, além de uma rede que integra a comunicação entre as unidades. Essa rede de integração facilita a centralização do serviço de email, que é compartilhado para todas as unidades da empresa e outros sistemas de informação.
Se as redes locais das unidades da empresa estiverem interligadas por redes de operadoras de telecomunicação, então elas formarão a WAN (Wide Area Network) da empresa.</t>
  </si>
  <si>
    <t>Se a empresa possui unidades físicas localizadas em diferentes capitais do Brasil, trata-se de uma Wide
Area Network (WAN).
Gabarito: Correto</t>
  </si>
  <si>
    <t>CEFET</t>
  </si>
  <si>
    <t>Os tipos de rede digital podem ser classificados em função dos seus alcances geográficos. A rede com alcance de até 500 metros, utilizada em escritórios ou andares de um edifício, é denominada rede local e é conhecida pela sigla:</t>
  </si>
  <si>
    <t>RAN</t>
  </si>
  <si>
    <t>CAN</t>
  </si>
  <si>
    <t>MAN</t>
  </si>
  <si>
    <t>(a) Correto. LAN (Local Area Network) é o tipo de rede com alcance limitado, geralmente até 500 metros,
usada em ambientes como escritórios, residências e andares de edifícios;
(b) Errado. RAN (Radio Access Network) é um conceito utilizado em redes móveis, não em redes locais
cabeadas;
(c) Errado. CAN (Campus Area Network) conecta várias LANs dentro de uma área como um campus
universitário ou parque industrial, com alcance maior que o citado;
(d) Errado. MAN (Metropolitan Area Network) cobre áreas urbanas inteiras, muito além do limite de 500
metros;
(e) Errado. WAN (Wide Area Network) conecta redes em áreas geográficas amplas, como cidades ou
países.
Gabarito: Letra A</t>
  </si>
  <si>
    <t>07/08/2026 08:50</t>
  </si>
  <si>
    <t>Os softwares navegadores são ferramentas de internet utilizadas para a interação dos usuários com a rede mundial. Para que essa interação seja possível, é necessário fazer uma conexão à internet por um dos diversos meios de acesso disponíveis aos usuários. O meio de acesso no qual o usuário utiliza um modem e uma linha de telefonia fixa para conectar-se com a internet é o:</t>
  </si>
  <si>
    <t>dial up</t>
  </si>
  <si>
    <t>ponte</t>
  </si>
  <si>
    <t>satélite</t>
  </si>
  <si>
    <t>cabo coaxial</t>
  </si>
  <si>
    <t>(a) Correto. O acesso via dial-up utiliza um modem conectado a uma linha de telefonia fixa, permitindo a
conexão discada com a internet, com velocidades baixas (até 56 Kbps);
(b) Errado. Ponte (bridge) é um dispositivo de rede, não um meio de acesso à internet;
(c) Errado. Satélite é outro meio de acesso, geralmente usado em áreas remotas, sem necessidade de
linha telefônica fixa;
(d) Errado. Wi-Fi é uma tecnologia de rede sem fio local, não um meio de acesso externo à internet;
(e) Errado. Cabo coaxial é utilizado em serviços de internet a cabo, diferente da conexão via linha
telefônica discada.
Gabarito: Letra A</t>
  </si>
  <si>
    <t>Para encontrar o servidor de arquivos na rede, João perguntou ao seu suporte de rede qual era o endereço IP do servidor. Qual das opções abaixo representa um possível endereço IP para o servidor de arquivos?</t>
  </si>
  <si>
    <t>GG568934FH2</t>
  </si>
  <si>
    <t>10.0.1.7</t>
  </si>
  <si>
    <t>axe@pax.com.br</t>
  </si>
  <si>
    <t>www.pax.com.br</t>
  </si>
  <si>
    <t>02-34-98-89-78-00</t>
  </si>
  <si>
    <t>(a) Errado. GG568934FH2 não segue o formato de endereço IP, parece ser uma cadeia aleatória de
caracteres;
(b) Correto. 10.0.1.7 é um endereço IP válido no formato IPv4 (quatro números de 0 a 255 separados por
pontos) e faz parte da faixa de endereços privados usados em redes locais;
(c) Errado. axe@pax.com.br é um endereço de e-mail, não um endereço IP;
(d) Errado. www.pax.com.br é um nome de domínio, que pode ser resolvido para um IP via DNS, mas não
é um endereço IP propriamente dito;
(e) Errado. 02-34-98-89-78-00 tem o formato de um endereço MAC (identificador de hardware), não de
um IP.
Gabarito: Letra B</t>
  </si>
  <si>
    <t>Para que um computador possa se conectar a uma LAN (Local Area Network) é necessário que ele possua um(a):</t>
  </si>
  <si>
    <t>codificador.</t>
  </si>
  <si>
    <t>webcam.</t>
  </si>
  <si>
    <t>impressora.</t>
  </si>
  <si>
    <t>placa de rede.</t>
  </si>
  <si>
    <t>placa de som.</t>
  </si>
  <si>
    <t>(a) Errado. Codificador não é um componente necessário para conexão a redes locais;
(b) Errado. Webcam é um dispositivo de captura de imagem, sem função na comunicação de rede;
(c) Errado. Impressora é um periférico de saída, não necessária para conexão à rede;
(d) Correto. A placa de rede é o componente essencial que permite a comunicação de um computador
com outros dispositivos em uma LAN;
(e) Errado. Placa de som é usada para reprodução de áudio, não tem relação com redes.
Gabarito: Letra D</t>
  </si>
  <si>
    <t>No núcleo da Internet, o tráfego de informações entre os computadores, além de intenso, ocorre em grande velocidade, exigindo equipamentos de forte tecnologia. Esses equipamentos, em conjunto com outras tecnologias, constituem os:</t>
  </si>
  <si>
    <t>protocols</t>
  </si>
  <si>
    <t>backbones</t>
  </si>
  <si>
    <t>web softwares</t>
  </si>
  <si>
    <t>security softwares</t>
  </si>
  <si>
    <t>control cables</t>
  </si>
  <si>
    <t>(a) Errado. Protocols (protocolos) são regras que definem a comunicação entre dispositivos na rede, mas
não se referem aos equipamentos que compõem a infraestrutura central da Internet;
(b) Correto. Backbones são a espinha dorsal da Internet — redes de alta capacidade e velocidade,
compostas por roteadores e links de comunicação que interligam grandes centros de dados e
operadoras;
(c) Errado. Web softwares são aplicações voltadas à navegação e uso da web, não à infraestrutura de
tráfego da Internet;
(d) Errado. Security softwares referem-se a programas de proteção, como antivírus e firewalls, sem relação
com o núcleo físico da Internet;
(e) Errado. Control cables não é um termo técnico apropriado no contexto de redes ou infraestrutura da
Internet.
Gabarito: Letra B</t>
  </si>
  <si>
    <t>07/08/2026 08:51</t>
  </si>
  <si>
    <t>A configuração de rede de um computador pode ser realizada de forma estática ou dinâmica. Quando a forma estática é utilizada, o usuário deve configurar os parâmetros de rede manualmente, fornecendo, por exemplo, os endereços IP da estação de trabalho e do roteador padrão da rede local.
Por outro lado, quando se utiliza a forma dinâmica, o usuário deve configurar o computador para usar o protocolo de comunicação conhecido como:</t>
  </si>
  <si>
    <t>Wi-Fi</t>
  </si>
  <si>
    <t>FTTH</t>
  </si>
  <si>
    <t>(a) Errado. O DNS é responsável pela tradução de nomes de domínio para endereços IP, mas não pela
configuração dinâmica de rede;
(b) Errado. VPN é uma tecnologia de rede para criar conexões seguras, sem função na atribuição dinâmica
de IPs;
(c) Correto. O DHCP (Dynamic Host Configuration Protocol) é o protocolo utilizado para configuração
dinâmica de parâmetros de rede, como IP, máscara de sub-rede e gateway padrão;
(d) Errado. Wi-Fi é um meio de acesso à rede sem fio, não um protocolo de configuração dinâmica de IPs;
(e) Errado. FTTH refere-se a uma tecnologia de acesso à internet via fibra óptica, sem relação com
configuração de IP.
Gabarito: Letra C</t>
  </si>
  <si>
    <t>A ferramenta de Webmail viabiliza o uso do serviço de correio eletrônico de empresas utilizando um navegador Web. Após a composição de uma nova mensagem de correio eletrônico, o usuário deve fazer a submissão do formulário para o servidor Web que, por sua vez, fará a submissão do conteúdo da mensagem para a fila do servidor de correio eletrônico. Os protocolos de comunicação utilizados nestas duas etapas são, respectivamente,</t>
  </si>
  <si>
    <t>HTTP e SMTP</t>
  </si>
  <si>
    <t>SMTP e HTTP</t>
  </si>
  <si>
    <t>POP3 e SMTP</t>
  </si>
  <si>
    <t>SMTP e POP3</t>
  </si>
  <si>
    <t>HTTP e POP3</t>
  </si>
  <si>
    <t>(a) Correto. A primeira etapa, onde o usuário envia o formulário pelo navegador, utiliza o protocolo HTTP
(ou HTTPS). Na segunda etapa, o servidor web encaminha a mensagem para a fila de envio do servidor
de e-mail usando o protocolo SMTP, responsável por transmitir e-mails entre servidores;
(b) Errado. A ordem dos protocolos está invertida em relação ao processo descrito;
(c) Errado. POP3 é um protocolo de recebimento de e-mails, não de envio;
(d) Errado. SMTP é usado para envio, mas POP3 é usado para recebimento, não participando dessa
sequência;
(e) Errado. POP3 também não é usado nessa etapa de envio de mensagens.
Gabarito: Letra A</t>
  </si>
  <si>
    <t>O serviço de correio eletrônico é uma ferramenta essencial para o trabalho do dia a dia dos colaboradores de uma empresa. Para garantir a segurança da comunicação do cliente de correio eletrônico com os servidores de correio eletrônico de entrada e de saída de mensagens, é importante configurar a utilização do padrão de segurança:</t>
  </si>
  <si>
    <t>TLS</t>
  </si>
  <si>
    <t>SMTP</t>
  </si>
  <si>
    <t>IMAP</t>
  </si>
  <si>
    <t>POP3</t>
  </si>
  <si>
    <t>(a) Correto. TLS é um protocolo de segurança projetado para fornecer comunicação segura através de
uma rede de computadores. Na comunicação de correio eletrônico, ele é usado para criptografar a
conexão entre o cliente de e-mail e os servidores de correio, protegendo assim a troca de informações
contra interceptação e outros ataques.
(b) Errado. SMTP é um protocolo para enviar e-mails, mas por si só não fornece segurança criptográfica;
(c) Errado. IMAP é um protocolo para acessar e-mails em um servidor, mas não é um padrão de segurança.
(d) Errado. POP3 é outro protocolo de e-mail, usado para baixar mensagens de e-mail de um servidor,
mas não é um padrão de segurança.
(e) Errado. HTTP é um protocolo para transferência de documentos hipertexto, como páginas da web,
mas não é um padrão de segurança específico para e-mails.
Gabarito: Letra A</t>
  </si>
  <si>
    <t>07/08/2026 08:52</t>
  </si>
  <si>
    <t>CEF</t>
  </si>
  <si>
    <t>O aplicativo de correio eletrônico pode ser configurado para enviar mensagens e acessar as caixas de mensagens que estão no servidor de correio. Um dos protocolos de comunicação mais utilizados para acessar as mensagens da caixa de entrada é o:</t>
  </si>
  <si>
    <t>SMTP.</t>
  </si>
  <si>
    <t>IMAP.</t>
  </si>
  <si>
    <t>SMB.</t>
  </si>
  <si>
    <t>SSH.</t>
  </si>
  <si>
    <t>RDP.</t>
  </si>
  <si>
    <t>(a) Errado. O SMTP é utilizado para envio de mensagens, não para acessar a caixa de entrada;
(b) Correto. O IMAP é um dos protocolos mais utilizados para acessar e gerenciar mensagens diretamente
no servidor de e-mail, mantendo-as sincronizadas entre diferentes dispositivos;
(c) Errado. O SMB é usado para compartilhamento de arquivos e impressoras em redes locais, não para
acesso a e-mails;
(d) Errado. O SSH é um protocolo para acesso remoto seguro a terminais de servidores, não para correio
eletrônico;
(e) Errado. O RDP é um protocolo de acesso remoto a desktops, sem relação com e-mails.
Gabarito: Letra B</t>
  </si>
  <si>
    <t>Apesar de os navegadores serem as ferramentas dominantes na internet, vários serviços possuem ferramentas próprias mais adequadas e, inclusive, mais otimizadas para protocolos específicos. Um desses protocolos foi desenvolvido para a transferência de arquivos, sendo usado a partir de programas como FileZilla. Esse protocolo é conhecido como:</t>
  </si>
  <si>
    <t>ftp.</t>
  </si>
  <si>
    <t>imap.</t>
  </si>
  <si>
    <t>pop3.</t>
  </si>
  <si>
    <t>ssh.</t>
  </si>
  <si>
    <t>elnet.</t>
  </si>
  <si>
    <t>(a) Correto. O protocolo FTP é específico para transferência de arquivos entre computadores na rede.
Programas como o FileZilla são clientes FTP bastante utilizados para essa finalidade;
(b) Errado. IMAP é um protocolo utilizado para acesso e gerenciamento de e-mails no servidor;
(c) Errado. POP3 é também um protocolo de recebimento de e-mails, não de transferência de arquivos;
(d) Errado. SSH é um protocolo usado para acesso remoto seguro a terminais, não para transferência de
arquivos por FTP;
(e) Errado. Provavelmente a intenção era mencionar o "Telnet", mas de qualquer forma, Telnet é para
acesso remoto a terminais e não para transferência de arquivos.
Gabarito: Letra A</t>
  </si>
  <si>
    <t>SEGEP</t>
  </si>
  <si>
    <t>Há uma correta associação entre o problema e a sua solução usando o tipo correto de rede de computadores em:</t>
  </si>
  <si>
    <t>Uma empresa possui dois escritórios em uma mesma cidade e deseja que os computadores permaneçam interligados. Para isso deve-se utilizar uma LAN − Local Area Network que conecta diversas máquinas dentro de dezenas de quilômetros.</t>
  </si>
  <si>
    <t>Uma empresa possui um enorme volume de dados e precisa interligar o servidor principal aos outros computadores. Para permitir esta conexão deve-se utilizar uma SAN − Servidor Area Network que conecta diversas máquinas a um servidor central.</t>
  </si>
  <si>
    <t>Há diversos dispositivos em uma residência que precisam se comunicar dentro de uma distância bastante limitada. Para isso deve ser utilizada uma rede PAN − Private Area Network, que utiliza tecnologias como Wi-Fi e bluetooth.</t>
  </si>
  <si>
    <t>Deseja-se conectar redes de escritórios de uma mesma empresa ou de vários campi de universidades. A melhor solução é utilizar uma WLAN − Wireless Local Area Network, a versão wireless (sem fio) de uma LAN que alcança centenas de quilômetros.</t>
  </si>
  <si>
    <t>Uma empresa presta serviços online 24 horas para países localizados em diferentes continentes.Deve-se utilizar uma WAN − Wide Area Network, que vai além da MAN − Metropolitan Area Network, conseguindo alcançar uma área maior, como um país ou mesmo um continente.</t>
  </si>
  <si>
    <t>(a) Errado. LAN é adequada para uma área restrita (como um prédio ou campus), mas o enunciado fala
em dezenas de quilômetros, o que exigiria uma MAN, não uma LAN;
(b) Errado. SAN significa "Storage Area Network", voltada para interligação de dispositivos de
armazenamento, e não uma "Servidor Area Network" para interligar servidores e computadores;
(c) Errado. PAN significa "Personal Area Network", não "Private Area Network", e é usada para conexões
muito curtas (poucos metros), como entre dispositivos Bluetooth, não via Wi-Fi para toda a residência;
(d) Errado. WLAN é uma rede local sem fio (Wireless Local Area Network) com alcance de, no máximo,
algumas centenas de metros, e não de quilômetros, como afirma o enunciado;
(e) Correto. WAN (Wide Area Network) conecta redes geograficamente distantes, incluindo países e
continentes, sendo a solução apropriada para serviços online que atendem diferentes regiões globais.
Gabarito: Letra E</t>
  </si>
  <si>
    <t>07/08/2026 08:53</t>
  </si>
  <si>
    <t>Acerca da Internet das Coisas, assinale a alternativa correta.</t>
  </si>
  <si>
    <t>Internet das Coisas é uma forma mais econômica de acesso à internet, a qual permite que dispositivos como geladeiras ofereçam internet a celulares e computadores de usuários, dispensando a necessidade de aquisição de roteadores ADSL à parte.</t>
  </si>
  <si>
    <t>Como exemplo de Internet das Coisas, é correto citar um dispositivo que mede a temperatura ambiente interna de um escritório e envia essa informação pela internet.</t>
  </si>
  <si>
    <t>Um exemplo de Internet das Coisas é o bitcoin, que é uma moeda virtual e iniciou a era da Internet das Moedas, com bancos virtuais sem agências.</t>
  </si>
  <si>
    <t>A Internet das Coisas opera separadamente da Internet das Pessoas e, por isso, não é possível enviar os dados coletados por dispositivos conectados à Internet das Coisas para a nuvem.</t>
  </si>
  <si>
    <t>A Internet das Coisas tem grande aplicação em ambientes domésticos e escritórios, mas pouca em ambientes industriais.</t>
  </si>
  <si>
    <t>(a) Errado. A Internet das Coisas (IoT) não tem como objetivo oferecer internet a outros dispositivos, como
substituição a roteadores. Ela conecta objetos físicos à internet para troca de dados;
(b) Correto. Um sensor de temperatura que mede e envia dados pela internet é um exemplo clássico de
aplicação da IoT, que permite o monitoramento remoto de ambientes;
(c) Errado. Bitcoin é uma criptomoeda e não faz parte do conceito de Internet das Coisas. Sua tecnologia
baseia-se em blockchain, não em IoT;
(d) Errado. A IoT integra-se perfeitamente com a internet tradicional, e os dados coletados por
dispositivos IoT geralmente são enviados para a nuvem para processamento e armazenamento;
(e) Errado. A IoT é amplamente utilizada na indústria (Industrial IoT), em aplicações como automação de
fábricas, manutenção preditiva e controle de processos.
Gabarito: Letra B</t>
  </si>
  <si>
    <t>Considere uma rede de computadores instalada e em funcionamento que é caracterizada pelo seu alcance local, por se tratar de uma rede interna de curto alcance. De acordo com sua extensão geográfica, essa rede é classificada como:</t>
  </si>
  <si>
    <t>Metropolitan Area Network − MAN.</t>
  </si>
  <si>
    <t>Local Area Network − LAN.</t>
  </si>
  <si>
    <t>Wide Area Network − WAN.</t>
  </si>
  <si>
    <t>Storage Area Network − SAN.</t>
  </si>
  <si>
    <t>Popular Area Network − PAN.</t>
  </si>
  <si>
    <t>(a) Errado. MAN é uma rede metropolitana, que cobre uma área maior, como uma cidade inteira, e não
um ambiente local;
(b) Correto. LAN (Local Area Network) é o tipo de rede usada em ambientes restritos, como escritórios,
escolas ou residências, com curto alcance geográfico;
(c) Errado. WAN interliga redes em grandes distâncias, como entre cidades ou países, e não se aplica ao
contexto local descrito;
(d) Errado. SAN é uma rede especializada em armazenamento de dados, usada para conectar servidores
a dispositivos de armazenamento, não uma rede de uso geral;
(e) Errado. PAN (Personal Area Network) refere-se a redes de curtíssimo alcance, como conexão entre
celular e fone Bluetooth, não a redes internas completas como uma LAN.
Gabarito: Letra B</t>
  </si>
  <si>
    <t>Sabendo que uma intranet utiliza a infraestrutura de rede da empresa e fazendo uso das informações contidas no texto, considere que o computador de Paulo pode se comunicar com o computador servidor do Tribunal porque os recursos necessários estão fisicamente localizados em um raio de até 500 metros dentro do prédio do Tribunal, incluindo o computador de Paulo e o servidor. Isso significa que a rede utilizada é do tipo.</t>
  </si>
  <si>
    <t>ADSL</t>
  </si>
  <si>
    <t>(a) Errado. WAN (Wide Area Network) cobre grandes áreas geográficas, como interligação entre cidades
ou países, o que não se aplica ao cenário descrito;
(b) Errado. CAN (Campus Area Network) conecta redes em um campus ou conjunto de prédios, o que
excede o escopo limitado a um único prédio;
(c) Correto. LAN (Local Area Network) é o tipo de rede usada em ambientes restritos, como um prédio ou
sala, com alcance típico de até alguns centenas de metros, exatamente como descrito;
(d) Errado. MAN (Metropolitan Area Network) é utilizada para cobrir uma área de uma cidade inteira, não
um único prédio;
(e) Errado. ADSL é uma tecnologia de acesso à internet via linha telefônica, não um tipo de rede local.
Gabarito: Letra C</t>
  </si>
  <si>
    <t>07/08/2026 08:54</t>
  </si>
  <si>
    <t>o teclado.</t>
  </si>
  <si>
    <t>INFRAERO</t>
  </si>
  <si>
    <t>Sobre a infraestrutura para uma Intranet, considere:
I. Wireless é um padrão específico de uma tecnologia de redes sem fio.
II. Wi-Fi refere-se genericamente à transmissão de dados sem a utilização de meios físicos.
III. WLAN é uma rede local sem fio para fazer conexão com a Internet ou entre os dispositivos da rede.
Está correto o que se afirma em:</t>
  </si>
  <si>
    <t>III, apenas.</t>
  </si>
  <si>
    <t>(I) Correto. "Wireless" é um termo genérico que se refere a tecnologias de redes sem fio, mas pode
também ser associado a padrões específicos como Wi-Fi (IEEE 802.11);
(II) Errado. Wi-Fi é um padrão específico dentro das tecnologias de redes sem fio (IEEE 802.11), e não um
termo genérico para qualquer transmissão sem fio;
(III) Correto. WLAN (Wireless Local Area Network) é uma rede local sem fio que permite conexão entre
dispositivos e/ou com a Internet.
Gabarito: Letra B</t>
  </si>
  <si>
    <t>07/08/2026 08:55</t>
  </si>
  <si>
    <t>A configuração de rede mais adequada para conectar computadores de: - um pavimento - um estado - uma nação é, respectivamente:</t>
  </si>
  <si>
    <t>LAN, WAN, WAN.</t>
  </si>
  <si>
    <t>LAN, LAN, WAN.</t>
  </si>
  <si>
    <t>WAN, WAN, LAN.</t>
  </si>
  <si>
    <t>WAN, LAN, LAN.</t>
  </si>
  <si>
    <t>(a) Correto. Para um pavimento, a configuração típica é uma LAN (rede local). Para conectar diferentes
locais dentro de um estado e também em uma nação, utiliza-se uma WAN (rede de longa distância);
(b) Errado. Um estado envolve uma distância maior, demandando uma WAN, e não apenas uma LAN;
(c) Errado. Repetição da alternativa anterior; mesma justificativa, o correto para um estado é WAN;
(d) Errado. WAN para um pavimento e para um estado é inadequado, pois um pavimento normalmente
usa LAN;
(e) Errado. WAN para um pavimento não é apropriado e LAN para um estado também não atende o
alcance geográfico necessário.
Gabarito: Letra A</t>
  </si>
  <si>
    <t>Redes de Computadores, de curta distância (poucos metros), que têm como principal tecnologia o Bluetooth e permitem a conexão sem fio de fones de ouvido a telefones celulares, assim como teclados e mouses sem fio a computadores dotados desta tecnologia. Trata-se de:</t>
  </si>
  <si>
    <t>LAN (Local Área Network).</t>
  </si>
  <si>
    <t>CAN (Campus Área Network).</t>
  </si>
  <si>
    <t>PAN (Personal Área Network).</t>
  </si>
  <si>
    <t>MAN (Metropolitan Área Network).</t>
  </si>
  <si>
    <t>(a) Errado. LAN cobre redes locais maiores, como em um escritório ou residência, com alcance de até
centenas de metros, e não é focada em dispositivos pessoais;
(b) Errado. CAN conecta redes dentro de um campus universitário ou corporativo, abrangendo vários
edifícios, o que não se aplica a conexões pessoais de curto alcance;
(c) Correto. PAN (Personal Area Network) é uma rede pessoal de curto alcance (alguns metros), com
tecnologias como Bluetooth, para conectar dispositivos como fones, teclados e mouses;
(d) Errado. MAN cobre áreas metropolitanas, interligando redes em uma cidade, com escopo muito maior
que o de uma PAN.
Gabarito: Letra C</t>
  </si>
  <si>
    <t>07/08/2026 08:56</t>
  </si>
  <si>
    <t>SPPREV</t>
  </si>
  <si>
    <t>Todos os computadores conectados à internet, incluindo smartphones, laptops e servidores web, se comunicam usando números, conhecidos como endereços IP.
Porém, ao abrir o navegador não digitamos o endereço IP para entrar em um website, mas sim um nome amigável (por exemplo, www.spprev.sp.gov.br). Para converter este nome amigável em um endereço IP (por exemplo, 192.0.3.55) é utilizado o protocolo:</t>
  </si>
  <si>
    <t>DNS.</t>
  </si>
  <si>
    <t>DHCP.</t>
  </si>
  <si>
    <t>UDP.</t>
  </si>
  <si>
    <t>(a) Errado. SMTP (Simple Mail Transfer Protocol) é usado para envio de e-mails, não para resolução de
nomes de domínio;
(b) Correto. O DNS é o protocolo responsável por converter nomes amigáveis (como
www.spprev.sp.gov.br) em endereços IP (como 192.0.3.55), permitindo a comunicação entre dispositivos;
(c) Errado. DHCP (Dynamic Host Configuration Protocol) é usado para atribuição automática de endereços
IP a dispositivos em uma rede, não para conversão de nomes em IPs;
(d) Errado. UDP (User Datagram Protocol) é um protocolo de transporte, não realiza conversão de nomes
de domínio;
(e) Errado. IMAP (Internet Message Access Protocol) é utilizado para acesso remoto a mensagens de e-
mail, não tem relação com resolução de nomes.
Gabarito: Letra B</t>
  </si>
  <si>
    <t>07/08/2026 08:57</t>
  </si>
  <si>
    <t>Um Estagiário está habituado a realizar compras em sites de comércio eletrônico e realizar transações bancárias no site de seu banco. Sempre que acessa esses sites, como sabe que terá que informar senhas, números de cartão de crédito e dados bancários, observa na linha de endereço do navegador se o site usa um protocolo que aplica certificados digitais para garantir segurança. Esse protocolo é o:</t>
  </si>
  <si>
    <t>IMAPS.</t>
  </si>
  <si>
    <t>HTTPS.</t>
  </si>
  <si>
    <t>WWW.</t>
  </si>
  <si>
    <t>IGMPS.</t>
  </si>
  <si>
    <t>(a) Errado. IMAPS é um protocolo para acesso seguro a e-mails, não utilizado em navegação web;
(b) Correto. HTTPS (HyperText Transfer Protocol Secure) é o protocolo que utiliza certificados digitais e
criptografia (SSL/TLS) para proteger os dados transmitidos entre o navegador e o site;
(c) Errado. WWW é apenas uma parte do endereço (World Wide Web), não um protocolo de segurança;
(d) Errado. HTTP não oferece criptografia, sendo um protocolo de comunicação sem segurança;
(e) Errado. IGMPS não é um protocolo válido relacionado à navegação web segura.
Gabarito: Letra B</t>
  </si>
  <si>
    <t>TJDFT</t>
  </si>
  <si>
    <t>Renan trabalha na infraestrutura de um posto avançado do Tribunal de Justiça do Distrito Federal e precisa efetuar a conexão com a rede local do tribunal. Ao buscar informações sobre as redes, Renan identificou que a arquitetura utilizada é o modelo OSI em ambos os lados, porém os protocolos, endereçamentos e tamanhos de pacotes que trafegam nas redes são diferentes. Para permitir que essas redes heterogêneas sejam interconectadas, Renan deve tratar essa conexão na camada de:</t>
  </si>
  <si>
    <t>redes;</t>
  </si>
  <si>
    <t>enlaces;</t>
  </si>
  <si>
    <t>física;</t>
  </si>
  <si>
    <t>apresentação;</t>
  </si>
  <si>
    <t>(a) Correto. A camada de rede é responsável pelo roteamento, endereçamento lógico e interconexão de
redes diferentes (heterogêneas), mesmo que usem protocolos e formatos de pacotes distintos.
Dispositivos como roteadores operam nessa camada para fazer a comunicação entre redes distintas;
(b) Errado. A camada de enlace cuida da comunicação dentro de uma mesma rede local, tratando de
quadros e controle de acesso ao meio físico;
(c) Errado. A camada física apenas transmite os bits, sem tratar endereços ou formatos de pacotes;
(d) Errado. A camada de apresentação lida com a formatação e a codificação de dados, mas não com
interconexão de redes;
(e) Errado. A camada de aplicação fornece serviços de rede para os usuários finais, sem gerenciar
endereçamento ou roteamento entre redes.
Gabarito: Letra A</t>
  </si>
  <si>
    <t>07/08/2026 08:58</t>
  </si>
  <si>
    <t>A identificação de um dispositivo na Internet pode ser feita por um endereço IP. Assinale a opção que indica o endereço IP válido:</t>
  </si>
  <si>
    <t>@gov.br</t>
  </si>
  <si>
    <t>http://</t>
  </si>
  <si>
    <t>#192/158/1/38:80</t>
  </si>
  <si>
    <t>x@y.com</t>
  </si>
  <si>
    <t>192.158.1.38</t>
  </si>
  <si>
    <t>(a) Errado. "@gov.br" é um domínio de e-mail, não um endereço IP;
(b) Errado. "http://" é o início de um esquema de URL, não um endereço IP;
(c) Errado. "#192/158/1/38:80" contém símbolos e formato inválidos para IP;
(d) Errado. "x@y.com" é um endereço de e-mail;
(e) Correto. "192.158.1.38" segue o formato padrão de um endereço IPv4 válido, composto por quatro
números decimais separados por pontos.
Gabarito: Letra E</t>
  </si>
  <si>
    <t>SSP</t>
  </si>
  <si>
    <t>A Wikipedia, um famoso site da Internet, fornece o endereço para acessar e editar o conteúdo dos sites. O uso do prefixo “https:” significa que a comunicação com o site é feita de forma:</t>
  </si>
  <si>
    <t>anônima;</t>
  </si>
  <si>
    <t>segura;</t>
  </si>
  <si>
    <t>compactada;</t>
  </si>
  <si>
    <t>prioritária;</t>
  </si>
  <si>
    <t>somente leitura.</t>
  </si>
  <si>
    <t>(a) Errado. HTTPS não garante anonimato; a identidade do usuário pode ser registrada pelo site;
(b) Correto. O prefixo "https://" indica que a comunicação entre o navegador e o servidor é feita de forma
segura, com uso de criptografia por meio do protocolo TLS/SSL;
(c) Errado. Embora a comunicação seja criptografada, não significa que os dados são compactados por
padrão;
(d) Errado. HTTPS não define prioridade de tráfego na rede;
(e) Errado. HTTPS garante segurança, mas permite tanto leitura quanto escrita, dependendo das
permissões do site.
Gabarito: Letra B</t>
  </si>
  <si>
    <t>Prefeitura de Niterói</t>
  </si>
  <si>
    <t>No contexto das redes de computadores, o termo DNS (Domain Name System) refere-se a um artefato que permite:</t>
  </si>
  <si>
    <t>indicar com precisão a localização de um computador conectado à rede;</t>
  </si>
  <si>
    <t>rastrear a origem de e-mails;</t>
  </si>
  <si>
    <t>traduzir nomes de domínio em endereços IP;</t>
  </si>
  <si>
    <t>o uso de roteadores particulares em redes públicas;</t>
  </si>
  <si>
    <t>garantir a endereços iniciados com “http” um modo de operação mais seguro.</t>
  </si>
  <si>
    <t>(a) Errado. O DNS não indica fisicamente a localização de um computador, apenas resolve nomes para
endereços IP;
(b) Errado. O rastreamento da origem de e-mails envolve análise de cabeçalhos de e-mail, não do DNS;
(c) Correto. O DNS (Domain Name System) é responsável por traduzir nomes de domínio (ex.:
www.exemplo.com) em endereços IP numéricos, permitindo a localização dos servidores na Internet;
(d) Errado. O uso de roteadores particulares ou NAT em redes públicas não está relacionado ao DNS;
(e) Errado. O modo de operação mais seguro para HTTP é obtido com HTTPS (SSL/TLS), não com DNS.
Gabarito: Letra C</t>
  </si>
  <si>
    <t>AL-BA</t>
  </si>
  <si>
    <t>No que diz respeito às mensagens eletrônicas, é necessária uma infraestrutura de rede para a transmissão e a recepção dos e‐mails. Para isso, há os protocolos de comunicação da arquitetura TCP/IP, base do funcionamento da Internet. Nesse contexto, no processo utilizado por meio de um software como o Outlook do pacote MSOffice ou pelo Thunderbird Mozilla, um protocolo é utilizado para o envio de e‐mails do usuário e outro para a recepção das mensagens de correio. Esses protocolos são, respectivamente,</t>
  </si>
  <si>
    <t>HTTP e SNMP.</t>
  </si>
  <si>
    <t>SNMP e POP3.</t>
  </si>
  <si>
    <t>POP3 e SMTP.</t>
  </si>
  <si>
    <t>SMTP e IMAP.</t>
  </si>
  <si>
    <t>IMAP e HTTP.</t>
  </si>
  <si>
    <t>(a) Errado. HTTP é um protocolo usado para navegação web, e SNMP é utilizado para gerenciamento de
redes, não para envio ou recebimento de e-mails;
(b) Errado. SNMP é um protocolo de gerenciamento de redes, não de envio de e-mails;
(c) Errado. POP3 é usado para receber, não para enviar e-mails. O envio é feito por SMTP;
(d) Correto. SMTP (Simple Mail Transfer Protocol) é o protocolo usado para envio de e-mails. IMAP
(Internet Message Access Protocol) é um dos protocolos mais comuns para recebimento, permitindo
leitura e gerenciamento remoto de mensagens no servidor;
(e) Errado. IMAP é de recebimento de e-mails, mas HTTP é usado para navegação web, não para envio
de e-mails.
No entanto, a banca enlouqueceu e marcou como Gabarito definitivo a Letra B. Não esquentem! Essa
resposta não faz o menor sentido!
Gabarito: Letra B</t>
  </si>
  <si>
    <t>07/08/2026 08:59</t>
  </si>
  <si>
    <t>Na URL https://www.meusite.com.br/descontos%20especiais.html, o %20 representa:</t>
  </si>
  <si>
    <t>um espaço em branco.</t>
  </si>
  <si>
    <t>um traço.</t>
  </si>
  <si>
    <t>um site não seguro.</t>
  </si>
  <si>
    <t>um site marcado como Favorito.</t>
  </si>
  <si>
    <t>um sinal de adição.</t>
  </si>
  <si>
    <t>O %20 representa um espaço em branco. Isso ocorre porque o % é um caractere de escape que é usado
para representar outros caracteres, como espaços, barras invertidas e aspas. No caso de %20, ele
representa um espaço em branco.
Professor, como eu estudo isso? Galera, é absurdo cobrar isso em prova! Existe uma tabela com um
código para cada caractere. A banca cobrar isso é absolutamente sem noção. Por exemplo: o símbolo ÷
é %F7, * é %2A,@ é %40, Š é %8a. Qual é a viabilidade de memorizar isso para uma prova? Nenhuma!
Enfim... passou do limite, Vunesp!
Gabarito: Letra A</t>
  </si>
  <si>
    <t>07/08/2026 09:00</t>
  </si>
  <si>
    <t>Prefeitura de Jaguariúna</t>
  </si>
  <si>
    <t>Para acessar o site da prefeitura de seu município, um cidadão digitou o seguinte endereço no campo apropriado de seu navegador Google Chrome, em sua configuração padrão: municipio.jaguariuna.sp.gov.br Assinale a alternativa que contém a sigla que identifica genericamente um endereço eletrônico como o mostrado acima e que permite a um site ser encontrado na World Wide Web.</t>
  </si>
  <si>
    <t>XML.</t>
  </si>
  <si>
    <t>URL.</t>
  </si>
  <si>
    <t>OSI.</t>
  </si>
  <si>
    <t>NFS.</t>
  </si>
  <si>
    <t>FTP.</t>
  </si>
  <si>
    <t>(a) Errado. XML é uma linguagem de marcação para estruturação de dados, sem relação com a
identificação de endereços na web;
(b) Correto. URL (Uniform Resource Locator) é o formato padrão para identificação e localização de
recursos na web, incluindo sites como o citado no exemplo;
(c) Errado. OSI é um modelo de referência para comunicação em redes, não se refere a endereços
eletrônicos;
(d) Errado. NFS é um protocolo de sistema de arquivos em rede, usado para compartilhamento de
arquivos, e não para endereços web;
(e) Errado. FTP é um protocolo para transferência de arquivos, não uma identificação de endereço
eletrônico.
Gabarito: Letra B</t>
  </si>
  <si>
    <t>Assinale a alternativa correta relacionada a URL (Uniform Resource Locator).</t>
  </si>
  <si>
    <t>O Esquema refere-se a um protocolo de rede, e corresponde ao primeiro grupo de caracteres de uma URL, que ficam antes do “:”.</t>
  </si>
  <si>
    <t>A Query String é uma parte obrigatória da URL, e que corresponde a um conjunto de perguntas e respostas que permitem encontrar os assuntos pesquisados por um usuário na Internet.</t>
  </si>
  <si>
    <t>O Caminho especifica o local no qual se encontra o protocolo que se vai executar.</t>
  </si>
  <si>
    <t>O Fragmento é uma parte obrigatória da URL, que especifica o caminho para um recurso.</t>
  </si>
  <si>
    <t>O Domínio de uma URL é o protocolo que se está considerando em um dado momento, como FTP e HTTP.</t>
  </si>
  <si>
    <t>(a) Correto. O esquema na URL indica o protocolo de rede a ser utilizado, como HTTP, HTTPS, FTP, entre
outros. Ele é identificado pelo conjunto de caracteres que aparece antes do ":";
(b) Errado. Trata-se de uma parte opcional que permite passar parâmetros e valores para uma página
web. Ela é indicada pelo ponto de interrogação "?" e contém uma série de pares chave-valor.
(c) Errado. O caminho na URL indica a localização específica de um recurso dentro de um servidor, como
um arquivo ou diretório.
(d) Errado. O fragmento é uma parte opcional que serve para identificar uma seção específica de um
recurso, como um elemento em uma página HTML. Ele é indicado pelo símbolo "#".
(e) Errado. O domínio na URL é o nome único que identifica um site na Internet, como exemplo.com. Ele
geralmente vem após o protocolo e é seguido pelo caminho.
Gabarito: Letra A</t>
  </si>
  <si>
    <t>Uma forma bastante utilizada de comunicação é o VoIP (Voz sobre IP), que apresenta como característica:</t>
  </si>
  <si>
    <t>transformar a voz, que é um sinal analógico, em um sinal digital, e transmitir ou trafegar esse sinal digital pela Internet.</t>
  </si>
  <si>
    <t>não apresentar qualquer perda de pacotes originados da transformação da voz em dados digitais, ao trafegar pela Internet.</t>
  </si>
  <si>
    <t>ter um custo de utilização muito superior ao custo da telefonia tradicional por centrais telefônicas tradicionais comutadas.</t>
  </si>
  <si>
    <t>a qualidade de voz, que não é afetada por questões de perdas de pacotes de voz e pelo efeito denominado jitter.</t>
  </si>
  <si>
    <t>utilizar a rede convencional de telefonia, buscando circuitos menos congestionados.</t>
  </si>
  <si>
    <t>(a) Correto. O VoIP converte a voz, originalmente um sinal analógico, em dados digitais que são
transmitidos através da Internet usando o IP, permitindo comunicação de voz por redes de dados;
(b) Errado. O VoIP pode sofrer perda de pacotes, já que utiliza redes IP que não garantem entrega,
especialmente quando não há QoS implementada;
(c) Errado. Uma das principais vantagens do VoIP é justamente o custo mais baixo em comparação com a
telefonia tradicional comutada;
(d) Errado. A qualidade de voz pode ser impactada por perda de pacotes e jitter, exigindo o uso de
técnicas de controle de qualidade de serviço para minimizar esses problemas;
(e) Errado. O VoIP não utiliza a rede de telefonia convencional, mas sim redes IP para trafegar os pacotes
de voz.
Gabarito: Letra A</t>
  </si>
  <si>
    <t>07/08/2026 09:01</t>
  </si>
  <si>
    <t>A tecnologia VoIP (Voz sobre IP) vem sendo amplamente utilizada, e tem como sua principal finalidade:</t>
  </si>
  <si>
    <t>trafegar, por meio da Internet, sinais de voz convertidos em sinais digitais.</t>
  </si>
  <si>
    <t>servir como meio alternativo para aplicações de jogos eletrônicos.</t>
  </si>
  <si>
    <t>trafegar dados referentes a cirurgias feitas remotamente.</t>
  </si>
  <si>
    <t>servir como meio alternativo para o streaming de vídeos de filmes.</t>
  </si>
  <si>
    <t>trafegar, exclusivamente, dados referentes a operações de instituições financeiras.</t>
  </si>
  <si>
    <t>(a) Correto. A principal finalidade do VoIP é trafegar sinais de voz convertidos em sinais digitais pela
Internet ou outras redes IP, permitindo a comunicação por voz de forma mais econômica;
(b) Errado. Embora a Internet seja usada para jogos, VoIP não foi criado com esse propósito, apesar de
alguns jogos usarem voz sobre IP para comunicação;
(c) Errado. Embora redes IP possam ser usadas em telemedicina, o VoIP é voltado especificamente para
comunicação de voz, não para controle de cirurgias;
(d) Errado. Streaming de vídeos é uma aplicação distinta e utiliza protocolos específicos para transmissão
de mídia, não o VoIP;
(e) Errado. O VoIP não é exclusivo para instituições financeiras e nem foi projetado para trafegar dados
financeiros.
Gabarito: Letra A</t>
  </si>
  <si>
    <t>TRF3</t>
  </si>
  <si>
    <t>A diretoria do TRF3 solicitou ao departamento técnico de TI que preparasse uma tabela demonstrando as diferenças de conceitos entre internet e intranet, comparando as duas tecnologias.
Na tabela preparada foram assinalados com “sim” os itens que correspondem aos conceitos internet e/ou intranet e com “não” aos que não correspondem. Considerando os seguintes itens:
I. Comunicação instantânea.
II. Comunicação externa.
III. Compartilhamento de impressoras.
IV. Compartilhamento de dados.
V. Rede local.
A tabela está correta em:</t>
  </si>
  <si>
    <t>5cecd1fb-2e90-4508-923e-f9e43d92cf1d.png</t>
  </si>
  <si>
    <t>(I) Internet e Intranet possuem recursos de comunicação instantânea; (II) Apenas Internet é voltada para
comunicação externa; (III) Apenas Intranet possui recursos de compartilhamento de impressoras; (IV)
Internet e Intranet possuem recursos de compartilhamento de dados; (V) Intranet possui recursos de rede
local. Logo, temos que:
I – Sim Sim (Correto)
IV – Sim Sim (Errado)
III – Não Sim (Errado)
V – Não Sim (Errado)
II – Sim Não (Errado)
Gabarito: Letra A</t>
  </si>
  <si>
    <t>07/08/2026 09:12</t>
  </si>
  <si>
    <t>MANAUSPREV</t>
  </si>
  <si>
    <t>A Intranet:
I. é uma rede particular de computadores que utiliza o protocolo TCP/IP, utilizado pela internet. A diferença entre elas é que uma intranet pertence a uma empresa ou organização e é utilizada pelos seus funcionários e pessoas que tenham autorização para acessá-la.
II. apesar de ser considerada uma internet interna, não permite que computadores localizados remotamente, mesmo que em uma filial, acessem o conteúdo de servidores que estejam na matriz ou sede da organização.
III. para evitar a intrusão de agentes mal intencionados, precisa utilizar um firewall, equipamento de hardware que compartilha recursos com outros aplicativos, que impede e bloqueia todos os acessos indevidos.
IV. pode ser utilizada pelo departamento de TI, para disponibilizar aos colaboradores um sistema de abertura de chamados técnicos, ou pelo RH, para disponibilizar formulários de alteração de endereço, ou de vale transporte, dentre outras possibilidades.
Está correto o que se afirma APENAS em:</t>
  </si>
  <si>
    <t>II e IV.</t>
  </si>
  <si>
    <t>I, III e IV.</t>
  </si>
  <si>
    <t>(I) Correto. A intranet é uma rede privada que utiliza os mesmos protocolos da Internet, como o TCP/IP,
sendo acessível apenas a usuários autorizados de uma organização;
(II) Errado. É possível acessar a intranet remotamente, inclusive de filiais, desde que haja conexão segura,
como via VPN, o que invalida essa afirmação;
(III) Errado. O uso de firewall é comum e necessário, mas ele pode ser implementado tanto em hardware
quanto em software, e não necessariamente "compartilha recursos com outros aplicativos";
(IV) Correto. A intranet pode ser usada por diferentes departamentos para oferecer serviços internos,
como abertura de chamados técnicos ou formulários de RH.
Gabarito: Letra D</t>
  </si>
  <si>
    <t>07/08/2026 09:14</t>
  </si>
  <si>
    <t>As empresas estão cada vez mais necessitando centralizar suas informações e melhorar os métodos de comunicação interna para reduzir custos. A ....I.... pode possibilitar isso, além de tudo o que a própria ....II.... dispõe. Porém, a principal diferença entre ambas é que a .....III.... é restrita a um certo público, por exemplo, os colaboradores de uma empresa. Neste caso, os colaboradores podem acessá-la com um nome de usuário e senha devidamente validados. Geralmente este acesso é feito em um servidor da ....IV... da empresa.
(http://www.oficinadanet.com.br/artigo/1276/)
As lacunas do texto acima são, correta e respectivamente, preenchidas por:</t>
  </si>
  <si>
    <t>rede social - internet - rede social - rede virtual</t>
  </si>
  <si>
    <t>intranet - extranet - extranet - rede virtual</t>
  </si>
  <si>
    <t>rede virtual - rede global - rede virtual - intranet</t>
  </si>
  <si>
    <t>rede virtual - intranet - intranet - extranet</t>
  </si>
  <si>
    <t>intranet - internet - intranet - rede local</t>
  </si>
  <si>
    <t>A intranet pode possibilitar a centralização de informações e melhorar os métodos de comunicação
interna para reduzir custos e o faz por meio do que a própria internet dispõe. A principal diferença entre
internet e intranet é que a intranet é restrita a um certo público – como os colaboradores de uma empresa.
Em geral, o acesso é feito em um servidor da rede local da empresa.
Gabarito: Letra E</t>
  </si>
  <si>
    <t>As redes aplicadas aos negócios são utilizadas pelas empresas com finalidades comerciais e corporativas. Sobre estas redes pode-se afirmar:</t>
  </si>
  <si>
    <t>A intranet é uma rede interna, fechada e exclusiva, com acesso somente para os funcionários de uma determinada empresa e liberado somente no ambiente de trabalho e em computadores registrados na rede. Essa restrição do ambiente de trabalho é necessária, já que as intranets são necessariamente LANs construídas sobre a internet. Em outras palavras, não é possível acessar intranets de outro computador ligado à internet.</t>
  </si>
  <si>
    <t>As intranets são redes restritas e fechadas a membros de um grupo ou funcionários de uma empresa. Uma intranet é uma versão particular da internet que funciona somente conectada a ela.Essa rede pode servir para troca de informação, mensagens instantâneas, fóruns ou sistemas de gerenciamento de sites ou serviços online.</t>
  </si>
  <si>
    <t>Uma extranet pode conectar funcionários de uma empresa que trabalham em escritórios diferentes ou pode facilitar a logística de pedidos justamente por interligar diferentes departamentos de uma mesma empresa em uma mesma rede, mas sempre numa configuração de rede local.</t>
  </si>
  <si>
    <t>A diferença básica entre intranet e extranet está em quem gerencia a rede e nos protocolos que utilizam. O funcionamento é o mesmo, a arquitetura da rede é a mesma, mas a extranet não utiliza os protocolos HTTP, SMTP e FTP. Além disso, em uma intranet, quem a gerencia é só uma empresa, enquanto que em uma extranet os gerentes são as várias empresas que compartilham a rede.</t>
  </si>
  <si>
    <t>Quando alguma informação da intranet é aberta a clientes ou fornecedores da empresa, essa rede passa a ser chamada de extranet. A extranet é formada por redes privadas que compartilham uma rede entre si para facilitar pedidos, pagamentos e o que mais precisarem. Numa extranet a empresa abre uma parte de sua rede para contato com o cliente ou permite uma interface de acesso dos fornecedores a rede.</t>
  </si>
  <si>
    <t>(a) Errado. Intranets não são acessíveis somente no ambiente de trabalho. É possível acessá-las
remotamente com segurança (ex: via VPN). Além disso, intranets não são "necessariamente LANs" e não
são "construídas sobre a internet", mas sim redes privadas que podem ou não estar conectadas à internet;
(b) Errado. A intranet funciona independentemente da internet. Ela pode ou não estar conectada a ela.
Não é uma "versão particular da internet", mas uma rede privada que usa as mesmas tecnologias (ex:
TCP/IP, HTTP);
(c) Errado. O exemplo apresentado é típico de uma intranet interligando departamentos de uma mesma
empresa. Já a extranet é usada para conectar diferentes organizações (ex: empresa e fornecedores), não
apenas escritórios internos;
(d) Errado. A diferença entre intranet e extranet não está nos protocolos usados — ambos utilizam os
mesmos protocolos da Internet, como HTTP, SMTP e FTP. A distinção está no escopo de acesso: a extranet
inclui usuários externos autorizados;
(e) Correto. A extranet é uma extensão da intranet para usuários externos autorizados, como fornecedores
ou clientes, permitindo colaboração segura com partes externas por meio do compartilhamento
controlado de recursos da rede privada.
Gabarito: Letra E</t>
  </si>
  <si>
    <t>Artigo publicado pela revista Pequenas Empresas &amp; Grandes Negócios:
Um bom exemplo do seu uso são as listas de tarefas que permitem ao gestor acompanhar na rede da empresa a evolução do trabalho dos funcionários, que a acessam com exclusividade. Outra boa ideia é integrá-la com os sistemas de gestão, tornando os processos administrativos mais eficientes. Embora seja de acesso restrito, também é possível abri-la para os blogs dos colaboradores, o que contribui para melhorar o relacionamento entre os funcionários.
Se antes eram associadas às grandes corporações, hoje é cada vez mais comum encontrá-las em pequenas e médias empresas. “Uma pequena empresa tem recursos escassos. Com elas é possível ganhar tempo com eficiência”, diz Ronaldo Fujiwara, da agência especializada em comunicação digital NHW.
Esse artigo se refere a:</t>
  </si>
  <si>
    <t>redes sociais.</t>
  </si>
  <si>
    <t>intranets.</t>
  </si>
  <si>
    <t>redes wireless.</t>
  </si>
  <si>
    <t>MANs.</t>
  </si>
  <si>
    <t>(a) Errado. A Internet é uma rede pública e global, enquanto o texto se refere a uma rede de acesso
exclusivo e interno;
(b) Errado. Redes sociais são plataformas de interação pública ou semipública, e o texto trata de uma rede
corporativa interna;
(c) Correto. O artigo descreve claramente o uso de uma intranet, destacando o acesso restrito, integração
com sistemas de gestão e colaboração entre funcionários dentro da rede da empresa;
(d) Errado. Redes wireless dizem respeito à forma de conexão (sem fio), não ao tipo de aplicação ou rede
interna corporativa mencionada;
(e) Errado. MANs (Metropolitan Area Networks) são redes geograficamente amplas, mas o foco do texto
é em rede privada e interna da empresa.
Gabarito: Letra C</t>
  </si>
  <si>
    <t>07/08/2026 09:15</t>
  </si>
  <si>
    <t>Em relação à Internet e à Intranet, é INCORRETO afirmar:</t>
  </si>
  <si>
    <t>Ambas empregam tecnologia padrão de rede.</t>
  </si>
  <si>
    <t>Há completa similaridade de conteúdo em ambos os ambientes.</t>
  </si>
  <si>
    <t>A Intranet tem como objetivo principal agilizar a implantação de processos, promover a integração dos funcionários e favorecer o compartilhamento de recursos.</t>
  </si>
  <si>
    <t>O acesso à Internet é aberto, enquanto na Intranet é restrito ao seu público de interesse.</t>
  </si>
  <si>
    <t>Internet refere-se, em geral, ao conteúdo público da empresa, ao passo que a Intranet pode englobar compartilhamento de informações de usuários internos à empresa.</t>
  </si>
  <si>
    <t>(a) Correto. Tanto a Internet quanto a Intranet utilizam tecnologias padrão de rede, como TCP/IP, HTTP,
FTP, entre outros;
(b) Errado. O conteúdo da Internet é público e voltado ao público externo, enquanto o da Intranet é
restrito, voltado ao público interno da organização. Logo, não há “completa similaridade de conteúdo”
entre elas;
(c) Correto. A Intranet facilita processos internos, promove integração entre funcionários e permite
compartilhamento de recursos, como documentos e sistemas;
(d) Correto. O acesso à Internet é público e irrestrito, enquanto o da Intranet é controlado e limitado a
usuários autorizados;
(e) Correto. A Internet geralmente expõe informações públicas da empresa, e a Intranet é voltada à
comunicação e serviços internos.
Gabarito: Letra B</t>
  </si>
  <si>
    <t>07/08/2026 09:16</t>
  </si>
  <si>
    <t>PGM</t>
  </si>
  <si>
    <t>Observe a seguinte discussão entre os técnicos de informática da Procuradoria Geral do Município de Niterói. - Pedro: recebi o pedido de um procurador para compartilhar a impressora da rede local instalada na intranet para ele acessar de casa via internet.
- Luiza: fácil, acesse a internet e baixe um programa de compartilhamento de impressoras na internet.
- Julio: a intranet só pode ser acessada internamente, não há comunicação externa.
- João: podemos acessar a internet de dentro da intranet e compartilhar uma impressora com o procurador.
- Marta: podemos compartilhar uma impressora direto na internet.
- Luiz: só é possível acessar a impressora interna se o firewall estiver configurado.
Na discussão, o técnico que está correto é:</t>
  </si>
  <si>
    <t>Luiza, pois a instalação de programas de compartilhamento de impressoras na internet é fácil.</t>
  </si>
  <si>
    <t>Julio, pois os recursos computacionais da intranet são de acesso restrito.</t>
  </si>
  <si>
    <t>João, pois o acesso ao compartilhamento inverso é permitido.</t>
  </si>
  <si>
    <t>Marta, pois o compartilhamento de impressoras na internet é possível.</t>
  </si>
  <si>
    <t>Luiz, pois o firewall impede o acesso às impressoras da intranet via internet.</t>
  </si>
  <si>
    <t>(a) Correto. Em tese, isso seria altamente não recomendável. Por conta dos riscos, não é nada adequado
utilizar programas de compartilhamento de impressoras e essa não é a forma mais adequada de resolver
o problema. Além disso, a avaliação sobre se isso é fácil ou não, é bastante subjetiva; (b) Errado. Julio
menciona que os recursos computacionais da intranet são de acesso restrito, o que significa que eles não
estão disponíveis para acesso externo via internet. Essa afirmação é bastante controversa, dado que não
necessariamente a intranet só pode ser acessada internamente. Em diversos casos, é possível acessar a
intranet via internet para usuários autorizados; (c) Correto. Em tese, isso seria altamente não
recomendável. Agora, é possível? Sim, é possível; (d) Correto. Em tese, isso seria altamente não
recomendável (ainda mais que se trata da Procuradoria Geral do Município de Niterói). Agora, é possível?
Sim, é possível; (e) Errado. Em tese, isso seria altamente não recomendável. No entanto, não é
mencionado no diálogo que o firewall impede o acesso às impressoras da intranet via internet. Logo, não
há informações suficientes para afirmar se o firewall está configurado dessa forma.
O Gabarito definitivo foi letra (b), mas – para mim – não há resposta. Honestamente, essa talvez seja a
questão mais mal redigida que eu já vi em provas de concurso público.
Gabarito: Letra B</t>
  </si>
  <si>
    <t>07/08/2026 09:18</t>
  </si>
  <si>
    <t>A empresa TekTudo quer compartilhar seus recursos computacionais entre seus funcionários de forma segura. Para que os computadores e os recursos da rede, como impressoras, sejam acessíveis apenas dentro da TekTudo, a equipe de suporte deve configurar a/um:</t>
  </si>
  <si>
    <t>Internet.</t>
  </si>
  <si>
    <t>Intranet.</t>
  </si>
  <si>
    <t>Extranet.</t>
  </si>
  <si>
    <t>Firewall.</t>
  </si>
  <si>
    <t>Antivírus.</t>
  </si>
  <si>
    <t>(a) Errado. A Internet é uma rede pública e aberta, inadequada para o compartilhamento restrito de
recursos internos da empresa;
(b) Correto. A Intranet é uma rede privada interna, ideal para compartilhar recursos computacionais (como
arquivos, sistemas e impressoras) com segurança entre funcionários autorizados;
(c) Errado. A Extranet permite o acesso de usuários externos autorizados, como parceiros ou
fornecedores, não sendo o foco do cenário descrito;
(d) Errado. O firewall é um componente de segurança que controla o tráfego de rede, mas não configura
uma rede de compartilhamento por si só;
(e) Errado. Antivírus protege contra softwares maliciosos, mas não tem função de compartilhamento ou
controle de acesso a recursos de rede.
Gabarito: Letra B</t>
  </si>
  <si>
    <t>CGU</t>
  </si>
  <si>
    <t>No caso em que funcionários de uma empresa utilizam o recurso Conexão de Área de Trabalho Remota (Remote Desktop) do Windows 10, no trabalho remoto, o uso da infraestrutura pública de rede acentua os riscos e impõe o uso de tecnologias específicas.
A tecnologia/ferramenta amplamente empregada nesses casos, no sentido de reforçar a privacidade das conexões remotas, é conhecida pela sigla:</t>
  </si>
  <si>
    <t>Firewall;</t>
  </si>
  <si>
    <t>FTP;</t>
  </si>
  <si>
    <t>HTTP;</t>
  </si>
  <si>
    <t>TCP/IP;</t>
  </si>
  <si>
    <t>(a) Errado. O firewall controla e filtra o tráfego de rede, mas não garante privacidade na comunicação
remota por si só;
(b) Errado. FTP é um protocolo para transferência de arquivos, sem criptografia por padrão e não voltado
à proteção de sessões remotas;
(c) Errado. HTTP é um protocolo de comunicação para páginas web, não adequado para conexões
remotas seguras;
(d) Errado. TCP/IP é o conjunto básico de protocolos da Internet, mas não oferece, isoladamente,
privacidade ou criptografia;
(e) Correto. VPN cria um túnel criptografado entre o dispositivo do funcionário e a rede da empresa,
protegendo a conexão ao usar infraestrutura pública como a Internet.
Gabarito: Letra E</t>
  </si>
  <si>
    <t>Sobre o significado dos termos Internet e Intranet, considere as afirmativas a seguir.
I. São sinônimos em qualquer contexto, tanto tecnológico como de utilização.
II. A Intranet não pode ser acessada remotamente via Internet sem autenticação.
III. A Intranet é usualmente empregada em ambientes corporativos, com acesso limitado.
Está correto somente o que se afirma em:</t>
  </si>
  <si>
    <t>I;</t>
  </si>
  <si>
    <t>II;</t>
  </si>
  <si>
    <t>III;</t>
  </si>
  <si>
    <t>I e II;</t>
  </si>
  <si>
    <t>(I) Errado. Internet e Intranet não são sinônimos. A Internet é uma rede pública e global, enquanto a
Intranet é uma rede privada e restrita, geralmente usada dentro de organizações;
(II) Correto. O acesso remoto à Intranet pode ser feito via Internet, mas exige autenticação segura (como
login, senha e/ou VPN) para proteger os dados e recursos internos;
(III) Correto. A Intranet é comumente utilizada em ambientes corporativos para comunicação e
compartilhamento interno, com acesso controlado e limitado a usuários autorizados.
Gabarito: Letra E</t>
  </si>
  <si>
    <t>07/08/2026 09:19</t>
  </si>
  <si>
    <t>Prefeitura de Salvador</t>
  </si>
  <si>
    <t>Uma intranet é um sítio Web do tipo:</t>
  </si>
  <si>
    <t>público: qualquer pessoa com acesso à Internet pode ver o seu conteúdo.</t>
  </si>
  <si>
    <t>compartilhado: os empregados e os clientes da empresa podem ver o seu conteúdo.</t>
  </si>
  <si>
    <t>interno: somente as pessoas ligadas à empresa podem ver o seu conteúdo.</t>
  </si>
  <si>
    <t>seguro: qualquer pessoa com uma senha especial pode ver o seu conteúdo.</t>
  </si>
  <si>
    <t>restrito: somente os diretores da empresa podem ver o seu conteúdo.</t>
  </si>
  <si>
    <t>(a) Errado. Um site público é característico da Internet. A intranet é, por definição, restrita ao ambiente
interno da organização;
(b) Errado. A intranet é voltada exclusivamente a funcionários e usuários autorizados internos, não a
clientes (a menos que se trate de uma extranet);
(c) Correto. A intranet é um site ou rede interna cujo conteúdo é acessível apenas por pessoas vinculadas
à empresa, como funcionários ou colaboradores autorizados;
(d) Errado. Embora a intranet possa exigir autenticação, o acesso não é “qualquer pessoa com senha”, e
sim usuários autorizados específicos;
(e) Errado. O acesso à intranet não se restringe apenas a diretores; geralmente é liberado a todos os
funcionários da organização.
Gabarito: Letra C</t>
  </si>
  <si>
    <t>Analise a figura a seguir.
Assinale a alternativa que indica o nome que recebe, tipicamente, a rede B (uma rede que usa protocolos da internet e cuja finalidade principal é compartilhar informações da empresa entre os empregados).</t>
  </si>
  <si>
    <t>Domínio.</t>
  </si>
  <si>
    <t>Ethernet.</t>
  </si>
  <si>
    <t>BITNET.</t>
  </si>
  <si>
    <t>(a) Errado. A extranet permite acesso externo controlado, como para parceiros ou fornecedores, o que
não é indicado na figura;
(b) Errado. Domínio refere-se ao gerenciamento centralizado de recursos e autenticação, e não ao tipo
de rede em si;
(c) Errado. Ethernet é uma tecnologia de rede local (LAN), não um tipo de rede voltado ao
compartilhamento corporativo de informações;
(d) Correto. A intranet é uma rede privada interna da empresa, baseada em protocolos da Internet, usada
para comunicação e compartilhamento de informações entre os funcionários;
(e) Errado. BITNET foi uma antiga rede acadêmica, hoje obsoleta e fora de uso.
Gabarito: Letra D</t>
  </si>
  <si>
    <t>Dentre os recursos atualmente disponíveis no âmbito da tecnologia da informação, a Extranet constitui um termo associado às facilidades de comunicação na busca do aumento da produtividade. Nesse sentido, a Extranet é definida como:</t>
  </si>
  <si>
    <t>uma parte da Intranet que fica disponível à troca de informações com os funcionários de uma organização, mas inibe todo tipo de acesso ao ambiente externo por meio do firewall.</t>
  </si>
  <si>
    <t>uma sub-rede sob sistema operacional Windows XP ou Linux que implementa recursos de VPN na sua segurança, mas libera acesso por meio do firewall.</t>
  </si>
  <si>
    <t>uma parte da Intranet que fica disponível na Internet para interação com clientes e fornecedores de uma organização, mas com acesso autorizado, controlado e restrito.</t>
  </si>
  <si>
    <t>uma sub-rede que disponibiliza uma maior quantidade de microcomputadores com acesso à Internet por meio da utilização do mecanismo NAT, mas restringe a intercomunicação com usuários indesejados à organização.</t>
  </si>
  <si>
    <t>uma parte da Intranet que disponibiliza a comunicação com fornecedores e determinados clientes de uma organização, mas inibe todo tipo de acesso ao ambiente interno por meio do firewall.</t>
  </si>
  <si>
    <t>(a) Errado. A extranet permite acesso externo autorizado, justamente o oposto de "inibir todo tipo de
acesso ao ambiente externo". O firewall regula o acesso, mas não o bloqueia totalmente;
(b) Errado. A definição menciona tecnologias (Windows XP, VPN) de forma desconexa e não descreve
corretamente o conceito de extranet;
(c) Correto. A extranet é uma extensão da intranet que permite o acesso controlado por meio da Internet
a parceiros externos, como clientes e fornecedores, mantendo segurança e restrições de acesso;
(d) Errado. NAT é um mecanismo de tradução de endereços IP, não define ou caracteriza uma extranet;
(e) Errado. A extranet permite a comunicação com usuários externos autorizados, e não bloqueia todo
acesso ao ambiente interno — o firewall apenas controla esse acesso.
Gabarito: Letra C</t>
  </si>
  <si>
    <t>Considere o seguinte URL utilizado na barra de endereços de um navegador de Internet típico: http://www.policiacivil.sp.gov.br/portal Com relação a esse URL, é correto afirmar que:</t>
  </si>
  <si>
    <t>permite acesso exclusivo à Intranet, e apenas aos funcionários da polícia civil do Estado de São Paulo.</t>
  </si>
  <si>
    <t>o tipo de serviço identificado pelo URL é para a transferência de arquivos entre o usuário e o servidor Internet.</t>
  </si>
  <si>
    <t>a forma de acesso ao site identificado pelo URL só pode ser executada por meio de tablets.</t>
  </si>
  <si>
    <t>a transferência de informação entre o navegador e o servidor Internet não é criptografada.</t>
  </si>
  <si>
    <t>é um site cujo domínio é do tipo comercial, ou seja, para a realização de transações e negócios.</t>
  </si>
  <si>
    <t>(a) Errado. O endereço inicia com "http://" e possui domínio público “.gov.br”, indicando que é um site
público, acessível pela Internet, e não restrito à intranet da polícia;
(b) Errado. O protocolo HTTP é utilizado para navegação web, não para transferência de arquivos como
o FTP;
(c) Errado. O acesso ao site pode ser feito por qualquer dispositivo com navegador (computador,
smartphone, tablet), não é restrito a tablets;
(d) Correto. URLs que começam com http:// não utilizam criptografia na comunicação. A versão segura e
criptografada seria https://;
(e) Errado. O domínio .gov.br indica que se trata de um site governamental, e não comercial (como os
domínios .com).
Gabarito: Letra D</t>
  </si>
  <si>
    <t>Uma das diferenças entre a Internet e a Intranet é que na Intranet:</t>
  </si>
  <si>
    <t>é disponibilizada apenas a troca de informações por meio do e-mail corporativo.</t>
  </si>
  <si>
    <t>o acesso é restrito a um certo público que se utiliza de nome de usuário e senha para o acesso.</t>
  </si>
  <si>
    <t>os conteúdos das páginas não podem incluir mídias como vídeo e música, pois se tratam de sites corporativos.</t>
  </si>
  <si>
    <t>o acesso é realizado apenas pelos computadores localizados no mesmo local físico do servidor de Intranet.</t>
  </si>
  <si>
    <t>a transmissão da informação entre o servidor e o navegador é sempre monitorada para prevenir o vazamento de informação.</t>
  </si>
  <si>
    <t>(a) Errado. A intranet pode utilizar todos os recursos disponíveis na internet e a troca de informações pode
se dar por meio de compartilhamento de arquivos, grupos de discussão, etc;
(b) Correto. Um dos princípios básicos da intranet é que se trata de uma rede privada em que apenas
usuários cadastrados e autorizados podem utilizá-la;
(c) Errado. A internet pode incluir diversas mídias, inclusive de vídeo e música – não existe restrições de
conteúdo por se tratar de um site corporativo;
(d) Errado. A maioria das redes corporativas (intranet) são conectadas à internet, permitindo assim o
acesso remoto (à distância);
(e) Errado. O monitoramento da transmissão na intranet não é um procedimento padrão e compulsório,
apesar de ser possível monitorá-la.
Gabarito: Letra B</t>
  </si>
  <si>
    <t>07/08/2026 09:20</t>
  </si>
  <si>
    <t>Assinale a alternativa correta em relação aos conceitos de internet e intranet:</t>
  </si>
  <si>
    <t>Internet e intranet são sinônimos.</t>
  </si>
  <si>
    <t>Um usuário não pode acessar recursos de uma intranet de uma instituição se não estiver fisicamente (presente) na instituição.</t>
  </si>
  <si>
    <t>Intranet é o nome dado à maior rede de computadores do mundo.</t>
  </si>
  <si>
    <t>Intranet é uma rede privada, interna a uma instituição.</t>
  </si>
  <si>
    <t>Internet é uma rede privada, interna, que pode ser acessada por todos.</t>
  </si>
  <si>
    <t>(a) Errado. Internet e intranet não são sinônimos. A Internet é pública e global; a intranet é privada e
restrita a uma organização;
(b) Errado. É possível acessar a intranet remotamente com segurança, por exemplo, via VPN, sem estar
fisicamente na instituição;
(c) Errado. A maior rede de computadores do mundo é a Internet, não a intranet;
(d) Correto. A intranet é uma rede privada utilizada internamente por uma instituição, com acesso restrito
a usuários autorizados;
(e) Errado. A Internet não é uma rede privada; é uma rede pública acessível por todos.
Gabarito: Letra D</t>
  </si>
  <si>
    <t>DESENVOLVESP</t>
  </si>
  <si>
    <t>A diferença entre a internet e a intranet é que a intranet possui acesso restrito a partir de uma rede privada, enquanto na internet o acesso é realizado a partir de qualquer rede. Uma forma de acessar uma intranet a partir de um computador da internet é utilizar o recurso de:</t>
  </si>
  <si>
    <t>TCP.</t>
  </si>
  <si>
    <t>VLAN.</t>
  </si>
  <si>
    <t>WLAN.</t>
  </si>
  <si>
    <t>(a) Errado. FTP é um protocolo da camada de aplicação para troca de arquivos e, não, um protocolo de
acesso à Intranet;
(b) Errado. TCP é um protocolo da camada de transporte e, não, um protocolo especificamente de acesso
à Intranet;
(c) Correto. VPN é uma forma de acesso que permite acessar à Intranet a partir de um computador
conectado à Internet;
(d) Errado. VLAN é uma rede virtual logicamente independente que permite dividir uma rede local
criando domínios de broadcast – não se preocupem com isso;
(e) Errado. WLAN é uma rede local wireless (sem fio) que utiliza ondas de rádio para fazer uma conexão
com a internet.
Gabarito: Letra C</t>
  </si>
  <si>
    <t>07/08/2026 09:21</t>
  </si>
  <si>
    <t>A Intranet é um tipo de rede de computadores:</t>
  </si>
  <si>
    <t>de acesso restrito, que permite o compartilhamento de impressoras, mas não permite que dados sejam compartilhados.</t>
  </si>
  <si>
    <t>pública, mas que utiliza protocolos de segurança mais aprimorados do que os utilizados na Internet.</t>
  </si>
  <si>
    <t>que não utiliza o endereçamento IP.</t>
  </si>
  <si>
    <t>que utiliza o conjunto de protocolos TCP/IP e os vários serviços de rede que estão presentes na Internet, como o HTTP e o FTP.</t>
  </si>
  <si>
    <t>que, devido aos protocolos que utiliza, não pode ser conectada à Internet.</t>
  </si>
  <si>
    <t>(a) Errado. O principal objetivo de uma intranet é compartilhar dados – é claro que esse tipo de rede
permite esse compartilhamento;
(b) Errado. A Intranet é uma rede privada que utiliza os mesmos protocolos da Internet – que é uma rede
pública;
(c) Errado. Ela pode utilizar toda a pilha de protocolos especificados da Arquitetura TCP/IP – incluindo o
próprio IP;
(d) Correto. Ela pode utilizar toda a pilha de protocolos especificados da Arquitetura TCP/IP – incluindo
serviços de rede oferecidos pelos protocolos HTTP e FTP;
(e) Errado. Não só a Intranet pode ser conectada à Internet como essa é a configuração padrão na maioria
das organizações.
Gabarito: Letra D</t>
  </si>
  <si>
    <t>07/08/2026 09:22</t>
  </si>
  <si>
    <t>Assinale a alternativa correta, com relação aos conceitos de internet e intranet.</t>
  </si>
  <si>
    <t>Internet é uma rede local de uma instituição.</t>
  </si>
  <si>
    <t>Intranet é uma rede privada, de acesso restrito.</t>
  </si>
  <si>
    <t>Intranet é uma rede externa, localizada através do Google.</t>
  </si>
  <si>
    <t>Internet e intranet são a mesma coisa.</t>
  </si>
  <si>
    <t>Internet e intranet são iguais; a única diferença é que na internet não é possível localizar sites pelo Google.</t>
  </si>
  <si>
    <t>(a) Errado. A Internet é uma rede pública e global, não uma rede local de uma instituição;
(b) Correto. A intranet é uma rede privada, utilizada dentro de uma organização, com acesso restrito a
usuários autorizados;
(c) Errado. A intranet é interna e não pode ser localizada por mecanismos de busca como o Google, pois
não é indexada publicamente;
(d) Errado. Internet e intranet são diferentes: a Internet é pública; a intranet é privada e restrita;
(e) Errado. Além de serem diferentes em finalidade e acesso, a afirmação sobre o Google está incorreta
— ele é amplamente usado para localizar sites na Internet.
Gabarito: Letra B</t>
  </si>
  <si>
    <t>As redes de computadores podem também ser classificadas de acordo com a sua finalidade e organização. Nesse contexto, uma rede de acesso privado de uma empresa com sedes em diferentes cidades e que permite acesso às empresas parceiras é denominada:</t>
  </si>
  <si>
    <t>VoIP.</t>
  </si>
  <si>
    <t>Cloud.</t>
  </si>
  <si>
    <t>(a) Errado. VoIP é uma tecnologia de transmissão de voz sobre IP, não um tipo de rede;
(b) Errado. Cloud (computação em nuvem) é um modelo de entrega de serviços de TI pela Internet, e não
uma rede em si;
(c) Errado. A Internet é uma rede pública e global, acessível a qualquer usuário, não restrita a uma
empresa;
(d) Errado. A intranet é uma rede privada interna, normalmente acessível apenas por funcionários da
empresa, sem incluir parceiros externos;
(e) Correto. A extranet é uma extensão da intranet que permite acesso controlado a parceiros externos,
como fornecedores ou outras empresas, mesmo que estejam em outras cidades.
Gabarito: Letra E</t>
  </si>
  <si>
    <t>A figura abaixo representa tabela editada no MS Excel, referente a contratos de rodovias com pedágio no estado de Mato Grosso.
Considerando a figura apresentada, é correto afirmar que, para que a quantidade de contratos que foram assinados no dia 15/12/2010 seja exibida na célula C9, o usuário deverá inserir, na célula, a fórmula:</t>
  </si>
  <si>
    <t>a7785ff9-b4d1-46e0-a97c-c6df335ebc9a.png</t>
  </si>
  <si>
    <t>(a) Errado. Essa fórmula resultará em uma mensagem de erro, porque o segmento dentro das aspas é
tratado como um texto puro e, não, como um valor numérico. Consequentemente, a função SOMA, que
é projetada para operar com números, não poderá processar e somar esses dados textuais;
(b) Correto. Na fórmula apresentada, o intervalo especificado é de E3 a E7, e o critério utilizado é a data
"15/12/2010". Esta fórmula tem a função de contar o número de células no intervalo de E3 a E7 que
contêm exatamente a data "15/12/2010". O resultado obtido indica quantos contratos, dentro do
intervalo especificado, foram firmados na data de 15 de dezembro de 2010.
(c) Errado. No MS-Excel, não existe nenhuma função com esse nome;
(d) Errado. A fórmula mencionada resulta em uma mensagem de erro, devido ao fato de que a função
CONT.VALORES não realiza operações lógicas. Logo, ela não identifica nem processa o símbolo " = ",
levando a um erro na execução da fórmula.
(e) Errado. No MS-Excel, não existe nenhuma função com esse nome;
Gabarito: Letra B</t>
  </si>
  <si>
    <t>07/08/2026 10:57</t>
  </si>
  <si>
    <t>SANASA</t>
  </si>
  <si>
    <t>Considere a planilha abaixo, criada no Microsoft Excel 2013, em português.
Na célula C6, foi calculado o valor da tarifa a pagar pelo consumidor Paulo Freitas, com base nas categorias de consumo presentes nas células B2 e B3. A fórmula usada considera que se os valores presentes nas células B2, B3 e B6 mudarem e o consumidor for enquadrado em outra categoria de consumo, o cálculo seja ajustado automaticamente. Tal fórmula, usada na célula C6, é:</t>
  </si>
  <si>
    <t>1a207de1-4fcf-43d0-98c9-8ff5422deb81.png</t>
  </si>
  <si>
    <t>A Função SE pode ter dois resultados: o primeiro resultado é retornado se a comparação for verdadeira;
e o segundo resultado é retornado se a comparação for falsa. Por exemplo: =SE(C2 =”Sim”; 1;2) é o
mesmo que SE(C2 = Sim, então: retorne 1; caso contrário, retorne a 2).
A questão afirma: “A fórmula usada considera que se os valores presentes nas células B2, B3 e B6
mudarem e o consumidor for enquadrado em outra categoria de consumo, o cálculo seja ajustado
automaticamente. Tal fórmula, usada na célula C6, é:”
(a) Errado. Isso é apenas uma multiplicação e a questão necessita de um condicional; (b) Errado. Notem
que não existe sinal de cifrão após o número, logo B$2$ está errado; (c) Errado. Não existe função
chamada SENÃO; (d) Correto. Vejamos:
=SE(B6&lt;=30;B6*B$2;B6*B$3)
A fórmula está nos dizendo que: se B6 (18) for menor ou igual (&lt;=) a 30, retorne B6 (18) multiplicado
por B$2 (1,35); senão retorne B6 (18) multiplicado por B$3 (1,9). (e) Errado. Há diversos erros de sintaxe:
=SE(B6&lt;=30;B6*B$2:SEB6&gt;30);B6*B$3$).
Gabarito: Letra D</t>
  </si>
  <si>
    <t>07/08/2026 11:03</t>
  </si>
  <si>
    <t>AUDITOR FISCAL MANAUS</t>
  </si>
  <si>
    <t>Um técnico pretende calcular a média de horas paradas de alguns microcomputadores de um departamento da empresa. Para tanto utilizou o Microsoft Excel 2010, em sua configuração padrão na língua portuguesa, e colocou as horas paradas dos computadores de números 1 a 10 em uma coluna, utilizando as células de A1 a A10, respectivamente. Caso a célula B11 receba a fórmula: =MÉDIA(A1:A4;A6;A10), será calculada a média relativa às horas paradas dos computadores:</t>
  </si>
  <si>
    <t>1, 4, 6 e 10.</t>
  </si>
  <si>
    <t>1, 2, 3, 4, 6, 7, 8, 9, 10.</t>
  </si>
  <si>
    <t>1, 2, 3, 4, 5, 6, 7, 8, 9, 10.</t>
  </si>
  <si>
    <t>1, 2, 3, 4, 6, 10.</t>
  </si>
  <si>
    <t>1, 4, 5, 6, 7, 8, 9, 10</t>
  </si>
  <si>
    <t>A função MÉDIA soma os argumentos e divide pelo número de argumentos somados (média aritmética).
Lembrando que: (1) ; = E (ponto-e-vírgula); (2) : = ATÉ (dois-pontos). Sendo assim, a fórmula está nos
que dizendo:
=MÉDIA(A1:A4;A6;A10) =MÉDIA(A1, A2, A3, A4;A6;A10) = MÉDIA(1,2,3,4,6,10)
Gabarito: Letra D</t>
  </si>
  <si>
    <t>07/08/2026 11:04</t>
  </si>
  <si>
    <t>Prefeitura SJRP</t>
  </si>
  <si>
    <t>A célula A2 da planilha chamada Plan1 em um arquivo do Microsoft Excel 2013, em português, contém um valor numérico. Para que este valor apareça vinculado na célula A5 da planilha chamada Plan2 do mesmo arquivo, de forma que, se alterado o valor na Plan1, a alteração reflita automaticamente em Plan2, deve-se utilizar na célula A5 a fórmula:</t>
  </si>
  <si>
    <t>(a) Errado, não existe função COPIAR; (b) Errado, não existe função REPLICAR; (c) Correto. A sintaxe para
utilização de referências externas é: NOMEDAPLANILHA!CÉLULA. (d) Errado, não existe função
VINCULAR; (e) Errado, não existe operador &gt;&gt;. Relembrando que:
- No EXCEL, usa-se o ponto de EXCLAMAÇÃO (!) – Ex: =Plan1!A2
- No CALC, usa-se o PONTO FINAL (.) – Ex: =Planilha.A2
Gabarito: Letra C</t>
  </si>
  <si>
    <t>07/08/2026 11:05</t>
  </si>
  <si>
    <t>Em uma planilha do Excel 2010, as células B8, B9, B10, B11 e B12, estão preenchidas, respectivamente, com os números 21, 8, 16, 3 e 25. Ao utilizar a sintaxe MÍNIMO (B8:B12; 0) na célula B14, o valor que será registrado nessa célula será:</t>
  </si>
  <si>
    <t>Para resolver essa questão, vamos fazer uma revisão sobre a função MÍNIMO e a função MENOR. A
função MÍNIMO nos mostra o menor valor de uma lista de valores. Sintaxe:
=MÍNIMO(arg1; arg2; ... argX)
Exemplos: =MÍNIMO(A1:A10) ou =MÍNIMO(A1:A10;3).
A função MENOR serve para obter o primeiro ou segundo ou terceiro (e assim sucessivamente) menor
número conforme solicitado na fórmula.
=MENOR(intervalo; k)
Exemplo: MENOR(D2:D6;2) – essa fórmula retorna o segundo menor número.
Dessa forma, ao utilizar a sintaxe: =MÍNIMO(B8:B12; 0) e =MÍNIMO(21;8;16;3;25;0). Qual é o menor
valor do intervalo? Resposta = 0.
Gabarito: Letra C</t>
  </si>
  <si>
    <t>07/08/2026 11:06</t>
  </si>
  <si>
    <t>AFAP</t>
  </si>
  <si>
    <t>Ao acionar a tecla de função F7 no Microsoft Excel 2013, em português, um Assistente Administrativo:</t>
  </si>
  <si>
    <t>iniciou uma verificação de ortografia.</t>
  </si>
  <si>
    <t>salvou a pasta de trabalho aberta.</t>
  </si>
  <si>
    <t>abriu uma nova planilha em uma pasta de trabalho.</t>
  </si>
  <si>
    <t>inseriu um rodapé na planilha.</t>
  </si>
  <si>
    <t>apagou as bordas criadas em torno dos dados selecionados na planilha.</t>
  </si>
  <si>
    <t>ATALHO DESCRIÇÃO
Ajuda.
F1
Mover (selecione o que deseja mover &gt; pressione F2 &gt; pressione ENTER no destino).
F2
-
F3
Repete a última ação.
F4
Abre a janela "Localizar ou substituir" com o comando "Ir para".
F5
Abre o próximo quadro ou painel. Pressione F6 e depois ENTER para ativar.
F6
Verifica Ortografia.
F7
Estende uma ação, por exemplo: você clica no meio da palavra e aperta F8, a palavra
F8
será selecionada. Se apertar novamente, a frase será selecionada e assim por diante.
-
F9
Mostra dica das teclas (a letra de cada ação).
F10
-
F11
F12 Comando "Salvar como".
Gabarito: Letra A</t>
  </si>
  <si>
    <t>07/08/2026 11:07</t>
  </si>
  <si>
    <t>Considere que um Técnico Judiciário estava trabalhando com uma planilha do Microsoft Excel 2010 formada por 2 pares de colunas: (A e e B), correspondente ao ano 2017, e (D e E), correspondente ao ano 2018. Nas colunas A e D estão os nomes dos 11 polos judiciais do Maranhão e nas colunas B e E, o correspondente total de processos judiciais do polo.
O Técnico escreveu São Luís na célula A15 e na célula A16 digitou uma fórmula que localiza a palavra São Luís entre os dados e totaliza o número de processos deste polo em ambos os anos 2017 e 2018. Essa fórmula é:</t>
  </si>
  <si>
    <t>d959f42c-a6bd-45f9-95be-d3981b027a40.png</t>
  </si>
  <si>
    <t>Na função SOMASE, o critério a ser somado fica sempre no final da fórmula!
=SOMASE(A2:E12;"São Luís";B2:E12)
A fórmula diz o seguinte: encontre no intervalo A2 até E12 a palavra "São Luís" e some
a quantidade de processos que está em B2 até E12 referente ao polo São Luís. Logo, a quantidade
de processos é: 250 + 125 = 375.
Gabarito: Letra D</t>
  </si>
  <si>
    <t>07/08/2026 11:11</t>
  </si>
  <si>
    <t>DETRAN SP</t>
  </si>
  <si>
    <t>Considere a planilha hipotética abaixo, criada no Microsoft Excel 2010, em português, que mostra o valor cobrado por um despachante, pela substituição de lacre danificado na placa de motos e carros.
Se o veículo for moto, o valor da substituição de lacre danificado será 52,99, se não, será 55,92. A fórmula correta, digitada na célula C3, que considera esta condição, é:</t>
  </si>
  <si>
    <t>9b4e1c93-c34b-45c8-9538-d2664c7c6372.png</t>
  </si>
  <si>
    <t>A Função SE pode ter dois resultados! O primeiro resultado é retornado se o critério for verdadeiro e
o segundo critério é retornado se o critério for falso. Vamos analisar a questão:
Se o veículo for moto, o valor da substituição de lacre danificado será 52,99, se não, será 55,92. Logo,
a fórmula digitada na célula C3, que considera esta condição, é:
SE=(B3="moto"; 52,99; 55,92)
Gabarito: Letra B</t>
  </si>
  <si>
    <t>07/08/2026 11:14</t>
  </si>
  <si>
    <t>O Considere a planilha abaixo, criada no Microsoft Excel 2010, em português.
Na célula C6 foi digitada uma fórmula para somar apenas os valores das multas gravíssimas. A fórmula digitada foi:</t>
  </si>
  <si>
    <t>baa33e09-c053-4002-a9d9-65e2cff5e898.png</t>
  </si>
  <si>
    <t>Na função SOMASE, o critério a ser somado fica SEMPRE no FINAL da fórmula! A questão afirma que,
na célula C6, foi digitada uma fórmula para somar apenas os valores das multas gravíssimas.
Dessa forma, a fórmula digitada foi:
=SOMASE(D2:D5; "GRAVÍSSIMA"; C2:C5)
A fórmula diz o seguinte: encontre os valores no intervalo D2 até D5 que sejam multas
gravidade GRAVÍSSIMA e quero que esses valores (gravíssima) C2 até C5 sejam SOMADOS.
R$ 880,41 + R$ 293,47 = R$ 1.173,88
Professor, qual é o erro da Letra C? Notem que a fórmula inverte dois-pontos com ponto-e-vírgula.
Gabarito: Letra E</t>
  </si>
  <si>
    <t>07/08/2026 11:17</t>
  </si>
  <si>
    <t>Utilizando o Microsoft Excel 2013, em português, um Escriturário calculou o valor futuro de um investimento com base em uma taxa de juros constante, considerando que as datas de vencimento dos pagamentos vencem no início do período (pagamentos mensais). Os valores usados são mostrados na planilha abaixo.
O Valor Futuro de R$ 25.830,84 mostrado na célula B5 foi calculado usando a fórmula:</t>
  </si>
  <si>
    <t>ad3d0485-72f9-4d3b-96ae-fb6307d3efae.png</t>
  </si>
  <si>
    <t>FUNÇÃO VF (Valor Futuro): usaremos para saber quanto rendeu uma aplicação.
VF(taxa;nper;pgto;[vp];[tipo])
MNEMÔNICO: TÔ NEM PAGANDO VOCÊ
De acordo com a questão: utilizando o Microsoft Excel 2013, em português, um Escriturário calculou
o VALOR FUTURO de um investimento com base em uma taxa de juros constante, considerando que as
datas de vencimento dos pagamentos vencem no INÍCIO DO PERÍODO (pagamentos mensais). Logo,
temos que:
VF(B2/12; B3;B4;;1)
A primeira informação da fórmula é a TAXA de investimento: B2/12. A TAXA é obrigatória na função!
A segunda informação é o NÚMERO DE PERÍODO (parcelas) do investimento: B3. O NÚMERO DE
PERÍODO é obrigatório na função.
A terceira informação é o PAGAMENTO que será realizado, isto é, o valor da parcela: B4. O
PAGAMENTO é obrigatório na função.
A quarta informação é o VALOR PRESENTE e é opcional. É o valor presente ou a soma total
correspondente ao valor presente de uma série de pagamentos futuros. Se VP for omitido ";" , será
considerado 0 (zero) e a inclusão do argumento PAGAMENTO será obrigatória, embora VP seja opcional.
A quinta informação é o TIPO, isto é, se meu investimento for no INÍCIO do período = 1; se meu
investimento for no FIM do período = 0. O TIPO é opcional!
Por que as alternativas B e D estão erradas? Porque tratam de “=VALORFUTURO”. Por que as
alternativas A e E estão erradas? Porque o TIPO é zero, uma vez que a questão pede INÍCIO DO
PERÍODO (1N1C1O).
Gabarito: Letra C</t>
  </si>
  <si>
    <t>07/08/2026 11:19</t>
  </si>
  <si>
    <t>TRT 2ª REGIÃO SP</t>
  </si>
  <si>
    <t>Considere a planilha abaixo, digitada no Microsoft Excel 2013, em português.
Na célula B10 deseja-se digitar uma fórmula que localize na coluna A a data contida na célula B9 (04/10/66), e exiba em B10 o índice correspondente a esse valor que se encontra na coluna B (0,001008243). A fórmula que deve ser digitada é:</t>
  </si>
  <si>
    <t>4caff02c-c0ee-41df-894d-c1744ef44c18.png</t>
  </si>
  <si>
    <t>07/08/2026 11:22</t>
  </si>
  <si>
    <t>SEGEP MA</t>
  </si>
  <si>
    <t>Considere que os dados dos percentuais foram copiados, com os devidos ajustes, do Microsoft Word 2010 para o Excel 2010, ambos em português, e foi criada uma planilha como mostra a figura abaixo.
Para que na célula A14 fosse escrita a frase O percentual da área de agricultura é de 17,9% foi utilizada a função</t>
  </si>
  <si>
    <t>e50c4282-a7e0-4f1b-9d9a-235ef42e7483.png</t>
  </si>
  <si>
    <t>Função CONCATENAR (&amp;): uma das funções de texto para unir duas ou mais cadeias de texto em uma
única cadeia. Agrupa até 255 cadeias de texto. Os itens agrupados podem ser textos, números,
referências de células ou uma combinação desses itens.
=CONCATENAR("O percentual da área de "; A7; " é de "; B7; " % ")
Vamos concatenar os termos “O percentual da área de ” com o valor de A7, depois com os termos “é
de “, depois com o valor de B7 e, por fim, com o valor “%“. A7 é agricultura e B7 é 17,9.
Outra forma de obter o agrupamento de cadeia de textos é substituir a função CONCATENAR pelo
operador "&amp;". Em outras palavras: o símbolo (&amp;) no lugar do ponto e vírgula (;). Dessa forma, temos
que:
= CONCATENAR("O percentual da área de "; A7; " é de "; B7; " %") ou
= CONCATENAR("O percentual da área de "&amp; A7&amp; " é de "&amp; B7&amp; " %")
Gabarito: Letra B</t>
  </si>
  <si>
    <t>07/08/2026 11:25</t>
  </si>
  <si>
    <t>Considere a planilha abaixo, elaborada no Microsoft Excel 2016, em Português.
A célula C4 deve conter a fórmula que trata do percentual de litros consumidos no mês (célula B4) em relação ao total consumido (célula E2) que contém o somatório de B4 até B8, onde o Analista escreveu =B4/E2 e que, ao ser propagada pela alça de preenchimento para as células C5 até C8, apresentou a mensagem de erro #DIV/0!, conforme apresentado na planilha. Para evitar esse erro e calcular corretamente cada linha, a fórmula deve ser:</t>
  </si>
  <si>
    <t>35b428a3-690c-49d6-8a53-f0bbb72006e0.png</t>
  </si>
  <si>
    <t>#DIV/0! é um erro do Excel que informa que a fórmula está efetuando uma divisão por zero. A fórmula
=B4/E2, ao ser arrastada para baixo, retornou erro porque ficou assim:
C4 = B4/E2
C5 = B5/E3
C6 = B6/E4
C7 = B7/E5
C8 = B8/E6
Galera, quais são os valores de E3, E4, E5 e E6? Essas células estão vazias, portanto, retornam zero. Para
que isso não se repita, é necessário fixar a fórmula por meio do cifrão ($) em frente a especificação
de linha e/ou coluna que desejamos fixar para que ela não seja alterada. De acordo com a questão, será
necessário fixar a linha da Coluna E (E2) para que seja feito o cálculo. Dessa forma, ficaria assim ao arrastar:
C4 = B4/E$2
C5 = B5/E$2
C6 = B6/E$2
C7 = B7/E$2
C8 = B8/E$2
Gabarito: Letra C</t>
  </si>
  <si>
    <t>07/08/2026 11:31</t>
  </si>
  <si>
    <t>Lúcio está com dois documentos abertos, um no Microsoft Excel 2013, em português, e um no Microsoft Word 2013, também em português. Não há nenhum outro software ou janela aberta além das que contém os dois documentos. Na planilha do Excel que está editando, selecionou um valor e deseja rapidamente copiá-lo para a posição em que deixou o cursor no documento do Word. Para isso, Lúcio deverá utilizar a sequência de atalhos:</t>
  </si>
  <si>
    <t>Ctrl + C      Ctrl + Tab      Ctrl + V</t>
  </si>
  <si>
    <t>Ctrl + X      Alt + Tab       Ctrl + V</t>
  </si>
  <si>
    <t>Ctrl + C        Alt + Tab         Ctrl + V</t>
  </si>
  <si>
    <t>Ctrl + X         Ctrl + Tab         Ctrl + Alt + V</t>
  </si>
  <si>
    <t>Ctrl + C       F5        Ctrl + V</t>
  </si>
  <si>
    <t>Lúcio selecionou um valor usando a tecla de atalho CTRL + C (Copiar) e rapidamente usou outra tecla de
atalho ALT+TAB para ALTernar entre as janelas abertas. Dito isso, finalizou com a tecla de atalho CTRL+V
para colar o valor.
Gabarito: Letra C</t>
  </si>
  <si>
    <t>07/08/2026 11:34</t>
  </si>
  <si>
    <t>No Microsoft Excel 2013, em português, um Estagiário está digitando um pequeno texto em uma célula, e deseja quebrar linha no ponto em que está o cursor, de tal forma que as próximas palavras a serem digitadas fiquem na próxima linha dentro da mesma célula. Para isso terá que utilizar a combinação de teclas</t>
  </si>
  <si>
    <t>Alt + Insert.</t>
  </si>
  <si>
    <t>Alt + Enter.</t>
  </si>
  <si>
    <t>Ctrl + Insert.</t>
  </si>
  <si>
    <t>Ctrl + Enter.</t>
  </si>
  <si>
    <t>Shift + Enter.</t>
  </si>
  <si>
    <t>(a) Errado, essa função não existe; (b) Correto. ALT+ENTER inicia uma nova linha na mesma célula; (c)
Errado, esse atalho quebra a linha no ponto em que está o cursor; (d) Errado, esse atalho preenche o
intervalo de células selecionado com a entrada atual; (e) Errado, esse atalho conclui um entrada de célula
e seleciona a célula de cima.
Gabarito: Letra B</t>
  </si>
  <si>
    <t>07/08/2026 11:35</t>
  </si>
  <si>
    <t>Considere o plano de investimento da SABESP, em milhões, abaixo, criado no Microsoft Excel 2013 em português.
A fórmula contida na célula G5, que gerou o valor 13879 é:</t>
  </si>
  <si>
    <t>793afb73-af02-4c28-8cc0-90b610831c39.png</t>
  </si>
  <si>
    <t>Primeiro de tudo: não existe nenhuma função chamada SOMAR ou CALCULAR. A função SOMA não tem
muito segredo! Ela é usada para adicionar valores de uma ou mais colunas na sua planilha. Lembrando
que: (1) ; = E (ponto-e-vírgula); (2) : = ATÉ (dois-pontos).
(a) Errado, essa função não existe; b) Errado, devido ao sinal de ponto-e-vírgula, a fórmula
=SOMA(B5;F5) soma B5 (2331) e F5 (2936); (c) Errado, essa função não existe; (d) Errado, essa função
não existe; (e) Correto. A fórmula =SOMA(B5:F5) está nos dizendo para somar os valores de B5 ATÉ F5.
2331 2854 2809 2949 2936
B5 C5 D5 E5 F5 = 13879
Gabarito: Letra E</t>
  </si>
  <si>
    <t>08/08/2026 15:00</t>
  </si>
  <si>
    <t>FAPESP</t>
  </si>
  <si>
    <t>Uma planilha do MS-Excel 2010, a partir da sua configuração padrão, utilizada por um advogado para controlar os processos trabalhistas, conforme ilustra a figura a seguir, contém na coluna A o número do processo, na coluna B o nome do cliente, na coluna C contra quem o cliente está reclamando, na coluna D o valor da causa, na coluna E o valor de honorários do advogado por processo e na coluna F a indicação se a causa teve sucesso (SIM) ou (NÃO). O advogado só receberá os honorários se o campo Sucesso for SIM.
A fórmula usada na célula E8, para calcular o total de honorários recebidos quando o campo Sucesso for SIM, é:</t>
  </si>
  <si>
    <t>a16e1f57-6708-4f24-b38f-ae5e4b6c3f45.png</t>
  </si>
  <si>
    <t>FUNÇÃO SOMASE( )
=SOMASE
A função somase(), como o nome sugere, soma os valores em um intervalo que
(intervalo;“critérios”;
atendem aos critérios que você especificar.
[intervalo_soma])
(a) Errado. Essa função não existe no Excel; (b) Errado. Essa função não existe no Excel; (c) Correto. Essa
função diz que iremos somar as células de E2 a E6 se as células do intervalo F2:F6 tiverem "SIM" como
conteúdo. Existe “SIM” nas células F2, F4 e F6, logo vamos somar E2, E4 e E6 = R$ 11.400,00; (d) Errado.
Trata-se do inverso do item anterior; (e) Errado. Essa função retorna uma mensagem de erro, uma vez que
as células E2:F6 não possuem números como conteúdo.
Gabarito: Letra C</t>
  </si>
  <si>
    <t>08/08/2026 15:02</t>
  </si>
  <si>
    <t>Em uma planilha do MS-Excel 2010, a partir da sua configuração padrão, utilizada por uma Universidade para controlar as solicitações de bolsa para pesquisa, a coluna A contém o número do Projeto, a coluna B contém o nome do Pesquisador, a coluna C contém a titulação do Pesquisador, a coluna D contém o tema da pesquisa e a coluna E contém a indicação se o projeto de pesquisa foi aprovado (SIM) ou (NÃO).
A fórmula aplicada na célula E8, para calcular o Total de projetos aprovados (SIM) é:</t>
  </si>
  <si>
    <t>db426fe5-8cc4-4f75-af04-df0c26a57541.png</t>
  </si>
  <si>
    <t>FUNÇÃO CONT.SE( )
=CONT.SE Conta quantas células dentro de um intervalo satisfazem a um critério ou condição.
(intervalo;“critério”) Ignora as células em branco durante a contagem.
FUNÇÃO SE( )
SE(teste_lógico; A função Se() é uma função condicional em que, de acordo com um determinado
”valor_se_verdadeiro”; critério, ela verifica se a condição foi satisfeita e retorna um valor se verdadeiro e
”valor_se_falso”) retorna um outro valor se for falso.
(a) Errado. A função SE é um condicional que trará um retorno se a condição for atendida ou outro se ela
não for atendida. A fórmula do jeito que foi apresentada está errada, porque um intervalo não pode ser
passado como condição, entre outros erros; (b) Errado. Essa fórmula não existe no Excel; (c) Errado. Essa
fórmula não existe no excel; (d) Errado. Essa fórmula contará a quantidade de células em um intervalo
que atendem uma determinada condição – os parâmetros da função estão invertidos.
(e) Correto. Essa função contará quantas vezes no intervalo de E2 até E6 as células possuem o valor "SIM".
Gabarito: Letra E</t>
  </si>
  <si>
    <t>08/08/2026 15:06</t>
  </si>
  <si>
    <t>METRO SP</t>
  </si>
  <si>
    <t>Considere a planilha a seguir, criada no Microsoft Excel 2013, em português.
(Disponível em: https://transparencia.metrosp.com.br/dataset/repasses-e-transfer%C3%AAncias-derecursos)
Na célula B14 foi utilizada uma fórmula que somou, do intervalo de células de B3 a B13, os valores maiores que 90.000.000,00. A fórmula utilizada foi:</t>
  </si>
  <si>
    <t>52be46f3-a6f0-4eae-b3b1-fd8b0c77b97b.png</t>
  </si>
  <si>
    <t>(a) Errado. A opção apresenta uma fórmula que não existe no Microsoft Excel 2013, em português; (b)
Errado. A opção apresenta sintaxe errada da fórmula SOMA; (c) Errado. A opção apresenta sintaxe errada
da fórmula SE; (d) Correto. A fórmula soma somente os valores das células do intervalo B3:B13 que forem
maiores que 90.000.000,00; (e) Errado. A fórmula gera mensagem de erro, pois na sintaxe da função
SOMASE o critério deve ser inserido entre aspas.
Gabarito: Letra D</t>
  </si>
  <si>
    <t>08/08/2026 15:09</t>
  </si>
  <si>
    <t>Um Estagiário selecionou um trecho de uma planilha criada no Microsoft Excel 2013 em português que, por padrão, excederá uma página quando impresso. Para que o trecho seja completamente impresso em uma única página, ele deverá clicar:</t>
  </si>
  <si>
    <t>em Arquivo &gt; Imprimir &gt; Configurar Página &gt; Seleção &gt; Ajustar Planilha em Uma Página.</t>
  </si>
  <si>
    <t>no ícone da impressora e nas opções Configurar Página &gt; Seleção &gt; Ajustar para Caber.</t>
  </si>
  <si>
    <t>em Arquivo &gt; Imprimir &gt; Propriedade da Impressora &gt; Ajustes &gt; Ajustar ao Papel &gt; Imprimir Seleção.</t>
  </si>
  <si>
    <t>no ícone da impressora e nas opções Ajustes &gt; Seleção &gt; Ajustar ao Tamanho do Papel.</t>
  </si>
  <si>
    <t>em Arquivo &gt; Imprimir. Depois, no grupo de configurações, deverá clicar em Imprimir seleção &gt; Ajustar Planilha em Uma Página.</t>
  </si>
  <si>
    <t>(a) Errado, esse caminho não existe; (b) Errado, esse caminho não existe; (c) Errado, esse caminho não
existe; (d) Errado, esse caminho não existe e ao clicar no ícone da impressora, o usuário imprime a
planilha; (e) Correto. Esse caminho apresenta opções disponíveis na guia Imprimir do Excel 2013.
Gabarito: Letra E</t>
  </si>
  <si>
    <t>08/08/2026 15:10</t>
  </si>
  <si>
    <t>No Microsoft Excel 2013 em português, um Estagiário deseja concatenar na célula C1 os valores contidos nas células A1 e B1 com a palavra SABESP. Para realizar esse procedimento ele terá que utilizar, na célula C1, a instrução:</t>
  </si>
  <si>
    <t>A função CONCATENAR (&amp;) é uma das funções de texto para unir duas ou mais cadeias de texto em uma
única cadeia – ela agrupa até 255 cadeias de texto. Os itens agrupados podem ser textos, números,
referências de células ou uma combinação desses itens. Outra forma de obter o agrupamento de cadeia
de textos é substituir a função CONCATENAR pelo operador &amp;. Em outras palavras, basta colocar o
símbolo (&amp;) no lugar do ponto-e-vírgula (;).
Há três maneiras diferentes de escrever a fórmula:
=A1&amp;B1&amp;"SABESP" ou =CONCATENAR(A1;B1;”SABESP”) ou =CONCATENAR(A1&amp;B1&amp;”SABESP”)
Gabarito: Letra C</t>
  </si>
  <si>
    <t>08/08/2026 15:22</t>
  </si>
  <si>
    <t>Um funcionário do TCE-RR, usuário do MS Excel 365 BR, criou uma planilha simples para o cálculo do ICMS, conforme imagem a seguir:
Na célula D5, ele inseriu a fórmula =D3/(1-D4). Se ele inserir, na célula D3, o valor de R$ 1.500,00, o valor que aparecerá na célula D5 será</t>
  </si>
  <si>
    <t>R$ 300,00</t>
  </si>
  <si>
    <t>R$ 1.200,00</t>
  </si>
  <si>
    <t>R$ 1.800,00</t>
  </si>
  <si>
    <t>R$ 1.875,00</t>
  </si>
  <si>
    <t>R$ 7.500,00</t>
  </si>
  <si>
    <t>d157cdf3-b409-4711-8a8b-e0c44c564c37.png</t>
  </si>
  <si>
    <t>A fórmula inserida na célula D5 é: D3 / (1 – D4). Substituindo os valores:
- D3 = 1.500,00 (Valor do Produto)
- D4 = 20% = 0,20 (Alíquota do ICMS)
Aplicando a fórmula:
D5 = 1500 / (1 – 0,20) = 1500 / 0,80 = 1.875,00
Gabarito: Letra D</t>
  </si>
  <si>
    <t>08/08/2026 15:25</t>
  </si>
  <si>
    <t>Dez cidadãos com processos na Justiça entraram com o pedido de gratuidade, como mostra o quadro abaixo. A Justiça determinou que as condições para concessão de gratuidade eram: o cidadão ser casado, ter pelo menos um filho e estar desempregado. Foi então pedido a um analista que determinasse quantos cidadãos se enquadravam nas referidas condições.
O analista resolveu utilizar uma tabela dinâmica no Excel para determinar esse número.</t>
  </si>
  <si>
    <t>Escolher a variável Cidadão e arrastá-la para o campo da soma de valores e escolher as outras três variáveis e arrastálas para o campo linhas.</t>
  </si>
  <si>
    <t>Escolher a variável Cidadão e arrastá-la para o campo da soma de valores e escolher as outras três variáveis e arrastá-las para o campo filtros.</t>
  </si>
  <si>
    <t>Escolher a variável Cidadão e arrastá-la para o campo da soma de valores e escolher as outras três variáveis e arrastá-las para o campo colunas.</t>
  </si>
  <si>
    <t>Escolher a variável Nº de Filhos e arrastá-la para o campo da soma de valores e escolher as outras três variáveis e arrastá-las para o campo filtros.</t>
  </si>
  <si>
    <t>Escolher a variável Nº de Filhos e arrastá-la para o campo da soma de valores e escolher as outras três variáveis e arrastá-las para o campo linhas.</t>
  </si>
  <si>
    <t>355eaa46-c4f4-48d2-a1d3-7315eb6bcf9e.png</t>
  </si>
  <si>
    <t>(a) Errado. Colocar Casado, Nº de Filhos e Empregado como linhas pode dificultar a filtragem, pois criaria
uma listagem segmentada ao invés de uma contagem simples;
(b) Correto. Ao colocar Cidadão no campo de valores, podemos contar quantos cidadãos atendem às
condições, e ao colocar Casado, Nº de Filhos e Empregado no campo filtros, podemos filtrar os registros
que atendem aos critérios exigidos;
(c) Errado. Usar colunas para essas variáveis geraria uma tabela grande e pouco prática, ao invés de um
resultado filtrado;
(d) Errado. O foco não é somar o número total de filhos, mas contar os cidadãos que atendem aos
critérios;
(e) Errado. Nº de Filhos não deve ser somado, e o uso de linhas pode não facilitar a contagem correta.
Gabarito: Letra B</t>
  </si>
  <si>
    <t>08/08/2026 15:28</t>
  </si>
  <si>
    <t>Prefeitura de Macaé</t>
  </si>
  <si>
    <t>No Microsoft Word 2019 BR (em Português), o comando que permite aglutinar duas ou mais células em uma única célula dentro de uma tabela, é</t>
  </si>
  <si>
    <t>“Combinar Células”.</t>
  </si>
  <si>
    <t>“Mesclar Células”.</t>
  </si>
  <si>
    <t>“Vincular Células”.</t>
  </si>
  <si>
    <t>“Unificar Células”.</t>
  </si>
  <si>
    <t>“Fundir Células”.</t>
  </si>
  <si>
    <t>No Microsoft Word 2019 BR, para unir duas ou mais células dentro de uma tabela, utiliza-se o comando
"Mesclar Células". Esse recurso permite combinar o conteúdo das células selecionadas em uma única
célula, útil para títulos e formatação de tabelas.
Gabarito: Letra B</t>
  </si>
  <si>
    <t>Prefeitura de Caraguatatuba</t>
  </si>
  <si>
    <t>Considere o seguinte trecho de planilha criado em uma versão atual do Microsoft Excel em português:
Um usuário desta planilha, com o propósito de copiar o conteúdo da célula B7 para C7, realizou a seguinte sequência de comandos: selecionou a célula B7, executou um CTRL-C, selecionou a célula C7 e teclou ENTER. Após esta operação, a célula C7 passou a apresentar como resultado da função o valor de</t>
  </si>
  <si>
    <t>25.</t>
  </si>
  <si>
    <t>32.</t>
  </si>
  <si>
    <t>48.</t>
  </si>
  <si>
    <t>73.</t>
  </si>
  <si>
    <t>0bb07ddf-5a79-4248-9c90-5c5ae7889212.png</t>
  </si>
  <si>
    <t>A célula B7 contém a seguinte fórmula:
=SOMA(B2;$A$3;B4;$A$5;B6)
E temos que:
- B2 = 15
- $A$3 = 3 (referência absoluta, não muda ao copiar)
- B4 = 7
- $A$5 = 11 (referência absoluta, não muda ao copiar)
- B6 = 12
Realizando a soma, temos que: 15 + 3 + 7 + 11 + 12 = 48. Ao colar em C7, a fórmula ajusta as referências
relativas, mas mantém as absolutas. A nova fórmula em C7 será:
=SOMA(C2;$A$3;C4;$A$5;C6)
Agora os valores envolvidos são:
- C2 = 9
- $A$3 = 3 (mantém-se, pois é absoluto)
- C4 = 3
- $A$5 = 11 (mantém-se, pois é absoluto)
- C6 = 6
Logo, realizando a soma: 9 + 3 + 3 + 11 + 6 = 32. Após copiar e colar B7 em C7, a célula C7 exibe o valor
32.
Gabarito: Letra B</t>
  </si>
  <si>
    <t>08/08/2026 15:32</t>
  </si>
  <si>
    <t>Apesar da liderança dos editores de texto em termos de popularidade, para algumas profissões as planilhas eletrônicas são o software fundamental do dia a dia. Nesta área, os campeões de popularidade são o Microsoft Excel e o LibreOffice Calc, sendo o primeiro da categoria dos pagos e o segundo da categoria dos gratuitos.
Sobre as funcionalidades e características dos editores de planilhas Microsoft Excel e LibreOffice Calc, assinale a afirmativa correta</t>
  </si>
  <si>
    <t>O LibreOffice Calc permite a criação de gráficos, enquanto o Microsoft Excel não possui essa funcionalidade.</t>
  </si>
  <si>
    <t>Apenas o Microsoft Excel permite a utilização de funções condicionais, como SE (IF), em fórmulas.</t>
  </si>
  <si>
    <t>O LibreOffice Calc não permite trabalhar com várias abas (planilhas) em um único arquivo, enquanto o Microsoft Excel oferece essa funcionalidade.</t>
  </si>
  <si>
    <t>Tanto o Microsoft Excel quanto o LibreOffice Calc permitem o uso de tabelas dinâmicas para análise de dados.</t>
  </si>
  <si>
    <t>O Microsoft Excel permite a proteção de planilhas com senha, mas o LibreOffice Calc não oferece essa opção de segurança.</t>
  </si>
  <si>
    <t>(a) Errado. Tanto o LibreOffice Calc quanto o Microsoft Excel permitem a criação de gráficos com base
em dados das planilhas;
(b) Errado. O LibreOffice Calc também suporta funções condicionais, incluindo SE (IF), SEERRO (IFERROR)
e outras funções lógicas semelhantes às do Excel;
(c) Errado. Errado. O LibreOffice Calc permite sim trabalhar com múltiplas planilhas dentro de um mesmo
arquivo, assim como o Excel;
(d) Correto. Ambos os programas oferecem suporte a tabelas dinâmicas, permitindo análise de dados
interativa e organizada. No Excel, essa funcionalidade é chamada de Tabela Dinâmica;
(e) Errado. Errado. Ambos os programas permitem proteger planilhas com senha. No Calc, isso pode ser
feito via Ferramentas → Proteger Documento → Planilha.
Gabarito: Letra D</t>
  </si>
  <si>
    <t>08/08/2026 15:34</t>
  </si>
  <si>
    <t>César importou para uma planilha um conjunto de dados contendo o número de identificação, nome e endereço dos funcionários do TFR1. No Microsoft Excel, para encontrar os dados do funcionário pelo nome, César deve usar a fórmula:</t>
  </si>
  <si>
    <t>ÍNDICE</t>
  </si>
  <si>
    <t>PROCV</t>
  </si>
  <si>
    <t>TRANSPOR</t>
  </si>
  <si>
    <t>ENDEREÇO</t>
  </si>
  <si>
    <t>ESCOLHER</t>
  </si>
  <si>
    <t>(a) Errado. A função ÍNDICE retorna um valor com base em coordenadas específicas (linha e coluna), mas
não realiza buscas automáticas como o PROCV;
(b) Correto. A função PROCV (Pesquisa Vertical) é usada para buscar um valor em uma coluna e retornar
um dado correspondente de outra coluna na mesma linha;
(c) Errado. A função TRANSPOR apenas altera a orientação dos dados (linhas para colunas ou vice-versa),
não realiza buscas;
(d) Errado. A função ENDEREÇO retorna a referência de célula em formato de texto, mas não busca
valores;
(e) Errado. A função ESCOLHER retorna um valor de uma lista de opções baseada em um índice numérico,
mas não faz pesquisas dinâmicas em uma tabela.
Gabarito: Letra B</t>
  </si>
  <si>
    <t>08/08/2026 15:35</t>
  </si>
  <si>
    <t>Antônio recebeu o pedido de suporte do usuário Luís, que está elaborando uma planilha e queria tornar os padrões e tendências dos dados mais aparentes visualmente.
No Microsoft Excel, para criar regras que determinam a aparência das células com base em seus valores, Antônio deve orientar Luís a usar o recurso:</t>
  </si>
  <si>
    <t>temas;</t>
  </si>
  <si>
    <t>pincel de formatação;</t>
  </si>
  <si>
    <t>formatar como tabela;</t>
  </si>
  <si>
    <t>formatação condicional;</t>
  </si>
  <si>
    <t>preenchimento relâmpago.</t>
  </si>
  <si>
    <t>(a) Errado. O recurso Temas altera cores, fontes e estilos da planilha como um todo, mas não modifica
células com base em seus valores;
(b) Errado. O Pincel de Formatação copia e aplica um estilo existente, mas não cria regras dinâmicas de
formatação;
(c) Errado. Formatar como Tabela melhora a organização da planilha, mas não muda a aparência das
células com base nos dados;
(d) Correto. Formatação Condicional permite criar regras que alteram a aparência das células
automaticamente, tornando padrões e tendências mais visíveis;
(e) Errado. Preenchimento Relâmpago ajuda a detectar padrões e preencher dados automaticamente,
mas não altera a formatação com base nos valores.
Gabarito: Letra D</t>
  </si>
  <si>
    <t>08/08/2026 15:36</t>
  </si>
  <si>
    <t>SEAP</t>
  </si>
  <si>
    <t>Dada a necessidade de reforço das medidas de segurança contra incêndios nos estabelecimentos penitenciários sob a jurisdição da SEAP/BA, seu setor de compras realizou um levantamento referente a preços de extintores de incêndio, além de suas demandas internas em quantidade e custo total por tipo de extintor.
Esse levantamento gerou a planilha de Excel (integrantes da suíte Microsoft 365, versão português), apresentada a seguir:
As colunas B e D estão formatadas com o tipo “Moeda”. A coluna A está formatada como “Texto” e a coluna C, como “Geral”. Ao analisar a planilha, é possível afirmar que a aplicação da fórmula</t>
  </si>
  <si>
    <t>5ce1580d-7080-449d-a765-f6c7108e182e.png</t>
  </si>
  <si>
    <t>(a) Errado. A função =MÁXIMO(D2:D9) retorna o maior valor na coluna D (Valor Total). O maior valor nessa
coluna é R$ 3.790,00, e não R$ 1.895,00;
(b) Errado. A função =MÉDIA(D2:D9) calcula a média dos valores da coluna D. Somando os valores da
coluna D: 267+98+1.192+500+600+3.790+690+1.176 = 8.313/8 = 1.139,12;
(c) Errado. A função =MÍNIMO(B2:B9) retorna o menor valor na coluna B (Valor Unitário). O menor valor
na coluna B é R$ 89,00, e não R$ 98,00;
(d) Errado. A função =SOMARPRODUTO(B2:B9;C2:C9) multiplica os valores de B por C e soma os
resultados. O correto seria R$ 8.313,00, não R$ 7.137,00;
(e) Correto. Essa função soma os valores da coluna D (Valor Total) onde a coluna C (Quantidade) for maior
que 3. Os valores de D correspondentes são: 1.192, 600 e 1.176, totalizando R$ 2.968,00.
Gabarito: Letra E</t>
  </si>
  <si>
    <t>08/08/2026 18:53</t>
  </si>
  <si>
    <t>O Excel é um programa de desenvolvimento de planilhas digitais criado pela Microsoft na década de 1980.
Devido ao renome da marca, a longa trajetória do software e as suas excelentes funcionalidades, atualmente, o Excel é um dos aplicativos mais utilizados por empresas no mundo.
Assinale a opção que apresenta a funcionalidade do Excel que permite automatizar tarefas repetitivas.</t>
  </si>
  <si>
    <t>Tabela Dinâmica.</t>
  </si>
  <si>
    <t>Power Query.</t>
  </si>
  <si>
    <t>Colaboração em tempo real.</t>
  </si>
  <si>
    <t>Macro.</t>
  </si>
  <si>
    <t>Validação de Dados.</t>
  </si>
  <si>
    <t>(a) Errado. Tabela Dinâmica é usada para análises dinâmicas e interativas de dados, mas não automatiza
tarefas repetitivas;
(b) Errado. Power Query facilita a importação, transformação e combinação de dados, mas não executa
ações automatizadas como uma macro faria;
(c) Errado. Colaboração em tempo real permite que várias pessoas editem uma planilha simultaneamente,
mas não é uma funcionalidade de automação;
(d) Correto. Macros permitem gravar e executar sequências de comandos automatizados, eliminando a
necessidade de repetir tarefas manualmente;
(e) Errado. Validação de Dados restringe entradas em células com base em regras definidas, mas não
automatiza tarefas.
Gabarito: Letra D</t>
  </si>
  <si>
    <t>08/08/2026 18:54</t>
  </si>
  <si>
    <t>Prefeitura de São José dos Campos</t>
  </si>
  <si>
    <t>Um usuário do MS Excel 365 BR digitou as seguintes informações:
Ele deseja concatenar os valores de A2 e B2 na célula C2 para que o resultado apresentado seja igual a
São José dos Campos – SP
Para isso, o usuário deve, na célula C2, digitar a seguinte fórmula:</t>
  </si>
  <si>
    <t>e8aa269e-3abd-46be-b9e3-eece065adc25.png</t>
  </si>
  <si>
    <t>O usuário deseja concatenar os valores das células A2 e B2 na célula C2, gerando o resultado:
"São José dos Campos – SP"
A fórmula correta precisa incluir: o conteúdo de A2 (São José dos Campos); um espaço em branco " "; o
caractere "–" (hífen curto ou longo); outro espaço em branco " "; o conteúdo de B2 (SP).
(a) Errado. Essa função junta os valores sem espaços (São José dos CamposSP); (b) Errado. Essa função,
além de não incluir espaços, inverte a ordem (SPSão José dos Campos); (c) Errado. Essa função inverte a
ordem (SP – São José dos Campos); (d) Correto. Essa função junta os valores corretamente:
"São José dos Campos – SP"; (e) Errado. Essa função usa dois pontos : em vez de ponto e vírgula ; –
causando erro de sintaxe.
Gabarito: Letra D</t>
  </si>
  <si>
    <t>08/08/2026 18:57</t>
  </si>
  <si>
    <t>Prefeitura de Vitória</t>
  </si>
  <si>
    <t>Quando você cria uma tabela no Microsoft 365 Excel, o software automaticamente nomeia a tabela e cada cabeçalho de coluna dentro dela. Quando você adiciona fórmulas a uma tabela do Excel, esses nomes podem aparecer automaticamente à medida que você digita a fórmula e seleciona as referências de célula na tabela em vez de inseri-las manualmente.
Um exemplo do que o Excel pode fazer:
Em vez de usar referências explícitas a células
=Soma(C2:C7)
O Excel usa nomes de tabelas e colunas
=Soma(DeptoVendas[Valor das Vendas])
No Microsoft 365 Excel, essa combinação de nomes de tabelas e colunas é chamada</t>
  </si>
  <si>
    <t>fórmula.</t>
  </si>
  <si>
    <t>fórmula de matriz dinâmica.</t>
  </si>
  <si>
    <t>referência cruzada.</t>
  </si>
  <si>
    <t>referência estruturada.</t>
  </si>
  <si>
    <t>documento mestre.</t>
  </si>
  <si>
    <t>(a) Errado. "Fórmula" é um termo genérico para expressões matemáticas no Excel, mas a questão pede
um nome específico para essa funcionalidade;
(b) Errado. "Fórmula de matriz dinâmica" refere-se a cálculos que retornam múltiplos valores
automaticamente, como SEQUÊNCIA() ou FILTRO(), não à nomenclatura de tabelas;
(c) Errado. "Referência cruzada" não é um conceito do Excel, sendo mais comum em documentos do
Word para vincular seções;
(d) Correto. "Referência estruturada" é o nome correto para essa funcionalidade no Excel, que permite
referenciar colunas e tabelas de forma clara e dinâmica;
(e) Errado. "Documento mestre" está relacionado ao Microsoft Word, não ao Excel.
Gabarito: Letra D</t>
  </si>
  <si>
    <t>08/08/2026 18:59</t>
  </si>
  <si>
    <t>ADAB</t>
  </si>
  <si>
    <t>No Microsoft Excel 365 em português, são categorias válidas de formatação de células</t>
  </si>
  <si>
    <t>Número, Moeda e Porcentagem.</t>
  </si>
  <si>
    <t>Moeda, Porcentagem e Integral.</t>
  </si>
  <si>
    <t>Canônico, Moeda e Número.</t>
  </si>
  <si>
    <t>Contábil, Canônico e Data.</t>
  </si>
  <si>
    <t>Integral, Contábil e Data.</t>
  </si>
  <si>
    <t>(a) Correto. Número, Moeda e Porcentagem são categorias válidas de formatação;
(b) Errado. "Integral" não é uma categoria de formatação no MS-Excel;
(c) Errado. "Canônico" não existe como categoria no MS-Excel;
(d) Errado. "Canônico" não existe no MS-Excel, tornando a alternativa inválida;
(e) Errado. "Integral" não é uma categoria no MS-Excel.
Gabarito: Letra A</t>
  </si>
  <si>
    <t>08/08/2026 19:00</t>
  </si>
  <si>
    <t>Considere o trecho de planilha abaixo, gerada no Microsoft Excel 365, em sua versão em português:
Ao se copiar o conteúdo da célula A7 para B7, usando a sequência de comandos de selecionar A7, teclar Ctrl-C, selecionar B7 e teclar ENTER, o valor mostrado em B7 será</t>
  </si>
  <si>
    <t>35</t>
  </si>
  <si>
    <t>88fc92fc-52cc-45f1-ae8a-161581ea6f36.png</t>
  </si>
  <si>
    <t>Temos que A2 = 11, $A$3 = 12, A4 = 3, A5 = 8 e A6 = 1. A fórmula SOMA(A2;$A$3;A4:A6) =
11 + 12 + 3 + 8 + 1 = 35
Ao copiar a célula A7 e colá-la em B7, o Excel ajusta as referências relativas, mas mantém as referências
absolutas ($A$3). Temos que B2 = 8, $A$3 = 12, B4 = 5, B5 = 1 e B6 = 2. Somando tudo, temos: 8 + 12 +
5 + 1 + 2 = 28.
Gabarito: Letra D</t>
  </si>
  <si>
    <t>08/08/2026 19:01</t>
  </si>
  <si>
    <t>AL-SC</t>
  </si>
  <si>
    <t>Em uma planilha do Microsoft Excel, um gestor de RH deseja utilizar a função PROCV para localizar rapidamente o salário de um empregado específico a partir do seu número de identificação único (ID).
A planilha contém os seguintes dados em colunas sequenciais: ID do Empregado, Nome do Empregado, Cargo, Departamento e Salário. O gestor deseja inserir o ID do empregado em uma célula específica e obter automaticamente o salário correspondente desse empregado em outra célula.
Assumindo que o ID do empregado esteja na célula G2, a tabela de dados esteja no intervalo A1:E100, e o salário na quinta coluna do intervalo de dados, assinale a fórmula que está corretamente configurada para realizar essa tarefa.</t>
  </si>
  <si>
    <t>(a) Errado. primeiro PROCV retorna um nome (coluna 2) e depois tenta pesquisar esse nome em um
intervalo que não contém a chave primária (ID);
(b) Errado. Mesmo erro da alternativa (a), além de VERDADEIRO, que permite correspondências
aproximadas, podendo resultar em erro;
(c) Correto. G2 contém o ID do empregado; A1:E100 contém toda a tabela, iniciando pelo ID do
empregado; 5 é a coluna onde está o salário dentro do intervalo; FALSO garante uma correspondência
exata do ID. Logo, temos: =PROCV(G2, A1:E100, 5, FALSO);
(d) Errado. O intervalo B1:E100 começa na segunda coluna da tabela, então o ID não está na primeira
coluna, tornando a busca inválida.
(e) Errado. A ordem dos argumentos está errada. O primeiro argumento deve ser G2, e não A1:E100.
Gabarito: Letra C</t>
  </si>
  <si>
    <t>08/08/2026 19:03</t>
  </si>
  <si>
    <t>AL-TO</t>
  </si>
  <si>
    <t>Em uma planilha Microsoft Excel 2019 em português do Brasil, há um conjunto de dados com vendas listadas na coluna B.
Por meio da funcionalidade de Formatação Condicional, a seguinte função pode ser usada para destacar os 10% dos principais valores de vendas com preenchimento verde:</t>
  </si>
  <si>
    <t>PERCENTIL.</t>
  </si>
  <si>
    <t>MAXIMO.</t>
  </si>
  <si>
    <t>SOMASES.</t>
  </si>
  <si>
    <t>CONT.SE.</t>
  </si>
  <si>
    <t>ABS.</t>
  </si>
  <si>
    <t>(a) Correto. PERCENTIL(B:B; 0,9) retorna o valor que separa os 10% superiores dos dados na coluna B.
Pode ser usada na Formatação Condicional com a regra: = B2&gt;=PERCENTIL(B:B;0,9);
(b) Errado. MÁXIMO retorna apenas o maior valor da coluna, mas não calcula os 10% principais valores;
(c) Errado. SOMASES é usada para somar valores com base em critérios, não para calcular percentis;
(d) Errado. CONT.SE conta quantas células atendem a um critério, mas não calcula percentis;
(e) Errado. ABS retorna o valor absoluto de um número (removendo sinais negativos), sem relação com
percentis.
Gabarito: Letra A</t>
  </si>
  <si>
    <t>08/08/2026 19:05</t>
  </si>
  <si>
    <t>AL-PR</t>
  </si>
  <si>
    <t>Em uma planilha de um arquivo .xlsx, produzido no software Microsoft Excel, versão português, integrante da suíte Microsoft 365, uma tabela com dados referentes a produtos de uma papelaria estão dispostos como se segue:
e que a formatação “Número” das colunas C e F foi ajustada para a categoria “Moeda”, com duas casas decimais e símbolo R$.
Se digitarmos na célula F6 a fórmula =PROCV(E6;A2:C8;3;VERDADEIRO), o retorno dessa função será:</t>
  </si>
  <si>
    <t>R$16,90.</t>
  </si>
  <si>
    <t>R$5,95.</t>
  </si>
  <si>
    <t>R$8,90.</t>
  </si>
  <si>
    <t>R$12,35.</t>
  </si>
  <si>
    <t>R$210,93.</t>
  </si>
  <si>
    <t>46ee15d7-5335-4229-a653-8efc15fc2aa9.png</t>
  </si>
  <si>
    <t>Na função =PROCV(E6;A2:C8;3;VERDADEIRO), temos os seguintes parâmetros: E6 (o valor a ser buscado
("A930")); A2:C8 (o intervalo da tabela onde a busca será realizada); 3 (a coluna de onde será retornado
o valor (Coluna C - Valor)); VERDADEIRO (busca aproximada, ou seja, se não encontrar A930 exato,
retorna o maior valor menor que ele).
A função PROCV com VERDADEIRO exige que a primeira coluna da tabela (códigos) esteja ordenada de
forma crescente, pois ele retornará o maior código menor ou igual a A930. A coluna A (Código) está assim
ordenada:
A101
A225
A931
B516
B702
C123
E321
Logo, o maior código menor que A930 é A225. O código A225 corresponde ao seguinte valor na coluna
3 (Valor): R$ 5,95.
Gabarito: Letra B</t>
  </si>
  <si>
    <t>08/08/2026 19:06</t>
  </si>
  <si>
    <t>No âmbito do software Microsoft Excel, integrante da suíte Microsoft 365, versão português, se especificarmos em uma célula formatada na categoria Geral, e considerando que o dia 18/01/2024 aconteceu em uma quinta-feira, assinale a opção que indica o resultado da aplicação da fórmula =DIA.DA.SEMANA("22/01/2024").</t>
  </si>
  <si>
    <t>12:00 AM (Hora)</t>
  </si>
  <si>
    <t>-2</t>
  </si>
  <si>
    <t>2,00E+00</t>
  </si>
  <si>
    <t>segunda-feira</t>
  </si>
  <si>
    <t>A função utilizada na questão é: =DIA.DA.SEMANA("22/01/2024"). Essa função retorna um número inteiro
correspondente ao dia da semana de uma data específica, onde:
1 = Domingo
2 = Segunda-feira
3 = Terça-feira
4 = Quarta-feira
5 = Quinta-feira
6 = Sexta-feira
7 = Sábado
Sabemos que 18/01/2024 foi uma quinta-feira, logo:
19/01/2024 → Sexta-feira
20/01/2024 → Sábado
21/01/2024 → Domingo
22/01/2024 → Segunda-feira
Logo, 22/01/2024 corresponde ao número 2. Dito isso, temos que: (a) Errado. "12:00 AM (Hora)" não tem
relação com a função DIA.DA.SEMANA; (b) Correto. O número 2 representa segunda-feira no padrão de
retorno da função; (c) Errado. -2 não é um retorno válido para DIA.DA.SEMANA; (d) Errado. 2,00E+00
(notação científica para 2) pode ser uma exibição da célula, mas a resposta correta é simplesmente 2; (e)
Errado. DIA.DA.SEMANA retorna um número, e não o nome do dia da semana. Para exibir "segunda-
feira", deveria ser usada a função: =TEXTO("22/01/2024";"dddd").
Gabarito: Letra B</t>
  </si>
  <si>
    <t>08/08/2026 23:07</t>
  </si>
  <si>
    <t>Seja a tabela a seguir, especificada utilizando o software Microsoft Excel, versão português, que integra a suíte Microsoft 365:
A soma de todos os valores obtidos pelos vendedores do “SETOR A” é igual a R$ 6.790,00.
Assinale a opção que indica a fórmula que representa tal situação.</t>
  </si>
  <si>
    <t>9c422b99-097f-4859-8f89-90ba4350b538.png</t>
  </si>
  <si>
    <t>A sintaxe da função SOMASE é:
=SOMASE(intervalo_critério; critério; intervalo_soma)
Em que:
- intervalo_critério: o intervalo onde será feita a verificação do critério (B2:B6 - Setores);
- critério: o valor a ser pesquisado ("SETOR A");
- intervalo_soma: o intervalo contendo os valores a serem somados (C2:C6 - Valores Totais).
Dito isso, temos que: (a) Errado. BDCONTAR conta registros em um banco de dados estruturado, mas
não soma valores; (b) Errado. CONCAT serve para concatenar textos, não para realizar cálculos
numéricos; (c) Errado. SOMA.TOTAL não é uma função válida no Excel; (d) Errado.
SOMARPRODUTO(B2:B6;C2:C6) faria uma multiplicação entre os valores de B2:B6 e C2:C6, o que não
atende ao objetivo da questão; (e) Correto. SOMASE(B2:B6;"SETOR A";C2:C6) soma os valores na coluna
C apenas quando a coluna B contém "SETOR A", resultando em R$ 6.790,00.
Gabarito: Letra E</t>
  </si>
  <si>
    <t>08/08/2026 23:14</t>
  </si>
  <si>
    <t>3579</t>
  </si>
  <si>
    <t>Em uma planilha de um arquivo de uma pasta de trabalho do software Microsoft Excel (integrante da suíte Microsoft 365, versão português), identificamos as células A1, A2 e A3 preenchidas, respectivamente, com os valores 4, 5 e 3. A figura a seguir demonstra a situação descrita: A célula B4 mostra o resultado da aplicação de uma fórmula, aplicada utilizando como parâmetro a região A1:A3. Assinale a opção que reflete corretamente a fórmula apresentada e a correta resposta por ela gerada.</t>
  </si>
  <si>
    <t>60b4131c-4daa-4195-853a-5e306da59893.png</t>
  </si>
  <si>
    <t>(a) Errado. Essa função soma os valores: 4+5+3 = 12 e, não, 4; (b) Errado. Essa função calcula a média
aritmética: (4+5+3)/3 = 12/3 = 4; (c) Correto. Essa função retorna o maior valor no intervalo: max(4,5,3) =
5 e, não, 4; (d) Correto. Essa função retorna o menor valor no intervalo: min(4,5,3) = 3 e, não, 4; (e) Errado.
Essa função conta células vazias no intervalo A1:A3 – como todas as células têm valores, o resultado seria
0, diferente de 4.
Gabarito: Letra B</t>
  </si>
  <si>
    <t>08/08/2026 23:16</t>
  </si>
  <si>
    <t>Sejam os seguintes dados de uma planilha confeccionada no Excel 365:
Na célula C10 dessa planilha, está inserida a seguinte fórmula:
=CONT.SE(B2:B6;”&lt;=R$ 10,00”)
Ao executar essa fórmula, o valor que aparecerá na célula C10 é</t>
  </si>
  <si>
    <t>444b1aeb-4735-4204-948f-d97eead4d710.png</t>
  </si>
  <si>
    <t>A função CONT.SE é uma função usada para contar o número de células em um intervalo que atendem a
um determinado critério ou condição. Ela é amplamente utilizada para realizar contagens com base em
critérios específicos. Logo, vamos contar quantas células no intervalo B2:B6 possuem valor menor ou igual
a R$10,00. Temos, nesse caso, 3 células (P101, P103, P105).
Gabarito: Letra B</t>
  </si>
  <si>
    <t>08/08/2026 23:19</t>
  </si>
  <si>
    <t>Uma planilha está sendo editada no Excel do Microsoft Office 365 por vários coautores simultaneamente. Um dos coautores deseja fazer uma classificação e uma filtragem nos dados da planilha sem afetar o trabalho dos demais coautores e sem ter que fazer uma cópia da planilha. Para isso, esse coautor deve selecionar o menu</t>
  </si>
  <si>
    <t>Dados e pressionar o botão Novo para criar um espelhamento dos dados da planilha.</t>
  </si>
  <si>
    <t>Revisão e pressionar o botão Novo para criar um espelhamento dos dados da planilha.</t>
  </si>
  <si>
    <t>Exibir e pressionar o botão Novo para criar um novo modo de exibição de planilha.</t>
  </si>
  <si>
    <t>Inserir e pressionar o botão Novo para criar um novo modo de exibição de planilha.</t>
  </si>
  <si>
    <t>Inserir e pressionar o botão Novo para criar uma nova imagem dos dados da planilha</t>
  </si>
  <si>
    <t>Para realizar uma classificação e uma filtragem nos dados de uma planilha no Excel do Microsoft Office
365 sem afetar o trabalho dos demais coautores e sem criar uma cópia da planilha, o coautor deve seguir
o procedimento correto: (c) Selecionar o menu "Exibir" e pressionar o botão "Novo" para criar um novo
modo de exibição de planilha.
A opção "Novo Modo de Exibição" permite ao coautor criar uma visão personalizada da planilha para
classificação e filtragem sem afetar o trabalho dos outros coautores. Essa é uma maneira eficaz de realizar
tarefas de organização de dados na planilha colaborativa. As demais alternativas não representam o
procedimento correto para criar um novo modo de exibição de planilha no Excel do Office 365.
Gabarito: Letra C</t>
  </si>
  <si>
    <t>Considere uma empresa que oferece serviços na área de turismo. Os gestores dessa empresa querem acompanhar dados de desempenho (aumento e diminuição), mês a mês, nos últimos 24 meses, relativos à quantidade de pessoas que compraram pacotes de viagem para Bonito (MS). O tipo de gráfico adequado para visualizar esses dados é o seguinte:</t>
  </si>
  <si>
    <t>em rede</t>
  </si>
  <si>
    <t>mapa de árvore</t>
  </si>
  <si>
    <t>linha</t>
  </si>
  <si>
    <t>mapa de calor</t>
  </si>
  <si>
    <t>pizza (ou torta)</t>
  </si>
  <si>
    <t>Para visualizar dados de desempenho mês a mês nos últimos 24 meses relativos à quantidade de pessoas
que compraram pacotes de viagem para Bonito (MS), o tipo de gráfico mais adequado é o Gráfico de
Linha.
Os gráficos de linha são ideais para mostrar tendências ao longo do tempo, permitindo que os gestores
acompanhem as variações mês a mês de forma clara e compreendam a evolução dos números
relacionados às vendas de pacotes de viagem. Eles são frequentemente usados para representar séries
temporais de dados. As demais alternativas, como "em rede," "mapa de árvore," "mapa de calor" e "pizza
(ou torta)," não são apropriadas para representar esse tipo de dado temporal relacionado ao
desempenho mês a mês.
Gabarito: Letra C</t>
  </si>
  <si>
    <t>08/08/2026 23:20</t>
  </si>
  <si>
    <t>Um agente comercial utilizando uma planilha Microsoft Excel 365, versão em português, em determinada operação de acompanhamento de despesas, lança na célula K2 a seguinte fórmula:
=F$2+G1-$H2
Em seguida, ele copia essa célula (K2) para a célula K6.
A fórmula resultante na célula K6 será:</t>
  </si>
  <si>
    <t>Para copiar a fórmula da célula K2 para a célula K6, o Excel ajustará automaticamente as referências das
células em relação à posição relativa do deslocamento. Vamos analisar a fórmula original em K2:
=F$2+G1-$H2.
Para as referências absolutas (com o símbolo "$"), elas permanecerão inalteradas. Para as referências
relativas (sem "$"), o MS-Excel as ajustará com base no deslocamento vertical e horizontal. Neste caso, a
célula K6 está deslocada verticalmente em +4 células em relação a K2. Logo, a fórmula resultante na célula
K6 será: =F$2+G5-$H6.
Gabarito: Letra B</t>
  </si>
  <si>
    <t>08/08/2026 23:21</t>
  </si>
  <si>
    <t>Os programas de edição de planilhas, como o Excel da Microsoft, são muito utilizados para a realização de cálculos. Considere que em uma planilha há 1000 linhas, cada uma delas representando uma compra realizada por uma empresa. Considere ainda que há quatro colunas com informações: o nome do produto comprado (coluna</t>
  </si>
  <si>
    <t>consulta a uma fonte externa de dados</t>
  </si>
  <si>
    <t>filtro aplicado à coluna D, que seleciona a soma</t>
  </si>
  <si>
    <t>formatação condicional aplicada à coluna D, para que apresente a soma desejada</t>
  </si>
  <si>
    <t>fórmula com a soma das células C1 e D1</t>
  </si>
  <si>
    <t>função que calcule a soma de todos os valores das células da coluna D</t>
  </si>
  <si>
    <t>Para calcular o valor total pago para todas as compras realizadas, é necessário usar uma função de soma
que some todos os valores da coluna D. A forma rápida de preparar a célula E1 para ter o valor total é
usar uma função, não uma consulta, um filtro, ou formatação condicional. A função apropriada para isso
é a função de SOMA.
A fórmula seria algo como =SOMA(D1:D1000) para somar todos os valores da coluna D da linha 1 à
1000. As demais alternativas não realizam o cálculo de soma de maneira apropriada.
Gabarito: Letra E</t>
  </si>
  <si>
    <t>08/08/2026 23:22</t>
  </si>
  <si>
    <t>Imagine que uma pessoa está trabalhando em uma planilha do Excel e precisa que uma coluna fique visível na tela, enquanto rola a planilha vertical ou horizontalmente. Qual ferramenta permite que se execute tal ação?</t>
  </si>
  <si>
    <t>Tabela dinâmica</t>
  </si>
  <si>
    <t>Redefinir posição</t>
  </si>
  <si>
    <t>Fixar coluna</t>
  </si>
  <si>
    <t>Exibição lado a lado</t>
  </si>
  <si>
    <t>Congelar painéis</t>
  </si>
  <si>
    <t>(a) Errado. Tabela dinâmica é uma ferramenta poderosa no Excel usada para resumir, analisar, explorar e
apresentar dados, mas não tem a função de manter colunas visíveis durante a rolagem.
(b) Errado. "Redefinir posição" não é uma funcionalidade do Excel que se relaciona com a fixação de
colunas ou linhas na visualização.
(c) Errado. "Fixar coluna" pode sugerir a ideia correta, mas no Excel, o termo técnico utilizado para manter
uma coluna visível durante a rolagem é "Congelar painéis".
(d) Errado. A opção "Exibição lado a lado" permite visualizar duas planilhas ou documentos do Excel
simultaneamente, mas não fixa colunas ou linhas em uma posição durante a rolagem.
(e) Correto. Essa funcionalidade permite manter visíveis certas linhas e/ou colunas (com títulos ou
etiquetas, por exemplo) enquanto você rola o restante da planilha.
Gabarito: Letra E</t>
  </si>
  <si>
    <t>08/08/2026 23:25</t>
  </si>
  <si>
    <t>A função SE no Excel é usada para retornar um resultado, se uma determinada condição for atendida (verdadeiro) ou outro resultado, se a condição não for atendida (falso). A Tabela a seguir apresenta uma classificação, atribuindo letras aos números que são referenciados pela condição “Idade”.
De acordo com a Tabela, a função aninhada SE é:</t>
  </si>
  <si>
    <t>SE (Idade&gt;69;“F“;SE(Idade&gt;79;“S“;SE(Idade&gt;79; “N“; “O“)))</t>
  </si>
  <si>
    <t>SE (Idade&gt;70;“F“;SE(Idade&gt;79;“N“;SE(Idade&gt;89; “S“;“O“)))</t>
  </si>
  <si>
    <t>SE (Idade&gt;79;“O“;SE(Idade&gt;69;“F“;SE(Idade&gt;89; “N“;“S“)))</t>
  </si>
  <si>
    <t>SE (Idade&gt;80;“S“;SE(Idade&gt;69;“F“;SE(Idade&gt;89; “O“;“F“)))</t>
  </si>
  <si>
    <t>SE (Idade&gt;89;“S“;SE(Idade&gt;79;“N“;SE(Idade&gt;69; “O“;”F")))</t>
  </si>
  <si>
    <t>01dc1677-16b0-4117-be7e-348b8f4d2367.png</t>
  </si>
  <si>
    <t>Vamos resolver por eliminação: note que, se a idade for maior que 89, deve ser retornado “S”. Logo,
temos apenas duas possibilidades:
b) SE (Idade&gt;70;“F“;SE(Idade&gt;79;“N“;SE(Idade&gt;89; “S“;“O“)))
e) SE (Idade&gt;89;“S“;SE(Idade&gt;79;“N“;SE(Idade&gt;69; “O“;”F")))
Agora, para cada alternativa, vamos olhar os outros elementos da condição. Na letra (b), se a idade for
maior que 70, retorna-se “F”. Isso está errado, dado que – se a idade for menor que 70 – retorna-se “F”. Já
na letra (e), se a idade for maior que 69, retorna “O”; caso contrário, retorna “F”. Isso está em
conformidade com a tabela, dado que: se a idade for menor que 70, retorna “F”.
Gabarito: Letra E</t>
  </si>
  <si>
    <t>08/08/2026 23:28</t>
  </si>
  <si>
    <t>O agente comercial de uma empresa elaborou uma planilha no software Microsoft Excel para lançar os débitos de seus clientes. Ele a configurou para controlar automaticamente as seguintes regras:
a) admitir, apenas, débitos entre R$ 40.000,00 e R$ 110.000,00; e
b) destacar, em cor diferente, os débitos entre R$ 90.000,00 e R$ 110.000,00.
Quais são os recursos do Microsoft Excel que o agente comercial deverá utilizar, respectivamente, para obter esse controle?</t>
  </si>
  <si>
    <t>Validação de dados; Formatação condicional</t>
  </si>
  <si>
    <t>Formatação condicional; Gerenciador de cenários</t>
  </si>
  <si>
    <t>Verificação de erros; Teste de hipóteses</t>
  </si>
  <si>
    <t>Função de consolidação; Formatação condicional</t>
  </si>
  <si>
    <t>Classificar e Filtrar; Validação de dados</t>
  </si>
  <si>
    <t>(a) Correto. "Validação de dados" é o recurso usado no Excel para restringir o tipo de dados ou os valores
que os usuários podem inserir em uma célula; neste caso, seria usado para limitar os valores de débito
entre R$ 40.000,00 e R$ 110.000,00. "Formatação condicional" é um recurso que altera a aparência de
células com base em condições específicas; neste caso, seria usado para destacar os débitos entre R$
90.000,00 e R$ 110.000,00.
(b) Errado. "Gerenciador de cenários" não é relevante para este caso, pois é usado para analisar diferentes
hipóteses e cenários; (c) Errado. "Verificação de erros" e "Teste de hipóteses" não são os recursos
adequados para as funções descritas; (d) Errado. A "Função de consolidação" é usada para combinar
dados de várias planilhas, o que não se aplica aqui; (e) Errado. "Classificar e Filtrar" não é utilizado para
definir regras de entrada de dados como descrito.
Gabarito: Letra A</t>
  </si>
  <si>
    <t>08/08/2026 23:30</t>
  </si>
  <si>
    <t>Três juízes lançaram notas numa planilha EXCEL 2010 em português, cujo trecho correspondente está copiado abaixo.
Um técnico em computação calculou as médias, de forma a eliminar quem não alcançasse a média 5 nas três notas, a passar para a fase seguinte quem atingisse a média sete ou superior e a colocar em repescagem os outros casos. Para isso, foi necessário usar a seguinte fórmula:</t>
  </si>
  <si>
    <t>19725a05-0647-4ac6-ae8c-8a213513ac34.png</t>
  </si>
  <si>
    <t>(a) Errado. A função SE avalia uma condição e retorna o primeiro argumento se verdadeira, ou o segundo
se falsa. Neste caso, ela retorna "passar de fase" se a média for maior que 7, conforme solicitado. Porém,
se a média for inferior a 7, a função adiciona um intervalo e verifica se é inferior a 15, o que é um erro;
(b) Correto. A função em questão compara primeiro a média com 5, retornando ELIMINADO se for menor.
Se for maior, verifica se é superior a 7, retornando "passar de fase" se sim, e "repescagem" se não, mas
ainda for maior que 5;
(c) Errado. Esta alternativa compara erroneamente a média com 15, o que não está relacionado com a
pergunta feita;
(d) Errado. Esta função é utilizada para procurar em colunas, o que não corresponde ao objetivo buscado;
(e) Errado. Esta função é utilizada para procurar em linhas, o que também não atende ao que está sendo
procurado.
Gabarito: Letra B</t>
  </si>
  <si>
    <t>08/08/2026 23:33</t>
  </si>
  <si>
    <t>O organizador de uma gincana desejava colocar a posição das equipes que ficaram entre as três com mais pontos na coluna PÓDIO da planilha abaixo.
Então, um especialista em EXCEL 2010 criou, corretamente, a seguinte fórmula:</t>
  </si>
  <si>
    <t>70a72fc8-8aa4-46ff-ad26-26828a13f15e.png</t>
  </si>
  <si>
    <t>A questão aborda a utilização da função MAIOR no MS-Excel, que é usada para retornar o enésimo maior
valor de um conjunto de dados. O especialista em MS-Excel precisa criar uma fórmula para determinar a
posição de cada equipe no pódio com base em seus pontos.
(a) Correto. Ela utiliza a função SE em conjunto com MAIOR. A função MAIOR($C$4:$C$9;1) retorna o
maior valor na faixa de células C4 a C9, MAIOR($C$4:$C$9;2) retorna o segundo maior valor e
MAIOR($C$4:$C$9;3) o terceiro maior valor. A fórmula, portanto, verifica se o valor em C4 é igual ao
maior, segundo maior ou terceiro maior valor na faixa, atribuindo "1", "2", "3" respectivamente, ou "X"
caso contrário; (b) Errado. Utiliza a função MAIOR incorretamente – sem especificar o enésimo maior valor;
(c) Errado. É similar à alternativa (a), mas utiliza referências absolutas ($C$4) desnecessariamente; (d)
Errado. A função MÁXIMO não tem o intuito de escolher o enésimo maior valor; (e) Errado. A função
MÁXIMO não tem o intuito de escolher o enésimo maior valor.
Gabarito: Letra A</t>
  </si>
  <si>
    <t>08/08/2026 23:37</t>
  </si>
  <si>
    <t>A Figura 1 mostra um pedaço de uma planilha Excel, contendo duas tabelas.
&lt;ul&gt;
&lt;li&gt;a primeira (A1:C5) mostra uma Tabela de custos e preços para 4 tipos de produtos diferentes (A, B, C e D).&lt;/li&gt;
&lt;li&gt;a segunda (A8:F13) mostra uma lista de vendas desses produtos e as características dessas vendas.&lt;/li&gt;
&lt;/ul&gt;
Em relação à Figura 1, que fórmula pode ser usada na célula E18 para mostrar a data de hoje no formato apresentado?</t>
  </si>
  <si>
    <t>6d2c247b-b97d-4e7d-945a-5befe4cb9c65.png</t>
  </si>
  <si>
    <t>(a) Errado. A função DATA recebe três valores separados e os combina em uma data, logo estão faltando
os argumentos; (b) Correto. A função HOJE é realmente utilizada para mostrar a data atual; (c) Errado. A
função AGORA é utilizada para mostrar data/hora atual; (d) Errado. A função DATA.HOJE não é uma
função do MS-Excel; (e) Errado. A função DATA.VALOR converte uma data armazenada como texto em
um número de série que o Excel reconhece como data. Por exemplo, a fórmula =DATA.
VALOR("1/1/2008") retorna 39448, o número de série da data 1/1/2008.
Gabarito: Letra B</t>
  </si>
  <si>
    <t>08/08/2026 23:40</t>
  </si>
  <si>
    <t>Observe a Figura a seguir extraída do MS Excel.
O resultado da célula N1 será:</t>
  </si>
  <si>
    <t>t</t>
  </si>
  <si>
    <t>texto</t>
  </si>
  <si>
    <t>#VALOR!</t>
  </si>
  <si>
    <t>3ae482dc-f35c-4029-953f-73aca3891999.png</t>
  </si>
  <si>
    <t>A função LOCALIZAR identifica a posição inicial de um caractere ou grupo de caracteres dentro de um
texto, lendo da esquerda para a direita e sem diferenciar letras maiúsculas de minúsculas. Sua estrutura
é LOCALIZAR(texto_procurado; em_texto; número_inicial).
No exemplo da função LOCALIZAR("texto"; A1; 15) aplicada a uma planilha específica, busca-se o termo
"texto" na célula A1, iniciando a partir do 15º caractere. O resultado será a posição onde a sequência
começa. Para entender melhor, considere os primeiros 15 caracteres do conteúdo da célula A1, incluindo
espaços, que também contam como caracteres:
Note que, a palavra “texto” após os de 15 primeiros caracteres começa no caractere 32.
Gabarito: Letra B</t>
  </si>
  <si>
    <t>08/08/2026 23:41</t>
  </si>
  <si>
    <t>A Figura 1 mostra um pedaço de uma planilha Excel, contendo duas tabelas.
&lt;ul&gt;
&lt;li&gt;a primeira (A1:C5) mostra uma Tabela de custos e preços para 4 tipos de produtos diferentes (A, B, C e D).&lt;/li&gt;
&lt;li&gt;a segunda (A8:F13) mostra uma lista de vendas desses produtos e as características dessas&lt;/li&gt;
&lt;li&gt;vendas.&lt;/li&gt;
&lt;/ul&gt;
Considerando-se a Figura 1, que fórmula pode ser usada na célula E16 para calcular, de forma correta, o preço total de todas as vendas?</t>
  </si>
  <si>
    <t>9e4e414c-1932-4f12-a7d7-efe95d75a7f9.png</t>
  </si>
  <si>
    <t>(a) Errado. Essa fórmula resultará em (C9+C10+C11+C12+C13)+(D9+D10+D11+D12+D13) =
(1+2+3+3+2) + (15+15+16+15+20) = 11 + 81 = 92; (b) Errado. Essa fórmula resultará em
(C9+C10+C11+C12+C13) = (1+2+3+3+2) = 11; (c) Errado. Essa fórmula resultará em
(C9+C10+C11+C12+C13)x(D9+D10+D11+D12+D13) = (1+2+3+3+2)x(15+15+16+15+20) = 11x81 =
891; (d) Errado. A função SOMAPRODUTO não existe no MS-Excel; (e) Correto. Essa fórmula resultará em
=C9 x D9 + C10 x D10 + C11 x D11 + C12 x D12 + C13 x D13 = 1x15 + 2x15 + 3x16 + 3x15 + 2x20 = 15
+ 30 + 48 + 45 + 40 = 178.
Gabarito: Letra E</t>
  </si>
  <si>
    <t>08/08/2026 23:43</t>
  </si>
  <si>
    <t>Considere a Figura a seguir extraída do MS Excel 2016 em português.
De acordo com a Figura, o valor da célula J10 será:</t>
  </si>
  <si>
    <t>d7918492-38cd-40d7-87df-450f874128dc.png</t>
  </si>
  <si>
    <t>A fórmula =PROCV(A2; B1:D5; 2; FALSO) no MS-Excel é usada para procurar um valor na primeira coluna
de uma tabela e retornar um valor na mesma linha de uma coluna especificada. Esta fórmula é parte das
funções de pesquisa e referência do Excel e é particularmente útil para buscar dados em tabelas ou
intervalos grandes. Vamos decompor a fórmula para entender como ela funciona:
▪ A2: este é o valor de pesquisa. A fórmula procurará este valor na primeira coluna do intervalo
especificado (neste caso, B1:B5).
▪ B1:D5: este é o intervalo da tabela onde a pesquisa será realizada. O PROCV buscará o valor de
A2 na primeira coluna deste intervalo (B1:B5).
▪ 2: este número indica a coluna do intervalo de onde o valor correspondente deve ser retornado.
Como o intervalo é B1:D5, a segunda coluna é C1:C5. Logo, se a fórmula encontrar uma
correspondência para A2 na coluna B, ela retornará o valor da mesma linha, mas da coluna C.
▪ FALSO: este argumento especifica que a fórmula deve encontrar uma correspondência exata para
o valor de pesquisa. Se fosse VERDADEIRO ou omitido, a fórmula procuraria por uma
correspondência aproximada.
Logo, essa fórmula buscará o valor em A2 (4) na primeira coluna do intervalo B1:D5. Se encontrar uma
correspondência exata, ela retorna o valor da mesma linha, mas da segunda coluna do intervalo
especificado. Logo, ele retornará 2 (contido em C2).
Gabarito: Letra B</t>
  </si>
  <si>
    <t>08/08/2026 23:44</t>
  </si>
  <si>
    <t>A Figura a seguir exibe parte de uma planilha MS Excel 2010 que contém algumas células preenchidas com valores numéricos. Admita que as demais células não possuem valor algum nem formatação alguma.
Suponha que uma fórmula foi inserida na célula C4 e, depois, copiada para a célula J11, que, logo após a cópia, passou a exibir o número inteiro 58. Qual das fórmulas a seguir pode ter sido inserida na célula C4?</t>
  </si>
  <si>
    <t>e6a29539-761c-4378-b419-4b5c6dd18bd1.png</t>
  </si>
  <si>
    <t>(a) Errado. Essa fórmula retornaria J$4 + J$4 = 28 + 28 = 56;
(b) Errado. Essa fórmula retornaria $C11 + $C11 = 30 + 30 = 60;
(c) Errado. Essa fórmula retornaria J11 + J11, logo resultaria em erro por referência circular;
(d) Errado. Essa fórmula retornaria $C$4 + $C$4 = 0 + 0 = 0;
(e) Correto. Essa fórmula retornaria $C11 + J$4 = 30 + 28 + 58.
Gabarito: Letra E</t>
  </si>
  <si>
    <t>08/08/2026 23:46</t>
  </si>
  <si>
    <t>Observe a Figura a seguir extraída do MS Excel.
Se a célula K1 for copiada para J2, qual será o valor em J2?</t>
  </si>
  <si>
    <t>0861f256-9b91-4261-a9e4-3461abf0734f.png</t>
  </si>
  <si>
    <t>Nós saímos de K1 para J2. Logo, de K para J, temos -1 posição; e de 1 para 2, temos +1 posição. Logo,
J2 seria:
=SE(E(A3&gt;B3;C4&lt;D4);C2;B5)
A3 = 3 e B3 = 8, logo A3&gt;B3 é falso, logo E(A3&gt;B3;C4&lt;D4) também é falso e será exibido B5 =6.
Gabarito: Letra A</t>
  </si>
  <si>
    <t>08/08/2026 23:47</t>
  </si>
  <si>
    <t>3596</t>
  </si>
  <si>
    <t>O arquivo CSV, exibido na Figura 1, contém dados sobre os níveis de alguns mananciais do estado de São Paulo.
Após a abertura desse arquivo com o MS Excel 2010, as colunas de A a G foram selecionadas, o diálogo Classificar foi acionado, e a classificação foi personalizada, como mostra a Figura 2.
Concluída a classificação, as larguras das colunas foram ajustadas de modo a exibir todos os dados.
Qual planilha é compatível com o resultado das operações descritas acima?</t>
  </si>
  <si>
    <t>7b252264-60dd-44e6-b1bd-d453cce3f08b.png</t>
  </si>
  <si>
    <t>(a) Errado. Na figura II, observa-se que a coluna B, que representa o primeiro critério de classificação,
deveria exibir os valores em ordem decrescente. No entanto, essa ordenação não é cumprida na figura
mencionada, o que invalida essa alternativa;
(b) Correto. Conforme a figura II, o primeiro critério de classificação aplicado é na coluna B, onde os
valores estão organizados de forma decrescente. A coluna B, portanto, cumpre o critério de ordenação
do maior para o menor, como visto na figura. O segundo critério de classificação, aplicável à coluna C,
seria a ordem alfabética (de A a Z). Este critério secundário seria usado apenas em situações de valores
iguais na coluna B, o que não ocorre nesse caso;
(c) Errado. Conforme indicado na figura II, o critério inicial de classificação é pela coluna B, com os valores
esperados em ordem decrescente. A figura, porém, não apresenta essa ordenação na coluna B, o que faz
com que esta opção seja incorreta;
(d) Errado. A figura II mostra que a classificação deveria começar pela coluna B, com os valores ordenados
do maior para o menor. No entanto, essa sequência não é observada na figura, invalidando esta
alternativa;
(e) Errado. Na figura II, a coluna B é o foco inicial para a classificação, onde os valores deveriam estar
dispostos do maior para o menor. A não conformidade com este critério na figura leva à conclusão de
que esta alternativa é incorreta.
Gabarito: Letra B</t>
  </si>
  <si>
    <t>08/08/2026 23:57</t>
  </si>
  <si>
    <t>A Figura a seguir reproduz, de forma ampliada, um botão representativo de um recurso do Excel 2016.
Qual é o recurso do botão representado na Figura?</t>
  </si>
  <si>
    <t>Alinhar à esquerda</t>
  </si>
  <si>
    <t>Separador de milhares</t>
  </si>
  <si>
    <t>Aumentar casas decimais</t>
  </si>
  <si>
    <t>Diminuir casas decimais</t>
  </si>
  <si>
    <t>Formato de contabilização</t>
  </si>
  <si>
    <t>772a4de6-59da-4198-8641-bfd078dab29c.png</t>
  </si>
  <si>
    <t>Esse botão permite aumentar as casas decimais de um número.
Gabarito: Letra C</t>
  </si>
  <si>
    <t>09/08/2026 00:00</t>
  </si>
  <si>
    <t>A Figura 1 mostra um pedaço de uma planilha Excel, contendo duas tabelas.
&lt;ul&gt;
&lt;li&gt;A primeira (A1:C5) mostra uma Tabela de custos e preços para 4 tipos de produtos diferentes (A, B, C e D).&lt;/li&gt;
&lt;li&gt;A segunda (A8:F13) mostra uma lista de vendas desses produtos e as características dessas vendas.&lt;/li&gt;
&lt;/ul&gt;
Com base na Figura 1, que fórmula pode ser usada na célula E17 para calcular, de forma correta, a quantidade de produtos vendidos de um determinado tipo de produto colocado na célula D17?</t>
  </si>
  <si>
    <t>012ff78f-2cee-4b1b-aa0c-f5cde199d3e8.png</t>
  </si>
  <si>
    <t>Para executar a tarefa solicitada pela questão, devemos aplicar a função SOMASE, que é utilizada para
somar valores dentro de um determinado intervalo, condicionada à satisfação de critérios específicos em
outro intervalo. Essa função examina cada célula no intervalo_critério, verificando se ela atende ao critério
especificado. Se a condição for cumprida, a função então soma o valor correspondente no
intervalo_soma.
=SOMASE(intervalo_condição; condição; intervalo_soma)
A fórmula seria =SOMASE(B9:B13; B17; C9:C13). Por que? Porque isso significa que procuraremos no
intervalo de B9 a B13 o produto mencionado em B17. Se encontrado, somaremos os valores
correspondentes localizados no intervalo de C9 a C13.
Gabarito: Letra B</t>
  </si>
  <si>
    <t>09/08/2026 00:03</t>
  </si>
  <si>
    <t>3599</t>
  </si>
  <si>
    <t>CAMPREV</t>
  </si>
  <si>
    <t>Um usuário inseriu a fórmula =SE(MAIOR(A1:C2;3)&gt;10; ”OK”;”NOK”) na célula A5, e o resultado foi OK. Assinale a alternativa que apresenta a planilha que produz esse resultado.</t>
  </si>
  <si>
    <t>8cf63c73-829a-410a-80d5-1c7816f043f5.png</t>
  </si>
  <si>
    <t>Desejamos a alternativa que retorna o resultado OK. Primeiro, vamos calcular: MAIOR(A1:C2;3). Essa
função retorna o n-ésimo maior número de um intervalo, sendo que n = 3 e o intervalo é A1:C2. Agora
vamos analisar cada item:
(a) Errado. O terceiro maior número desse intervalo é 9. Substituindo na fórmula completa, temos:
=SE(MAIOR(A1:C2;3)&gt;10; ”OK”;”NOK”) = SE(9&gt;10;”OK”;”NOK”) = “NOK”
(b) Errado. O terceiro maior número desse intervalo é 3. Substituindo na fórmula completa, temos:
=SE(MAIOR(A1:C2;3)&gt;10; ”OK”;”NOK”) = SE(3&gt;10;”OK”;”NOK”) = “NOK”
(c) Errado. O terceiro maior número desse intervalo é 10. Substituindo na fórmula completa, temos:
=SE(MAIOR(A1:C2;3)&gt;10; ”OK”;”NOK”) = SE(10&gt;10;”OK”;”NOK”) = “NOK”
(d) Correto. O terceiro maior número do intervalo é 13. Substituindo na fórmula completa, temos:
=SE(MAIOR(A1:C2;3)&gt;10; ”OK”;”NOK”) = SE(13&gt;10;”OK”;”NOK”) = “OK”
(e) Errado. O terceiro maior número desse intervalo é 10. Substituindo na fórmula completa, temos:
=SE(MAIOR(A1:C2;3)&gt;10; ”OK”;”NOK”) = SE(10&gt;10;”OK”;”NOK”) = “NOK”
Gabarito: Letra D</t>
  </si>
  <si>
    <t>09/08/2026 00:07</t>
  </si>
  <si>
    <t>Considere a seguinte planilha editada no MS-Excel, presente no Microsoft-365 (tendo como referência a versão 2016).
Caso na célula A5 seja inserida a fórmula
=SE(E((A1&gt;A2);(B1&gt;B2));C1+C2;C3+C4)
o resultado produzido nessa célula será:</t>
  </si>
  <si>
    <t>9809ce8f-b3e3-44a4-b39e-cbd89d7aaa47.png</t>
  </si>
  <si>
    <t>Primeiramente, avaliamos as condições dentro da função E():
▪ (A1 &gt; A2): Comparamos o valor em A1 (12) com o valor em A2 (8). Como 12 é maior que 8, essa
condição é verdadeira (Verdadeiro).
▪ (B1 &gt; B2): Comparamos o valor em B1 (2) com o valor em B2 (2). Como são iguais, essa condição
é falsa (Falso).
Em seguida, avaliamos a função E():
▪ Como uma das condições é falsa, a função E() retorna Falso.
Agora, utilizamos a função SE(), que possui três argumentos:
▪ O primeiro argumento é o resultado da função E(), que é Falso.
▪ O segundo argumento é C1 + C2, ou seja, a soma dos valores em C1 (6) e C2 (1), que resulta em
7.
▪ O terceiro argumento é C3 + C4, ou seja, a soma dos valores em C3 (3) e C4 (5), que resulta em 8.
Como o resultado da função E() é Falso, a fórmula retorna o terceiro argumento, ou seja, C3 + C4, que é
igual a 8. Logo, o resultado produzido na célula A5 será: A5 = 8.
Gabarito: Letra B</t>
  </si>
  <si>
    <t>09/08/2026 00:10</t>
  </si>
  <si>
    <t>No MS-Excel, presente no Microsoft-365 (tendo como referência a versão 2016), por meio da guia Layout da Página, tem-se o botão Área de Impressão, que permite, diretamente por meio dele, duas ações:</t>
  </si>
  <si>
    <t>Definir área de impressão; Limpar área de impressão.</t>
  </si>
  <si>
    <t>Impressão para arquivo; Impressão em rede.</t>
  </si>
  <si>
    <t>Preencher área de impressão; Completar área de impressão.</t>
  </si>
  <si>
    <t>Impressão completa; Impressão personalizada.</t>
  </si>
  <si>
    <t>Impressão colorida; Impressão em preto e branco.</t>
  </si>
  <si>
    <t>No MS-Excel, presente no Microsoft-365 (tendo como referência a versão 2016), por meio da guia Layout
da Página, o botão "Área de Impressão" permite, diretamente por meio dele, duas ações:
a) Definir área de impressão; Limpar área de impressão.
Esse botão permite definir a área específica do documento que será impressa, selecionando as células
desejadas, ou limpar a área de impressão previamente definida.
Gabarito: Letra A</t>
  </si>
  <si>
    <t>09/08/2026 00:11</t>
  </si>
  <si>
    <t>Tem-se a seguinte planilha, criada no Microsoft Excel 365, em sua configuração padrão, onde a célula A7 contém a função =SOMA(A1:B5), exibindo assim o valor 62:
Um usuário selecionou a coluna B por completo, clicou com o botão secundário do mouse sobre a letra B e clicou na opção Inserir, inserindo assim uma coluna em branco, conforme imagem a seguir, onde o conteúdo da célula A7 foi propositalmente oculto.
Nessa coluna em branco, o usuário inseriu o valor 1 em todas as células de B1 até B5, conforme imagem a seguir
Assinale a alternativa com o conteúdo da célula A7 após as operações descritas no enunciado.</t>
  </si>
  <si>
    <t>29</t>
  </si>
  <si>
    <t>62</t>
  </si>
  <si>
    <t>67</t>
  </si>
  <si>
    <t>34</t>
  </si>
  <si>
    <t>68aa0826-95b1-43aa-a6b3-ac7c1cbfb847.png</t>
  </si>
  <si>
    <t>É simples: se você adicionar uma coluna no meio, o intervalo que era A1:B5 se tornará automaticamente
A1:C5. Logo, a soma será 62+5 = 67.
Gabarito: Letra C</t>
  </si>
  <si>
    <t>09/08/2026 00:15</t>
  </si>
  <si>
    <t>Considere a seguinte planilha, criada no Microsoft Excel 365, em sua configuração original, com as células A1 e B1 formatadas como data.
Ao inserir na célula A2 a fórmula =DIA(B1)-DIA(A1), o resultado será:</t>
  </si>
  <si>
    <t>31</t>
  </si>
  <si>
    <t>2e4b2ef7-94e0-4c9a-a7ed-5ab35c94aa1e.png</t>
  </si>
  <si>
    <t>A fórmula =DIA(B1)-DIA(A1) realiza uma de subtração do dia 20 da célula B1 e do dia da célula B1. O
resultado será 20-20 = 0.
Gabarito: Letra D</t>
  </si>
  <si>
    <t>09/08/2026 00:17</t>
  </si>
  <si>
    <t>Tem-se a seguinte planilha, criada no Microsoft Excel 365, em sua configuração padrão:
Assinale a alternativa com o resultado correto da função =CONT.SE(A1:C3;MAIOR(A1:C3;1)) ao ser inserida na célula A4.</t>
  </si>
  <si>
    <t>53a11f83-19db-4ff3-be0f-f3d474c67ed0.png</t>
  </si>
  <si>
    <t>A função MAIOR retorna o n-ésimo maior valor em um intervalo de células. No caso, o intervalo de células
é A1:C3 e n = 1, logo queremos o primeiro maior. Qual é o maior valor desse intervalo? 12.
A função CONT.SE conta o número de células que correspondem a um determinado critério. No caso, o
critério é que a célula seja igual a 12. Logo, a função CONT.SE(A1:C3;MAIOR(A1:C3;1)) contará o número
de células em A1:C3 que são iguais a 12. São quantas? 1 (apenas A3).
Gabarito: Letra E</t>
  </si>
  <si>
    <t>09/08/2026 00:21</t>
  </si>
  <si>
    <t>SAME-SP</t>
  </si>
  <si>
    <t>A célula A3 de uma planilha que está sendo elaborada com o programa MS-Excel 2016, em sua configuração padrão, possui a expressão matemática =$A$1+A2 como conteúdo. Caso a célula A3 seja selecionada por meio de um clique com o botão principal do mouse e, então, recortada e colada na célula B3, o conteúdo da célula B3 será:</t>
  </si>
  <si>
    <t>Pegadinha clássica! Quando nós recortamos uma célula e colamos em outro lugar, ela se mantém
exatamente como foi copiada – nada se altera, independentemente da inexistência do cifrão.
Gabarito: Letra E</t>
  </si>
  <si>
    <t>SAME</t>
  </si>
  <si>
    <t>Tem-se a seguinte planilha, criada no Microsoft Excel 2016, em sua configuração padrão:
Ao digitar, na célula A4, a função =CONT.NÚM(MENOR(A1:C3;3)), o resultado será:</t>
  </si>
  <si>
    <t>8b85413a-48e2-4d96-9d0a-7ad584163771.png</t>
  </si>
  <si>
    <t>A função MENOR retorna o n-ésimo menor valor em um intervalo de células. No caso, o intervalo de
células é A1:C3 e n = 3, logo queremos o terceiro menor. Qual é terceiro menor valor desse intervalo? 6.
A função CONT.NÚM conta o número de células que contém números em MENOR(A1:C3;3). Logo,
CONT.NÚM(6) = 1, porque só há um valor.
No MS-Excel, a função CONT.NÚM é usada para contar o número de valores numéricos em um conjunto
de células. No entanto, quando é usado o argumento 6, que não é uma referência a uma célula ou
intervalo de células, mas sim um valor numérico específico, a função CONT.NÚM retornará 1, pois há um
único valor numérico sendo fornecido.
Gabarito: Letra A</t>
  </si>
  <si>
    <t>09/08/2026 00:22</t>
  </si>
  <si>
    <t>Prefeitura de Piracicaba</t>
  </si>
  <si>
    <t>Observe a planilha a seguir, elaborada por meio do MS-Excel 2016, em sua configuração padrão.
Após selecionar as células do intervalo A1:A4, o usuário clicou no ícone . Ao fazer isso, na célula A2 aparece o valor:</t>
  </si>
  <si>
    <t>27</t>
  </si>
  <si>
    <t>18b205eb-bed6-44da-a7a3-b166116bbe9b.png</t>
  </si>
  <si>
    <t>Esse recurso permite classificar em ordem crescente, isto é, 11 &lt; 20 &lt; 27 &lt; 32. Logo, A2 será o segundo
valor: 20.
Gabarito: Letra A</t>
  </si>
  <si>
    <t>09/08/2026 00:26</t>
  </si>
  <si>
    <t>A imagem a seguir mostra uma planilha elaborada por meio do MS-Excel 2016, em sua configuração padrão. Foram digitados valores nas células das linhas de 1 a 4. Na célula B5 foi adicionada uma fórmula.
Assinale a alternativa que apresenta a fórmula adicionada em B5, que está de acordo com os valores da imagem.</t>
  </si>
  <si>
    <t>(a) Errado. Como A2 (30) não é igual a B3 (2), ela retorna A1 (10); (b) Correto. Como A2 (30) é maior ou
igual a B3 (2), ela retorna B4 (3); (c) Errado. Como B3 (2) é menor que B4 (3), ela retornaria B2 (40); (d)
Errado. Como A1 (10) é maior que A4 (4), ela retorna B2 (40).
Gabarito: Letra B</t>
  </si>
  <si>
    <t>09/08/2026 00:27</t>
  </si>
  <si>
    <t>A planilha a seguir foi elaborada por meio do MSExcel 2016, em sua configuração padrão.
Assinale a alternativa que apresenta o valor exibido na célula A3, após esta ser preenchida com a fórmula =MAIOR(A1:D2;3).</t>
  </si>
  <si>
    <t>0be69943-4bd3-40d9-ae0a-b8bd873b16c7.png</t>
  </si>
  <si>
    <t>Essa fórmula retorna o terceiro maior valor do intervalo A1:D2:
8 7 6 5 4 3 2 1
Gabarito: Letra B</t>
  </si>
  <si>
    <t>09/08/2026 00:29</t>
  </si>
  <si>
    <t>Um Auditor Fiscal deseja imprimir uma planilha que está sendo elaborada com o programa MS-Excel 2016, em sua configuração padrão.
Sabendo que a impressão vai ocupar 5 folhas de papel e que essas folhas vão conter todas as 8 colunas dessa planilha, o Auditor decide configurar a impressão para que as informações de suas 2 primeiras linhas, contendo os rótulos das colunas, sejam repetidas em cada página impressa. Para tanto, ele clica no ícone Imprimir Títulos da guia Layout de Página para abrir a caixa de diálogo reproduzida parcialmente a seguir:
A referência às duas linhas, que contêm os rótulos das colunas, a ser inserida na caixa Linhas a repetir na parte superior, indicada pela seta, deve ser:</t>
  </si>
  <si>
    <t>L1:C8.</t>
  </si>
  <si>
    <t>L2:P5.</t>
  </si>
  <si>
    <t>@2:@5.</t>
  </si>
  <si>
    <t>$1:$1.</t>
  </si>
  <si>
    <t>$1:$2.</t>
  </si>
  <si>
    <t>36938153-d303-49cd-a83a-06b7b3ce84f7.png</t>
  </si>
  <si>
    <t>Para imprimir as duas primeiras linhas, que contêm os rótulos das colunas, na parte superior de cada
página, o Auditor Fiscal deve inserir a referência $1:$2 na caixa Linhas a repetir na parte superior da caixa
de diálogo Imprimir Títulos. A referência $1:$2 significa a linha 1 até a linha 2. Logo, todas as células das
linhas 1 e linha 2 serão impressas na parte superior de cada página.
A alternativa (a) imprimiria as células da linha 1 e das colunas 1 a 8. A alternativa (b) imprimiria as células
da linha 2 e das colunas 1 a 5. A alternativa (c) não é uma referência válida. A alternativa (d) imprimiria
apenas a célula da linha 1 e da coluna 1.
Gabarito: Letra E</t>
  </si>
  <si>
    <t>09/08/2026 00:31</t>
  </si>
  <si>
    <t>DPE-SP</t>
  </si>
  <si>
    <t>Tem-se a seguinte planilha, criada no Microsoft Excel 2016, em sua configuração padrão.
Na célula C2 existe uma função que foi copiada por meio da alça de preenchimento até a célula C6. É a função
=SE ____________________( ;"Concluído com sucesso"; "Concluído com ressalvas")
Assinale a alternativa que preenche corretamente a lacuna da função.</t>
  </si>
  <si>
    <t>OU(A2&gt;10;B2&gt;12)</t>
  </si>
  <si>
    <t>E(A2&gt;5;B2&gt;10)</t>
  </si>
  <si>
    <t>OU(A2&lt;10;B2&lt;15)</t>
  </si>
  <si>
    <t>E(A2&lt;10;B2&lt;15)</t>
  </si>
  <si>
    <t>E(A2&lt;10;B2&lt;12)</t>
  </si>
  <si>
    <t>b70755d7-b89a-4625-80ce-083474912c9f.png</t>
  </si>
  <si>
    <t>(a) Errado. A função OU retorna verdadeiro se ao menos uma das condições for verdadeira; caso
contrário, retorna falso. A2 &gt; 10? Não, porque 5 &gt; 10 é falso; B2 &gt; 12? Não, porque 10 &gt; 12 é falso. Como
ambos são falsos, retorna falso. Como retorna falso, a situação é “Concluído com ressalvas”;
(b) Errado. A função E retorna falso se ao menos uma das condições for falsa; caso contrário, retorna
verdadeiro. A2 &gt; 5? Não, porque 5 &gt; 5 é falso; B2 &gt; 10? Não, porque 10 &gt; 10 é falso. Como ambos são
falsos, retorna falso. Como retorna falso, a situação é “Concluído com ressalvas”;
(c) Errado. A2 &lt; 10? Sim, porque 5 &lt; 10 é verdadeiro; B2 &lt; 15? Sim, porque 10 &lt; 15 é verdadeiro. Como
ambos são verdadeiros, retorna verdadeiro. Como retorna verdadeiro, a situação é “Concluído com
sucesso” – o que converge com o que é mostrado na tabela (C2).
Ocorre que – como foi utilizada a alça de preenchimento – precisamos verificar se essa fórmula é válida
para as outras células. Ao utilizar a alça de C2 para C3, a fórmula muda de OU(A2&lt;10;B2&lt;15) para
OU(A3&lt;10;B3&lt;15).
Vejamos: A3 &lt; 10? Não, porque 12 &lt; 10 é falso; B3 &lt; 15? Sim, porque 11 &lt; 15 é verdadeiro. Como ao
menos um é verdadeiro, retorna verdadeiro. Como retorna verdadeiro, a situação de C3 é “Concluído
com sucesso” – o que diverge do que é mostrado na tabela.
(d) Errado. A2 &lt; 10? Sim, porque 5 &lt; 10 é verdadeiro; B2 &lt; 15? Sim, porque 10 &lt; 15 é verdadeiro. Como
ambos são verdadeiros, retorna verdadeiro. Como retorna verdadeiro, a situação é “Concluído com
sucesso” – o que converge com o que é mostrado na tabela (C2).
Ocorre que – como foi utilizada a alça de preenchimento – precisamos verificar se essa fórmula é válida
para as outras células. Ao utilizar a alça de C2 para C3, a fórmula muda de E(A2&lt;10;B2&lt;15) para
E(A3&lt;10;B3&lt;15).
Vejamos: A3 &lt; 10? Não, porque 12 &lt; 10 é falso; B3 &lt; 15? Sim, porque 11 &lt; 15 é verdadeiro. Como ao
menos um é falso, retorna falso. Como retorna falso, a situação de C3 é “Concluído com ressalvas” – o
que converge com o que é mostrado na tabela (C3).
Ocorre que – como foi utilizada a alça de preenchimento – precisamos verificar se essa fórmula é válida
para as outras células. Ao utilizar a alça de C3 para C4, a fórmula muda de E(A3&lt;10;B3&lt;15) para
E(A4&lt;10;B4&lt;15).
Vejamos: A4 &lt; 10? Sim, porque 9 &lt; 10 é verdadeiro; B3 &lt; 15? Sim, porque 14 &lt; 15 é verdadeiro. Como
ambos são verdadeiros, retorna verdadeiro. Como retorna verdadeiro, a situação de C3 é “Concluído
com sucesso” – o que converge com o que é mostrado na tabela (C4).
(e) Correto. Para essa fórmula, todas as situações (C2 a C6) estarão corretas.
Gabarito: Letra E</t>
  </si>
  <si>
    <t>09/08/2026 00:32</t>
  </si>
  <si>
    <t>EPC</t>
  </si>
  <si>
    <t>Considere a seguinte planilha, criada no Microsoft Excel 2016, em sua configuração original.
Assinale a alternativa com a fórmula a se adicionar na célula B1, para somar 2 dias ao conteúdo da célula A1 e mostrar, assim, 20/02/2023.</t>
  </si>
  <si>
    <t>49a0060a-8680-4505-8ce6-0e8c017218c3.png</t>
  </si>
  <si>
    <t>Para somar 2 dias ao conteúdo da célula A1 e mostrar, assim, 20/02/2023, basta utilizar a fórmula =A1+2,
porque essa data – apesar de mostrar em um formato DD/MM/AAAA, é armazenada internamente como
números de série sequenciais para que elas possam ser usadas em cálculos. Por padrão, 1º de janeiro de
1900 é o número de série 1, enquanto – por exemplo – 1º de janeiro de 2008 é o número de série 39448,
porque é 39.447 dias depois de 1º de janeiro de 1900.
Gabarito: Letra E</t>
  </si>
  <si>
    <t>09/08/2026 00:34</t>
  </si>
  <si>
    <t>A seguinte planilha foi criada no Microsoft Excel 2016, em sua configuração original.
Ao inserir a função =MAIOR(A1:B3;1) na célula A4, o resultado é 10.
Assinale a alternativa que apresenta a função que deveria estar na célula A4 para exibir 9 como resultado.</t>
  </si>
  <si>
    <t>cd66b88e-a45d-4987-b998-454ddeea4503.png</t>
  </si>
  <si>
    <t>A função MAIOR(Intervalo; n) retornará o n-ésimo maior do intervalo. Vamos colocar os números em
ordem decrescente:
10 9 8 7 6 5
Para exibir o valor 9 como resultado, tem-se que utilizar a fórmula =MAIOR(A1:B3; 2) porque 9 é o
segundo maior valor.
Gabarito: Letra E</t>
  </si>
  <si>
    <t>09/08/2026 00:35</t>
  </si>
  <si>
    <t>Considere a seguinte planilha, criada no Microsoft Excel 2016, em sua configuração original.
Ao digitar, na célula A6, a função =CONT.SE(A1:A5;"aa"), o resultado será:</t>
  </si>
  <si>
    <t>3.</t>
  </si>
  <si>
    <t>16c4007c-2fe0-4749-b254-926e4c851f70.png</t>
  </si>
  <si>
    <t>Essa fórmula retornará a quantidade de células do intervalo A1:A5 em que o conteúdo é “aa”. Ora, só
uma célula possui esse conteúdo: A1.
Gabarito: Letra A</t>
  </si>
  <si>
    <t>09/08/2026 00:37</t>
  </si>
  <si>
    <t>Câmara de Bady Bassitt</t>
  </si>
  <si>
    <t>Considere a seguinte planilha, criada no Microsoft Excel 2016, em sua configuração padrão.
A coluna A contém números, a coluna B contém texto e a coluna C contém datas. Ao inserir nas células A6, B6 e C6, respectivamente, as funções =CONT.NÚM(A1:A5), =CONT.NÚM(B1:B5) e =CONT.NÚM(C1:C5), os resultados, também respectivamente, serão:</t>
  </si>
  <si>
    <t>0, 0, 5</t>
  </si>
  <si>
    <t>0, 5, 0</t>
  </si>
  <si>
    <t>5, 0, 0</t>
  </si>
  <si>
    <t>5, 0, 5</t>
  </si>
  <si>
    <t>5, 5, 5.</t>
  </si>
  <si>
    <t>fb0a1b9d-49fe-40de-945a-68271d318a3d.png</t>
  </si>
  <si>
    <t>A função =CONT.NÚM(A1:A5) retorna a quantidade de números no intervalo A1:A5 (5);
- A função =CONT.NÚM(B1:B5) retorna a quantidade de números no intervalo B1:B5 (0);
- A função =CONT.NÚM(C1:C5) retorna a quantidade de números no intervalo C1:C5 (5);
Lembrando que datas são representadas internamente como números!
Gabarito: Letra D</t>
  </si>
  <si>
    <t>09/08/2026 00:38</t>
  </si>
  <si>
    <t>Tem-se a seguinte planilha, criada no Microsoft Excel 2016, em sua configuração padrão.
A célula D2 contém a função =SE(E(B2&gt;60;C2&gt;60);"Aprovado";"Rejeitado"), e o usuário clicou na alça de preenchimento dessa célula com o botão principal do mouse e arrastou até a célula D6.
Caso o usuário altere a função na célula D2 para
=SE(OU(B2&gt;60;C2&gt;60);"Aprovado";"Rejeitado"),
em seguida clique na alça de preenchimento dessa célula e, com o botão principal do mouse clicado, arraste até a célula D6, a quantidade de itens aprovados entre as células D2 e D6 será:</t>
  </si>
  <si>
    <t>c77967c3-97f7-42da-a035-a87acc9ec5a1.png</t>
  </si>
  <si>
    <t>A fórmula foi alterada para =SE(OU(B2&gt;60;C2&gt;60);"Aprovado";"Rejeitado"). Lembrando que a função
OU retorna verdadeiro ao menos uma das proposições for verdadeira. Agora vejamos:
Dado D2 = SE(OU(B2&gt;60;C2&gt;60);"Aprovado";"Rejeitado"), temos que: B2&gt;60? Sim, logo já temos um
verdadeiro e a função SE retornará: Aprovado;
Dado D3 = SE(OU(B3&gt;60;C3&gt;60);"Aprovado";"Rejeitado"), temos que B3&gt;60? Sim, logo já temos um
verdadeiro e a função SE retornará Aprovado;
Dado D4 = SE(OU(B4&gt;60;C4&gt;60);"Aprovado";"Rejeitado"), temos que B4&gt;60? Não. C4&gt;60? Não. Logo,
ambos são falsos e a função SE retornará Reprovado;
Dado D5 = SE(OU(B5&gt;60;C5&gt;60);"Aprovado";"Rejeitado"), temos que B5&gt;60? Sim, logo já temos um
verdadeiro e a função SE retornará Aprovado;
Dado D6 = SE(OU(B6&gt;60;C6&gt;60);"Aprovado";"Rejeitado"), temos que B6&gt;60? Sim, logo já temos um
verdadeiro e a função SE retornará Aprovado.
Logo, a quantidade de itens aprovados entre as células D2 e D6 será 4.
Gabarito: Letra D</t>
  </si>
  <si>
    <t>09/08/2026 00:40</t>
  </si>
  <si>
    <t>Em uma planilha do Microsoft Excel 2016, em sua configuração original, um usuário adicionou valores na coluna C. Na célula D1, esse usuário precisa adicionar uma função para somar todos os valores da coluna C, de todas as linhas. Isso significa que se for inserido um valor na linha 2.546, ele será considerado no cálculo da soma.
Considerando que a coluna C conterá apenas valores, a função correta para fazer essa soma para isso é</t>
  </si>
  <si>
    <t>A função SOMA é usada para somar os valores em um intervalo de células. No caso em questão, o
intervalo de células é C:C, que representa todas as células da coluna C. Portanto, a função correta para
somar os valores da coluna C é =SOMA(C:C).
(a) Errado. A função SOMASE é usada para somar os valores em um intervalo de células que atendem a
um determinado critério; (b) Errado. A função SOMAMAX é usada para encontrar o maior valor em um
intervalo de células; (d) Errado. A função SOMAPRODUTO é usada para multiplicar os valores em um
intervalo de células.
Gabarito: Letra E</t>
  </si>
  <si>
    <t>09/08/2026 00:41</t>
  </si>
  <si>
    <t>3618</t>
  </si>
  <si>
    <t>Considere o seguinte gráfico, criado no Microsoft Excel 2016, em sua configuração original.
Caso o usuário clique com o botão principal do mouse sobre a primeira coluna de Maio e pressione a tecla DEL, obterá o seguinte resultado:</t>
  </si>
  <si>
    <t>2c33588f-a41e-46c7-8e70-9f729ff02f1f.png</t>
  </si>
  <si>
    <t>Caso o usuário clique com o botão principal do mouse sobre a primeira coluna de Maio e pressione a
tecla DEL, obterá o seguinte resultado:
Isso ocorre porque é deletada todos os meses da série de “Abertos”.
Gabarito: Letra B</t>
  </si>
  <si>
    <t>09/08/2026 00:45</t>
  </si>
  <si>
    <t>TJ MA</t>
  </si>
  <si>
    <t>Uma Analista estava editando um texto no Microsoft Word 2010, em português, e precisou traduzir a expressão Processo Judicial para o inglês. Para isso ela escolheu a opção Tradução, selecionando na caixa Para, a opção Inglês (EUA). Em condições ideais, este recurso é acessado através da guia:</t>
  </si>
  <si>
    <t>Referências &gt; Tradução para outras línguas.</t>
  </si>
  <si>
    <t>Página Inicial &gt; Dicionário Internacional.</t>
  </si>
  <si>
    <t>Revisão &gt; Dicionário Internacional.</t>
  </si>
  <si>
    <t>Referências &gt; Referências Internacionais.</t>
  </si>
  <si>
    <t>Revisão &gt; Dicionário de Sinônimos (ou Pesquisar).</t>
  </si>
  <si>
    <t>Na Guia Revisão &gt; Grupo Revisão de Texto, nós temos o Comando Dicionário de Sinônimos:
Sabe quando você está elaborando um texto e percebe que uma determinada palavra já foi utilizada
naquela frase e você não quer repeti-la? Se você não se lembra de nenhuma outra palavra que possa
substituí-la e não consegue encaixar nada que se adeque ao texto, então é possível utilizar as sugestões
dadas pelo próprio Word no dicionário de sinônimos. Quer traduzir a palavra? Isso também é possível!
Por fim, o atalho do Dicionário de SInônimos é SHIFT + F7.
Gabarito: Letra E</t>
  </si>
  <si>
    <t>09/08/2026 01:55</t>
  </si>
  <si>
    <t>Um usuário estava utilizando o Microsoft Word 2010, em português, e decidiu inserir uma marca d’água com o nome TJMA nas páginas do documento. Ele clicou em Marca D’água &gt; Personalizar Marca D’água, selecionou Marca d’água de texto e escreveu TJMA, finalizando corretamente. Este recurso pode ser acessado a partir da guia:</t>
  </si>
  <si>
    <t>Layout da Página</t>
  </si>
  <si>
    <t>Inserir</t>
  </si>
  <si>
    <t>Exibição</t>
  </si>
  <si>
    <t>Design</t>
  </si>
  <si>
    <t>Iniciar</t>
  </si>
  <si>
    <t>Utilizar a Marca D’Água é uma forma de inserir uma imagem ou um texto ao fundo de uma página,
utilizando um pouco de transparência para não atrapalhar a visualização do conteúdo que será inserido
por cima. A questão está falando sobre o Microsoft Word 2010, logo a Guia é Layout da Página. No
Microsoft Word 2013/16, a Marca d'água encontra-se no Guia Design.
Gabarito: Letra A</t>
  </si>
  <si>
    <t>09/08/2026 01:57</t>
  </si>
  <si>
    <t>Prefeitura SJRP SP</t>
  </si>
  <si>
    <t>Em um texto padrão digitado no Microsoft Word 2010, em português, um usuário selecionou a ferramenta mostrar/ocultar (¶), presente no grupo Parágrafo da guia Página Inicial. Isso fez com que:</t>
  </si>
  <si>
    <t>todos os parágrafos recebessem uma tabulação de início de 1,25 centímetros.</t>
  </si>
  <si>
    <t>as marcas de formatação (parágrafo, tabulação etc.) aparecessem no texto.</t>
  </si>
  <si>
    <t>aparecesse uma área para a digitação ou construção de funções matemáticas.</t>
  </si>
  <si>
    <t>os títulos fossem automaticamente classificados nos níveis Título 1, Título 2 etc.</t>
  </si>
  <si>
    <t>uma área para a criação de diagramas fosse aberta no texto, na posição do cursor.</t>
  </si>
  <si>
    <t>O botão Mostrar Tudo ¶ mostra marcas de parágrafo e outros símbolos de formatação ocultos.
Lembrem-se que esses símbolos não são imprimíveis e que esse recurso pode ser acessado por meio da
Guia Página Inicial &gt; Grupo Parágrafo &gt; Comando Mostrar Tudo ou por meio do atalho CTRL + *.
Gabarito: Letra B</t>
  </si>
  <si>
    <t>09/08/2026 01:58</t>
  </si>
  <si>
    <t>DETRAN-MA</t>
  </si>
  <si>
    <t>Durante a edição de um texto no Word 2010, o usuário clicou sobre o ícone presente na guia Página Inicial. Como resultado o usuário observou que o texto em edição apresentava, entre outros símbolos, o símbolo de uma seta para a direita entre Noções e de conforme fragmento de texto abaixo:
No contexto das marcas de parágrafos e símbolos de formatação ocultos, o símbolo da seta para a direita indica:</t>
  </si>
  <si>
    <t>hifenização incondicional</t>
  </si>
  <si>
    <t>caractere de tabulação</t>
  </si>
  <si>
    <t>mudança de coluna em tabela</t>
  </si>
  <si>
    <t>espaço incondicional</t>
  </si>
  <si>
    <t>hifenização opcional</t>
  </si>
  <si>
    <t>5cfb0c28-361b-43f9-b6f0-cabfb8ea7a55.png</t>
  </si>
  <si>
    <t>O botão Mostrar Tudo ¶ mostra marcas de parágrafo e outros símbolos de formatação ocultos.
Lembrem-se que esses símbolos não são imprimíveis e que esse recurso pode ser acessado por meio da
Guia Página Inicial &gt; Grupo Parágrafo &gt; Comando Mostrar Tudo ou por meio do atalho CTRL + *. Os
caracteres de Tabulação são representados no documento por meio do símbolo → (assim como mostra
a figura). Outros símbolos são:
NOME SÍMBOLO ATALHO USO
Barra de Espaço
Espaço · Entre·palavras
Espaço
° Ctrl + Shift + Espaço 32°m, 5°kg, R$°10
Inquebrável
Quebra de
¶ Enter Para quebrar parágrafo.¶
Parágrafo
Quebra de Para quebrar linha num↵
↵ Shift + Enter
Linha lugar específico.
Tab ↹
Tabulação → →Para criar recuo de parágrafo.
Marca onde uma palavra deve ser
Hífen Opcional ¬ Ctrl + - hife¬nizada caso fique no fim de uma
linha.
Quebra de ···Quebra de Insere uma quebra de página.
Ctrl + ↵ Enter
Página página··· ···Quebra de página···
Caractere de
¤ Não existe! Marca o fim da célula¤
Tabela
Quebra de :::::Quebra de Layout &gt; Quebras &gt; Insere uma quebra de seção.
Seção seção:::: Quebra de Seção :::::Quebra de seção:::::
Página Inicial &gt; Quando os caracteres ocultos estão
Texto Oculto Texto Oculto
Fonte &gt; Oculto desativados, o texto some.
Gabarito: Letra B</t>
  </si>
  <si>
    <t>09/08/2026 02:02</t>
  </si>
  <si>
    <t>TRT 6</t>
  </si>
  <si>
    <t>Durante a edição de uma monografia no MS-Word 2010, o usuário do aplicativo clicou sobre o ícone para mostrar as marcas de parágrafos e outros símbolos de formatação e obteve a apresentação do seguinte trecho de texto:
A linha pontilhada abaixo do texto indica:</t>
  </si>
  <si>
    <t>Citação</t>
  </si>
  <si>
    <t>Citação Interna</t>
  </si>
  <si>
    <t>Índice Remissivo</t>
  </si>
  <si>
    <t>Referência Cruzada</t>
  </si>
  <si>
    <t>Texto oculto</t>
  </si>
  <si>
    <t>4ad4e1d5-2691-426f-abc3-5ba1ffd08b9b.png</t>
  </si>
  <si>
    <t>O botão Mostrar Tudo ¶ mostra marcas de parágrafo e outros símbolos de formatação ocultos.
Lembrem-se que esses símbolos não são imprimíveis e que esse recurso pode ser acessado por meio da
Guia Página Inicial &gt; Grupo Parágrafo &gt; Comando Mostrar Tudo ou por meio do atalho CTRL + *. As linhas
pontilhadas abaixo do texto (Texto Oculto) representam um texto oculto!
Gabarito: Letra E</t>
  </si>
  <si>
    <t>09/08/2026 02:10</t>
  </si>
  <si>
    <t>AGED MA</t>
  </si>
  <si>
    <t>Um Fiscal Agropecuário irá desenvolver o organograma do departamento onde trabalha, de forma a deixar claros os níveis hierárquicos, utilizando o Microsoft Word 2010 em português. Ele terá que utilizar no documento do Word um elemento gráfico</t>
  </si>
  <si>
    <t>ClipArt, disponível no grupo Design da guia Ilustrações.</t>
  </si>
  <si>
    <t>Fluxograma, disponível no grupo Design da guia Página Inicial.</t>
  </si>
  <si>
    <t>criado em outro software, pois o Word não dá suporte para a criação de organogramas.</t>
  </si>
  <si>
    <t>SmartArt, disponível a partir do grupo Ilustrações da guia Inserir.</t>
  </si>
  <si>
    <t>WordArt, disponível a partir do grupo Design da guia Inserir.</t>
  </si>
  <si>
    <t>O botão SmartArt é uma representação visual de informações e ideias. Você pode escolher elementos
gráficos como Fluxogramas, Organogramas, entre outros. Encontra-se na Guia Inserir &gt; Grupo Ilustrações
&gt; Comando SmartArt.
Mnemônico do SmartArt: PROCIMA HILI PIREI (PROcesso &gt; Ciclo &gt; Matriz &gt; Hierarquia &gt; Lista &gt;
PIramide &gt; Relação &gt; Imagem)
Gabarito: Letra D</t>
  </si>
  <si>
    <t>No Microsoft Word 2013, em português, uma das maneiras de aumentar o espaçamento entre as linhas do texto de um documento, com objetivo de facilitar a leitura, é a partir:</t>
  </si>
  <si>
    <t>da janela de configuração de parágrafo, acessada na guia Página Inicial.</t>
  </si>
  <si>
    <t>da opção Espaçamento entre linhas, disponível na guia Inserir.</t>
  </si>
  <si>
    <t>do grupo Parágrafo da guia Ferramentas.</t>
  </si>
  <si>
    <t>da janela de configuração de fonte, acessada na guia Página Inicial.</t>
  </si>
  <si>
    <t>do grupo Formatar da guia Exibição.</t>
  </si>
  <si>
    <t>O botão Espaçamento de Linha e Parágrafos permite estabelecer espaçamentos personalizados O –
ele se encontra na Guia PÁgina Inicial &gt; Grupo Parágrafo EsPAçamento.
Gabarito: Letra A</t>
  </si>
  <si>
    <t>09/08/2026 02:11</t>
  </si>
  <si>
    <t>Um Técnico escreveu um grande texto usando o Microsoft Word 2013, em português, mas equivocadamente escreveu tudo em letras maiúsculas. Mantendo o texto selecionado, ele deseja corrigir isso e colocar somente a primeira letra de cada sentença em maiúscula. Nesse caso,</t>
  </si>
  <si>
    <t>ele deve redigitar todo o texto porque não há uma opção para isso no Word.</t>
  </si>
  <si>
    <t>ele pode usar o botão Maiúsculas e Minúsculas na aba Página Inicial e selecionar a opção desejada.</t>
  </si>
  <si>
    <t>ele pode usar o botão Inverter letras da Sentença na aba Layout da Página e selecionar a opção desejada.</t>
  </si>
  <si>
    <t>a opção Inverter Palavras da Sentença na aba Página Inicial poderia ter funcionado com sucesso, se ele ainda não tivesse salvo o documento.</t>
  </si>
  <si>
    <t>o botão Maiúsculas e Minúsculas na aba Layout da Página teria sido uma solução positiva, se ele não tivesse salvo o documento.</t>
  </si>
  <si>
    <t>(a) Errado, há opção para realizar essa tarefa; (b) Correto; (c) Errado, não existe essa opção; (d) Errado,
não existe essa opção; (e) Errado, esse botão fica na Aba Página Inicial e pode ser usada após salvar o
documento.
O botão Maiúsculas e Minúsculas tem diversas funcionalidades que podem salvar a vida desse Técnico
que digitou todo texto em letras maiúsculas equivocadamente. Esse recurso encontra-se na Guia Página
Inicial. No caso, ele teria que escolher a primeira opção abaixo.
Gabarito: Letra B</t>
  </si>
  <si>
    <t>09/08/2026 02:13</t>
  </si>
  <si>
    <t>Trabalhando no Word 2016 e desejando que o tamanho da fonte do texto seja aumentado em 1 ponto, por meio de teclas de atalho, deve-se utilizar</t>
  </si>
  <si>
    <t>Shift+Q</t>
  </si>
  <si>
    <t>Alt+U</t>
  </si>
  <si>
    <t>Ctrl+]</t>
  </si>
  <si>
    <t>Ctrl+Alt+I</t>
  </si>
  <si>
    <t>Alt+[</t>
  </si>
  <si>
    <t>O atalho CTRL + ] é responsável por aumentar o tamanho da fonte em 1 ponto. Sua fonte está no
tamanho 14 e você deseja aumentar para o tamanho 15? Basta utilizar esse atalho! Para diminuir o
tamanho da fonte é só mudar o lado do símbolo: CTRL + [. As outras opções apresentam atalhos que não
têm nenhuma função no MS-Word.
Gabarito: Letra C</t>
  </si>
  <si>
    <t>Uma das formas de se inserir Índices e Notas de Rodapé no Microsoft Word 2013, em português, é por intermédio da guia:</t>
  </si>
  <si>
    <t>Design.</t>
  </si>
  <si>
    <t>Layout da Página.</t>
  </si>
  <si>
    <t>Referências.</t>
  </si>
  <si>
    <t>Correspondência.</t>
  </si>
  <si>
    <t>Inserir.</t>
  </si>
  <si>
    <t>A Guia Referência oferece diversas ferramentas utilizadas em um TCC (Trabalho de Conclusão de Curso).
Para adicionar uma Nota de Rodapé, coloque o cursor após a palavra ou texto que deseja acrescentar
na Nota de Rodapé. Para adicionar um Índice, basta escrever as palavras-chaves e os números de páginas
onde elas aparecem.
Gabarito: Letra C</t>
  </si>
  <si>
    <t>Carlos apagou acidentalmente um trecho de um texto que está escrevendo no Microsoft Word 2013, em português, e para desfazer a exclusão, pressionou a combinação de teclas:</t>
  </si>
  <si>
    <t>Ctrl + X.</t>
  </si>
  <si>
    <t>Shift + C.</t>
  </si>
  <si>
    <t>Alt + Z.</t>
  </si>
  <si>
    <t>Shift + X.</t>
  </si>
  <si>
    <t>Ctrl + Z</t>
  </si>
  <si>
    <t>(a) Errado, CTRL + X significa recortar; (b) Errado, SHIFT + C exibirá a letra C maiúscula; (c) Errado, não
existe essa combinação de teclas no MS-Word; (d) Errado, SHIFT + X exibirá a letra X maiúscula; (e)
Correto, CTRL + Z desfaZ a última ação que foi executada.
Gabarito: Letra E</t>
  </si>
  <si>
    <t>09/08/2026 02:14</t>
  </si>
  <si>
    <t>Considere, por hipótese, que um advogado foi encarregado de redigir uma petição no Microsoft Word 2013, em português, cujo trecho é exposto abaixo.
Douto Juiz da 9ª Vara da Fazenda Pública
João Martins, brasileiro, engenheiro, casado, portador da Cédula de Identidade RG no 26789109-1 e inscrito no CPF no 167234182-12, residente e domiciliado na Rua das Flores, 65, Vila Nova, Campinas, com endereço eletrônico joao@gmail.com, por intermédio do advogado que esta subscreve, vem respeitosamente, à presença de Vossa Excelência, expor e requerer o que segue [...]
Após concluir o texto, o advogado teve que selecionar o nome e os números do RG e CPF do requerente e sublinhá-los. Para selecionar esses três grupos de dados, que estão dispersos no texto, o advogado primeiro selecionou com o mouse o nome do requerente (João Martins), pressionou uma tecla e a manteve pressionada até selecionar com o mouse o número do RG (26789109-1) e do CPF (167234182-12). Em seguida, clicou na ferramenta Sublinhado do grupo Fonte da guia Página Inicial para sublinhar os dados selecionados. A tecla mantida pressionada pelo Advogado para selecionar o RG e o CPF foi:</t>
  </si>
  <si>
    <t>F2</t>
  </si>
  <si>
    <t>INSERT</t>
  </si>
  <si>
    <t>ALT</t>
  </si>
  <si>
    <t>CTRL</t>
  </si>
  <si>
    <t>SHIFT</t>
  </si>
  <si>
    <t>(a) Errado, ao selecionar alguma palavra do texto e em seguida apertar F2, não tem função; (b) Errado,
idem a alternativa A; (c) Errado, idem a alternativa A; (d) Correto, selecionar palavras do texto com a tecla
CTRL pressionada, irá selecionar palavras alTeRnadamente; (e) Errado, selecionar palavras do texto com
a tecla SHIFT pressionada, irá selecionar Todas palavras entre um trecho e outro trecho do texto. No caso
dessa questão, seria selecionado todo trecho entre o nome do requerente e o número do CPF.
Gabarito: Letra D</t>
  </si>
  <si>
    <t>09/08/2026 02:16</t>
  </si>
  <si>
    <t>Para copiar a formatação existente em um trecho de texto selecionado no Microsoft Word 2013, em português, e aplicá-la rapidamente em outro trecho de texto utilizase:</t>
  </si>
  <si>
    <t>a opção Corrigir Formato na guia Revisão</t>
  </si>
  <si>
    <t>o Pincel de Formatação na guia Página Inicial.</t>
  </si>
  <si>
    <t>a opção Definir como Estilo na guia Formatar.</t>
  </si>
  <si>
    <t>o Pincel de Estilo na guia Layout da Página.</t>
  </si>
  <si>
    <t>a Caneta de Estilo na guia Página Inicial</t>
  </si>
  <si>
    <t>O botão Pincel de Formatação é um comando amplamente cobrado em provas. Ele copia a formatação
(fonte, cor e tamanho) de um texto para aplicá-la a outro texto. Ele está disponível na Guia Página Inicial
&gt; Grupo Área de Transferência &gt; Pincel de Formatação.
Gabarito: Letra B</t>
  </si>
  <si>
    <t>Assistente Técnico Fazendário MANAUS</t>
  </si>
  <si>
    <t>O chefe solicitou a um assistente a elaboração de um relatório sobre os problemas do seu departamento para encaminhar para a diretoria da empresa. Esse assistente utilizará o Microsoft Word 2013, em sua configuração padrão para a língua portuguesa, para a elaboração desse relatório. Um recurso que esse editor possui para auxiliar na escrita de um texto com maior riqueza de vocabulário é o fornecimento de sinônimos para as palavras. Para obter sinônimos de uma palavra, esse assistente deve, supondo o mouse do computador em sua configuração padrão,</t>
  </si>
  <si>
    <t>clicar com o botão direito do mouse na palavra para a qual deseja obter sinônimos, selecionar o item Sinônimo na janela que surge na tela e escolher um dos sinônimos sugeridos, provocando a substituição.</t>
  </si>
  <si>
    <t>clicar com o botão direito do mouse na palavra para a qual deseja obter sinônimos, selecionar o item Dicionário na janela que surge na tela e escolher um dos sinônimos sugeridos, provocando a substituição.</t>
  </si>
  <si>
    <t>selecionar a aba Inserir, grupo Sinônimo, digitar a palavra para a qual sinônimos deverão ser sugeridos e escolher o sinônimo desejado.</t>
  </si>
  <si>
    <t>selecionar a aba Revisão, grupo Revisão de Texto, e selecionar Sinônimo, digitar a palavra para a qual sinônimos deverão ser sugeridos.</t>
  </si>
  <si>
    <t>selecionar a palavra para a qual deseja obter sinônimos, selecionar a aba Revisão, grupo Alterações, selecionar Sinônimo, digitar a palavra para a qual sinônimos deverão ser sugeridos.</t>
  </si>
  <si>
    <t>É possível encontrar o sinônimo clicando com o botão direito do mouse na palavra para a qual deseja
obter sinônimos, selecionar o item Sinônimos na janela que surge na tela e escolher um dos sinônimos
sugeridos para que possa ser feita a substituição. Veja abaixo:
Outra maneira de encontrar o sinônimo é clicando na Guia Revisão &gt; Grupo Revisão de Texto &gt;
Dicionário de Sinônimos (Dicionário de SInônimos: SHIFT + F7).
Gabarito: Letra A</t>
  </si>
  <si>
    <t>09/08/2026 02:17</t>
  </si>
  <si>
    <t>SEDU ES</t>
  </si>
  <si>
    <t>Um Professor de Matemática precisa fazer uma prova utilizando o Microsoft Word 2010, em português. Nessa prova, precisará incluir equações matemáticas que envolvem frações, raiz quadrada e diversos símbolos característicos da matemática. Este Professor</t>
  </si>
  <si>
    <t>terá que utilizar outro editor de textos, pois o Word não suporta o uso de equações matemáticas.</t>
  </si>
  <si>
    <t>terá que usar o aplicativo Microsoft Equation Express para criar a equação e depois exportá-la para o texto do Word.</t>
  </si>
  <si>
    <t>poderá incluir equações no texto a partir da opção Equação, que está no grupo Símbolos da guia Inserir.</t>
  </si>
  <si>
    <t>terá que escrever a equação em um aplicativo de imagem como o Paint do Windows, salvá-la e depois inseri-la no texto como figura.</t>
  </si>
  <si>
    <t>poderá incluir equações no texto a partir da opção Equação, que está no grupo Matemática da guia Página Inicial.</t>
  </si>
  <si>
    <t>O botão Equação permite inserir equações matemáticas ou desenvolver suas próprias equações usando
uma biblioteca de símbolos matemáticos. Encontra-se na Guia Inserir &gt; Grupo Símbolos &gt; Comando
Símbolo. Esses símbolos que não constam no teclado, como símbolo de marca registrada e outros. Agora
querem ver o Word fazer uma mágica? (1) Pressionem CTRL+F9; (2) Aparecerá os símbolos {}; (3) Digite
alguma fórmula (Ex: =10-2/2+6) – não se esqueçam do sinal de igualdade; (4) Pressione novamente F9.
Vejam a mágica acontecer ;)
Gabarito: Letra C</t>
  </si>
  <si>
    <t>09/08/2026 02:31</t>
  </si>
  <si>
    <t>No Microsoft Word 2013, em português, para copiar a formatação de um trecho de texto e aplicar em outro, deve-se selecionar o trecho com a formatação desejada:</t>
  </si>
  <si>
    <t>pressionar a combinação de teclas Ctrl + Alt + C, selecionar o trecho onde se deseja aplicar a formatação e pressionar Ctrl + Alt + V.</t>
  </si>
  <si>
    <t>clicar em Realce de texto na guia Página Inicial, selecionar o trecho onde se deseja aplicar a formatação e clicar em Aplicar Formatação.</t>
  </si>
  <si>
    <t>pressionar as teclas de atalho Ctrl + Shift + C, selecionar o trecho onde se deseja aplicar a formatação e pressionar Ctrl + Shift + V.</t>
  </si>
  <si>
    <t>clicar em Copiar Formatação na guia Página Inicial, selecionar o trecho onde se deseja aplicar a formatação e clicar em Aplicar Formatação.</t>
  </si>
  <si>
    <t>clicar em Pincel de Formatação na guia Página Inicial e selecionar o trecho onde se deseja aplicar automaticamente a formatação.</t>
  </si>
  <si>
    <t>O botão Pincel de Formatação é um comando amplamente cobrado em provas. Ele copia a formatação
(fonte, cor, tamanho ) de um texto para aplicá-la a outro texto.
Com um clique no pincel: uma formatação; com dois cliques no pincel: formatará diversas palavras
usando a mesma formatação da palavra selecionada. Se não quero mais usar a formatação, basta clicar
em ESC ou clicar novamente no pincel de formatação para desativar esse comando. Teclas de Atalho:
- CTRL + SHIFT + C = Só Copiar Formatação.
- CTRL + SHIFT + V = Só Colar Formatação.
No entanto, essa questão deveria ter sido anulada, uma vez que possui duas alternativas corretas: C e E.
No entanto, a banca considerou a alternativa E como Gabarito.
Gabarito: Letra E</t>
  </si>
  <si>
    <t>09/08/2026 02:32</t>
  </si>
  <si>
    <t>Nas configurações de parágrafo da guia Página Inicial do Microsoft Word 2013 em português é possível</t>
  </si>
  <si>
    <t>formatar a cor de fundo e de fonte para o parágrafo.</t>
  </si>
  <si>
    <t>definir efeitos de negrito e itálico para partes do texto do parágrafo.</t>
  </si>
  <si>
    <t>definir se o parágrafo será exibido com orientação vertical ou horizontal.</t>
  </si>
  <si>
    <t>definir o recuo do texto para a primeira linha do parágrafo.</t>
  </si>
  <si>
    <t>definir as margens para o parágrafo e para a página.</t>
  </si>
  <si>
    <t>(a) Errado. Cor de fundo é a Cor do Realce do Texto e está disponível no grupo Fonte da guia Página
Inicial; (b) Errado. Funções de Negrito e Itálico estão disponíveis no grupo Fonte da guia Página Inicial;
(c) Errado. Essa opção para parágrafo está disponível em Configurar Página da guia Layout de Página; (d)
Correto. O botão Diminuir Recuo e o botão Aumentar Recuo são amplamente cobrados em prova; (e)
Errado. A função de definição de Margens está disponível em Configurar Página da guia Layout de
Página.
Gabarito: Letra D</t>
  </si>
  <si>
    <t>Um Estagiário deseja fazer um cartaz no Microsoft Word 2013 em português e, para isso, deseja definir a folha mais larga na horizontal, já que naturalmente a folha é apresentada na posição vertical. Para isso terá que clicar em:</t>
  </si>
  <si>
    <t>Exibir &gt; Disposição do Papel &gt; Horizontal.</t>
  </si>
  <si>
    <t>Layout da página &gt; Orientação &gt; Paisagem.</t>
  </si>
  <si>
    <t>Exibir &gt; Página &gt; Horizontal.</t>
  </si>
  <si>
    <t>Layout da Página &gt; Disposição Horizontal.</t>
  </si>
  <si>
    <t>Página Inicial &gt; Orientação &gt; Paisagem.</t>
  </si>
  <si>
    <t>Sempre que a questão falar em definição de folhas horizontal ou vertical, estará tratando de Orientação.
Sabendo disso, já podemos excluir as alternativas (a), (c) e (e). E agora, professor? Como saberei se a
Orientação se encontra na Guia Página Inicial ou Guia Layout de Página? Antes de responder a essa
pergunta, vamos descobrir o que significa Layout. Layout é uma palavra inglesa que
significa plano, arranjo, esquema, design, projeto, etc.
Dessa forma, o Layout consiste em um trabalho prévio que dá uma ideia de como será a aparência final
da página em questão. Através da Guia Layout da Página, é possível definir margens, orientação do
papel (retrato ou paisagem), tamanho do papel, parágrafo, entre outros. Dito isso, a orientação se
encontra em Guia Layout da Página &gt; Grupo Configurar Página &gt; Orientação &gt; Paisagem. Vejam a
imagem abaixo:
Gabarito: Letra B</t>
  </si>
  <si>
    <t>Considere o trecho de texto a seguir.
Para as categorias de consumo existem tabelas com os valores estabelecidos para o consumo de até 10 m3, de 11 a 20 m3, de 21 a 50 m3 e acima de 50 m3, exceto para as tarifas residencial social e residencial favelas que possuem 5 faixas de consumo, isto é, até 10 m3, de 11 a 20 m3, de 21 a 30 m3, 31 a 50 m3 e acima de 50 m&lt;sup&gt;3&lt;/sup&gt;.
(Disponível em: http://site.sabesp.com.br/site/interna/Default.aspx?secaoId=183)
No Microsoft Word 2010, em português, o número 3 presente em m3, após ser selecionado, pode ser colocado em sobrescrito a partir da janela de formatação de fonte que aparecerá pressionandose</t>
  </si>
  <si>
    <t>Ctrl + D.</t>
  </si>
  <si>
    <t>Ctrl + F.</t>
  </si>
  <si>
    <t>Ctrl + P.</t>
  </si>
  <si>
    <t>Ctrl + L.</t>
  </si>
  <si>
    <t>Ctrl + U.</t>
  </si>
  <si>
    <t>(a) Correto, ao pressionar as teclas CTRL + D ou CTRL+SHIFT+P, a janela de fonte será aberta; (b) Errado,
a combinação de tecla CTRL + F não tem função no MS-Word; (c) Errado, o atalho CTRL+P serve para
imPressão de documentos; (d) Errado, o atalho CTRL+L serve para Localizar palavras no texto; (e) Errado,
o atalho CTRL+U serve para sUbstituir palavras do texto.
Gabarito: Letra A</t>
  </si>
  <si>
    <t>09/08/2026 02:33</t>
  </si>
  <si>
    <t>Um Estagiário precisa trocar todas as palavras SABESP de um texto de 20 páginas aberto no Microsoft Word 2013 em português pela mesma palavra formatada com negrito e itálico. Ele poderá conseguir isso a partir da opção</t>
  </si>
  <si>
    <t>Formatar Especial da guia Inserir.</t>
  </si>
  <si>
    <t>Localizar e Substituir da guia Página Inicial.</t>
  </si>
  <si>
    <t>Substituir da guia Página Inicial.</t>
  </si>
  <si>
    <t>Formatar Especial da guia Página Inicial.</t>
  </si>
  <si>
    <t>Substituir e Formatar da guia Inserir.</t>
  </si>
  <si>
    <t>O botão SUBSTITUIR é usado para substituir palavras em um texto! Você pode substituir uma palavra ou
todas as palavras em uma única operação. Também é permitido substituir textos e formatações. Esse
recurso encontra-se na Guia Página INICIAL (Atalho: SUBSTITUIR: CTRL + U).
Gabarito: Letra C</t>
  </si>
  <si>
    <t>09/08/2026 02:53</t>
  </si>
  <si>
    <t>Luiza recebeu um arquivo Word contendo uma tabela de duas colunas, na qual a primeira coluna está preenchida com nomes de filmes, como segue:
A tarefa de Luiza é preencher o conteúdo da segunda coluna com observações sobre cada filme.
Há dezenas de filmes na tabela, mas apenas oito diferentes combinações de preenchimento. Luiza conhece todos os filmes, e pode preencher a coluna sem ter que consultar outros documentos. Para completar sua tarefa do modo mais eficiente Luiza deve:</t>
  </si>
  <si>
    <t>acionar repetidamente o recurso Pincel de Formatação, disponível na guia Página Inicial, com um duplo clique do mouse em cada uma das oito combinações e, separadamente, aplicar esse mesmo recurso em cada filme.</t>
  </si>
  <si>
    <t>colar as oito combinações possíveis num arquivo do tipo .txt, uma em cada linha e separadas por vírgulas, e carregar os dados diretamente na tabela por meio do recurso Importar Dados, disponível na guia Inserir.</t>
  </si>
  <si>
    <t>criar uma lista suspensa por meio do recurso Validação de Dados, na guia Inserir, em cada célula da segunda coluna, e escolher na lista a observação correta para cada filme.</t>
  </si>
  <si>
    <t>empregar o recurso Área de Transferência na guia Página Inicial, copiar separadamente cada uma das oito combinações, e usar o mesmo recurso para colar a combinação adequada em cada filme.</t>
  </si>
  <si>
    <t>utilizar o recurso da Mala Direta, na guia Correspondências, criando uma lista de filmes mesclada com as respectivas combinações.</t>
  </si>
  <si>
    <t>7b6d694a-5ef7-4969-965b-09b7541a9a8f.png</t>
  </si>
  <si>
    <t>(a) Errado. O Pincel de Formatação é útil para copiar formatação e não conteúdo. Logo, não seria eficiente
para preencher a tabela com texto;
(b) Errado. Esse não é um recurso típico do MS-Word, mas do Excel, e seria ineficiente converter as
observações em texto separado por vírgulas apenas para importar de volta para o Word;
(c) Errado. Validação de Dados é um recurso do MS-Excel e, não, do MS-Word. Logo, não aplicável aqui;
(d) Correto. A Área de Transferência permite copiar múltiplos itens e seria eficaz para copiar as oito
combinações e colá-las conforme necessário, sem ter que copiar e colar uma a uma repetidamente;
(e) Errado. Mala Direta é usada principalmente para combinar dados de uma fonte com um documento
do MS-Word para criar várias versões personalizadas de um documento.
Gabarito: D</t>
  </si>
  <si>
    <t>09/08/2026 02:59</t>
  </si>
  <si>
    <t>A função Comparar, disponível na guia Revisão do MS Word, permite a comparação de documentos para identificar diferenças e/ou combinar revisões. Nesse contexto, considere as afirmativas a seguir.
I. A comparação é restrita a arquivos Word. Outros tipos de arquivos devem ser previamente convertidos e gravados num arquivo padrão do Word (doc ou docx).
II. A comparação entre arquivos identifica o documento “original” e o documento “revisado”, mas pode mostrar as alterações a partir de qualquer dos dois.
III. As alterações não podem ser mostradas num novo documento.
Está correto o que se afirma em:</t>
  </si>
  <si>
    <t>II, apenas.</t>
  </si>
  <si>
    <t>I. Errado. Não é necessário realizar uma conversão prévia de documentos que se encontram em outro
formato. No momento da comparação, o próprio MS-Word se ocupa dessa função, convertendo os
documentos para o formato padrão;
II. Correto. A ferramenta permite a identificação do documento "original" e do "revisado" e oferece a
flexibilidade de mostrar as alterações a partir de qualquer um dos dois. Isso facilita o entendimento das
diferenças entre os documentos;
III. Errado. No MS-Word, é possível mostrar as alterações em um novo documento. Esta opção é útil para
manter os documentos originais intocados enquanto se analisa as diferenças em um terceiro documento.
Gabarito: Letra D</t>
  </si>
  <si>
    <t>09/08/2026 03:00</t>
  </si>
  <si>
    <t>AGENERSA</t>
  </si>
  <si>
    <t>A respeito dos diversos tipos de quebras que podem fazer parte de um documento Word, analise as afirmativas a seguir.
I. Uma quebra de seção não necessariamente provoca uma quebra de página.
II. Uma quebra de coluna não necessariamente provoca uma quebra de seção.
III. A tecla Enter (também identificada pelo símbolo ↵ ) provoca uma quebra de parágrafo.
Está correto o que se afirma em:</t>
  </si>
  <si>
    <t>I, somente.</t>
  </si>
  <si>
    <t>I e II, somente.</t>
  </si>
  <si>
    <t>I e III, somente.</t>
  </si>
  <si>
    <t>(I) Correto. Essa quebra não necessariamente provoca uma quebra de página, ou seja, o texto pode
continuar na mesma página; (II) Correto. Uma quebra de coluna pode existir dentro de uma seção sem
necessariamente causar uma quebra de seção; (III) Correto. Esse símbolo realmente representa um Enter
e ele de fato provoca uma quebra de parágrafo, isto é, um novo parágrafo é iniciado.
Gabarito: Letra E</t>
  </si>
  <si>
    <t>No Windows 10, o Gerenciador de Tarefas exibe, na aba Serviços, uma lista de itens, alguns ativos e outros não. Assinale a definição adequada para o conceito de serviço no Windows.</t>
  </si>
  <si>
    <t>Um aplicativo iniciado pelo usuário do computador, como o Word ou o Excel.</t>
  </si>
  <si>
    <t>Um conjunto de aplicativos que são acionados coordenadamente sempre que ocorrem erros no sistema operacional.</t>
  </si>
  <si>
    <t>Um processo que executa tarefas específicas em segundo plano (background), enquanto o sistema funciona.</t>
  </si>
  <si>
    <t>Uma ferramenta especializada que coleta estatísticas a respeito da utilização do computador, periodicamente enviadas para o suporte do fabricante.</t>
  </si>
  <si>
    <t>Uma ferramenta que abastece os logs (histórico) do sistema.</t>
  </si>
  <si>
    <t>Serviços são programas ou processos que são executados em segundo plano e realizam funções
específicas, como gerenciamento de rede, impressão, segurança, entre outros, sem a necessidade de
intervenção direta do usuário. O Gerenciador de Tarefas exibe uma lista de serviços ativos e permite
gerenciá-los.
Gabarito: Letra C</t>
  </si>
  <si>
    <t>No MS Word, é possível usar caracteres especiais, ditos “curinga”, para o refinamento das buscas textuais avançadas. Nesse contexto, considere um texto que contém apenas a linha a seguir.
Casas e casarões foram demolidos.
Assinale o texto de busca que não localizaria trecho algum dessa linha:</t>
  </si>
  <si>
    <t>*,?</t>
  </si>
  <si>
    <t>*.</t>
  </si>
  <si>
    <t>?.</t>
  </si>
  <si>
    <t>&gt;.</t>
  </si>
  <si>
    <t>asa.</t>
  </si>
  <si>
    <t>(a) Correto. Essa pesquisa retornaria qualquer quantidade de caracteres seguidos de uma vírgula e
seguido de um ponto de interrogação. Existe isso no trecho? Não!
(b) Errado. Essa pesquisa retornaria qualquer quantidade de caracteres seguidos de um ponto final. Existe
isso no trecho? Sim. Vejamos: Casas e casarões foram demolidos.
(c) Errado. Essa pesquisa retornaria um único caractere seguido de um ponto final. Existe isso no trecho?
Sim. Vejamos: Casas e casarões foram demolidos.
(d) Errado. Essa pesquisa retornaria o fim de uma palavra seguido de um ponto final. Existe isso no trecho?
Sim. Vejamos: Casas e casarões foram demolidos.
(e) Errado. Essa pesquisa retornaria os caracteres “asa” constantes no texto. Existe isso no trecho? Sim.
Vejamos: Casas e casarões foram demolidos.
Gabarito: Letra A</t>
  </si>
  <si>
    <t>Luiza está editando um documento no Microsoft Word com vários capítulos, seções e subseções além de figuras e tabelas que devem ter diferentes formatações de texto. Para aplicar rapidamente um conjunto de opções de formatação consistentemente em todo o documento, Luiza deve usar:</t>
  </si>
  <si>
    <t>Estilo;</t>
  </si>
  <si>
    <t>Layout;</t>
  </si>
  <si>
    <t>Marca d’água;</t>
  </si>
  <si>
    <t>Copiar formatação;</t>
  </si>
  <si>
    <t>Formatação condicional.</t>
  </si>
  <si>
    <t>Luiza deve utilizar o Estilo! No Microsoft Word, os estilos são usados para aplicar rapidamente um
conjunto de opções de formatação consistente em todo o documento. Com os estilos, é possível definir
e aplicar formatações para títulos, subtítulos, parágrafos, citações, entre outros elementos.
Ao definir estilos para diferentes partes do documento, como capítulos, seções e subseções, Luiza pode
aplicar esses estilos de forma consistente em todo o documento com apenas alguns cliques. Isso garante
que o texto, as figuras e as tabelas tenham a formatação correta, tornando o documento mais organizado
e profissional.
Ao aplicar um estilo a um elemento, como um título de seção, por exemplo, todas as ocorrências desse
tipo de elemento no documento serão atualizadas automaticamente com a mesma formatação do estilo.
Isso facilita a manutenção e a consistência do documento, especialmente em documentos longos com
várias seções e subseções.
Gabarito: Letra A</t>
  </si>
  <si>
    <t>09/08/2026 03:14</t>
  </si>
  <si>
    <t>Banestes</t>
  </si>
  <si>
    <t>No contexto de um documento MS Word 2016, considere a imagem de um trecho exibido a seguir.
Considere ainda as seguintes operações executadas em sequência:
&lt;ul&gt;
&lt;li&gt;Selecionar o parágrafo das linhas 3 e 4.&lt;/li&gt;
&lt;li&gt;Copiar o trecho selecionado.&lt;/li&gt;
&lt;li&gt;Clicar no recurso Pincel de Formatação.&lt;/li&gt;
&lt;li&gt;Aplicar a formatação ao parágrafo das linhas 6 e 7.&lt;/li&gt;
&lt;/ul&gt;
As únicas mudanças causadas por essas operações no parágrafo das linhas 6 e 7 são:</t>
  </si>
  <si>
    <t>espaçamento inicial e final do parágrafo e recuo na linha inicial.</t>
  </si>
  <si>
    <t>espaçamento inicial e final do parágrafo, letras em negrito e recuo na linha inicial.</t>
  </si>
  <si>
    <t>letras em negrito e espaçamento inicial e final do parágrafo.</t>
  </si>
  <si>
    <t>letras em negrito e recuo na linha inicial.</t>
  </si>
  <si>
    <t>letras em negrito.</t>
  </si>
  <si>
    <t>ca1ff0cb-8c4f-4f1d-b439-af54644c6928.png</t>
  </si>
  <si>
    <t>O Pincel de Formatação copia a formatação de um trecho do documento para outro trecho. No trecho
copiado, temos um recuo na linha inicial e as letras estão em negrito. Ela também pode copiar o
espaçamento inicial e final do parágrafo (conforme alternativa (b)), mas a questão pergunta quais foram
as mudanças causadas e não parece haver mudanças no espaçamento inicial e final do parágrafo. Logo,
para mim, a resposta correta seria letra (d) e, não, (b). Caberia recurso!
Gabarito: Letra B</t>
  </si>
  <si>
    <t>09/08/2026 03:16</t>
  </si>
  <si>
    <t>Considere as seguintes afirmativas sobre o uso de colunas num documento MS Word 2016.
I. Na guia Layout de Página, é permitido usar o recurso Colunas para inserir numa forma retangular (caixa) um texto explicativo dividido em duas ou mais colunas.
II. Nove é o número máximo de colunas permitido num trecho.
III. É possível estabelecer larguras diferentes para cada coluna.
Está correto o que se afirma somente em:</t>
  </si>
  <si>
    <t>(I) Errado. Esse recurso é utilizado para dividir o texto principal em duas ou mais colunas, criando uma
aparência de jornal ou revista. Além disso, a guia se chama Layout e, não, Layout da Página; (II) Errado, o
limite é de 63 colunas; (III) Correto. É possível estabelecer larguras diferentes para cada coluna criada no
MS Word 2016 – isso permite ajustar a distribuição do conteúdo de acordo com as necessidades do
documento.
Gabarito: Letra C</t>
  </si>
  <si>
    <t>09/08/2026 03:17</t>
  </si>
  <si>
    <t>O MS Word oferece um painel de Navegação, no qual as páginas podem ser exibidas em miniatura, permitindo uma visão geral do documento. Assinale a opção que apresenta o atalho de teclado que permite abrir esse painel.</t>
  </si>
  <si>
    <t>Alt + P</t>
  </si>
  <si>
    <t>Alt + V</t>
  </si>
  <si>
    <t>Ctrl + F</t>
  </si>
  <si>
    <t>Ctrl + L</t>
  </si>
  <si>
    <t>Ctrl + U</t>
  </si>
  <si>
    <t>A opção que apresenta o atalho de teclado que permite abrir o Painel de Navegação é o CTRL + L.
Gabarito: Letra D</t>
  </si>
  <si>
    <t>09/08/2026 03:18</t>
  </si>
  <si>
    <t>Câmara de Taubaté</t>
  </si>
  <si>
    <t>No MS Word, e também no MS Excel, é possível utilizar macros, tanto para automatizar tarefas repetitivas como para executar procedimentos complexos que seriam impraticáveis de modo normal.
Assinale o atalho de teclado que permite o acesso ao código das macros embutidas numa planilha Excel ou num documento Word.</t>
  </si>
  <si>
    <t>Alt+M</t>
  </si>
  <si>
    <t>Alt+F11</t>
  </si>
  <si>
    <t>Ctrl+Alt+F1</t>
  </si>
  <si>
    <t>Ctrl+M</t>
  </si>
  <si>
    <t>F12</t>
  </si>
  <si>
    <t>(a) Errado, esse atalho abre a guia de correspondências; (b) Correto; (c) Errado, esse atalho não tem
nenhuma função; (d) Errado, esse atalho permite recuar parágrafos; (e) Errado, esse atalho exibe uma
caixa de diálogo do “Salvar como”.
Gabarito: Letra B</t>
  </si>
  <si>
    <t>09/08/2026 03:19</t>
  </si>
  <si>
    <t>Nos comandos de Localização Avançada do MS Word, com a opção por caracteres curinga ativada, o alvo de uma busca com a chave ^a são:</t>
  </si>
  <si>
    <t>Formas do tipo Caixa de Texto contendo a letra “a” no texto interno.</t>
  </si>
  <si>
    <t>Linhas iniciadas com uma palavra iniciada com a letra “a”.</t>
  </si>
  <si>
    <t>Palavras iniciadas pela letra “a”.</t>
  </si>
  <si>
    <t>Parágrafos iniciados com uma palavra iniciada com a letra “a”.</t>
  </si>
  <si>
    <t>Parágrafos localizados em listas de marcadores com a marcação “a)”, ou equivalente.</t>
  </si>
  <si>
    <t>A busca com a chave ^a mostrará todos os caracteres que começam com a letra 'a', como a, á, à, â, ã,
aberto, agora, alcachofra, etc.
Gabarito: Letra C</t>
  </si>
  <si>
    <t>Sobre a função “Classificar”, disponível na guia Página Inicial do MS Word 2010 por meio de um ícone com as letras A e Z ao lado de uma seta vertical, considere as afirmativas a seguir.
I. Permite ordenar, em ordem crescente ou decrescente, números contidos em diferentes linhas de uma coluna de tabela.
II. Permite ordenar parágrafos em ordem alfabética, contidos em uma tabela ou não.
III. Permite ordenar em ordem alfabética as palavras de um parágrafo contido em uma tabela ou não.
Está correto somente o que se afirma em</t>
  </si>
  <si>
    <t>(I) Correto. Ao acessar a funcionalidade Guia Página Inicial &gt; Grupo Parágrafo &gt; Classificar, é possível
ordenar, em ordem crescente ou decrescente, números contidos em diferentes linhas de uma coluna de
tabela - é possível ordenar por texto, número ou data em tabelas ou não; (II) Correto. Essa funcionalidade
permite ordenar dados em tabelas ou simplesmente um texto selecionado (nesse caso, ele pode ordenar
por parágrafos); (III) Errado. Ele permite ordenar por parágrafos, títulos e campos, mas não permite
ordenar por palavras.
Gabarito: Letra D</t>
  </si>
  <si>
    <t>09/08/2026 03:35</t>
  </si>
  <si>
    <t>Na edição de um documento por meio do Word 2010, as Quebras de Seção têm um papel importante quando é preciso:</t>
  </si>
  <si>
    <t>estabelecer o espaçamento “antes” e “depois” de cada parágrafo.</t>
  </si>
  <si>
    <t>inserir caixas de texto.</t>
  </si>
  <si>
    <t>inserir legendas em imagens.</t>
  </si>
  <si>
    <t>mesclar células numa tabela.</t>
  </si>
  <si>
    <t>utilizar cabeçalhos e/ou rodapés diferentes em certos trechos do documento.</t>
  </si>
  <si>
    <t>(a) Errado. Para isso, não é necessário inserir uma quebra de seção; (b) Errado. Para isso, não é necessário
inserir uma quebra de seção; (c) Errado. Para isso, não é necessário inserir uma quebra de seção; (d)
Errado. Para isso, não é necessário inserir uma quebra de seção; (e) Correto. Para utilizar cabeçalhos e/ou
rodapés diferentes em certos trechos do documento, é necessário inserir uma quebra de seção.
Gabarito: Letra E</t>
  </si>
  <si>
    <t>09/08/2026 03:43</t>
  </si>
  <si>
    <t>João está preparando um documento Word com texto corrido em duas colunas, mas precisa, num certo trecho, usar texto em três colunas, como no esquema abaixo.
Assinale o recurso que pode ser usado para delimitar esses trechos e obter o efeito desejado.</t>
  </si>
  <si>
    <t>Quebra de coluna contínua.</t>
  </si>
  <si>
    <t>Quebra de coluna.</t>
  </si>
  <si>
    <t>Quebra de parágrafo.</t>
  </si>
  <si>
    <t>Quebra de seção contínua</t>
  </si>
  <si>
    <t>Quebra de seção página corrente.</t>
  </si>
  <si>
    <t>Pare utilizar quantidades de colunas diferentes em um documento, é necessário realizar uma quebra de
seção contínua. Dessa forma, quebra-se a seção, mas a próxima seção já se inicia na mesma página e,
não, na próxima página.
Gabarito: Letra D</t>
  </si>
  <si>
    <t>09/08/2026 03:44</t>
  </si>
  <si>
    <t>3653</t>
  </si>
  <si>
    <t>Senado Federal</t>
  </si>
  <si>
    <t>No contexto do MS Word 2010, acerca do Controle de Alterações, analise as afirmativas a seguir.
I. Quando as alterações feitas num documento são exibidas embutidas no próprio texto, os trechos incluídos aparecem com as letras tachadas (riscadas).
II. Observações na forma de</t>
  </si>
  <si>
    <t>podem fazer parte das marcações controladas pelo controle
de alterações.
III. Para mostrar a versão final corrente de um documento, sem as marcações, é preciso aceitar e/ou
rejeitar todas as marcações pendentes.
Está correto o que se afirma em:
a) I, somente.
b) II, somente.
c) III, somente.
d) I e II, somente.
e) II e III, somente.
Comentários:
(I) Errado, o texto excluído aparece tachado – o texto incluído não aparece tachado; (II) Correto, basta
selecionar para mostrar as marcações &gt; balões, e os comentários poderão ser exibidos; (III) Errado, não
é necessário aceitar/rejeitar para exibir o documento sem as marcações.
Gabarito: Letra B</t>
  </si>
  <si>
    <t>09/08/2026 04:07</t>
  </si>
  <si>
    <t>“Inserir trechos de conteúdo reutilizável, incluindo campos, propriedades de documento como título e autor ou quaisquer fragmentos de texto préformatado criados por você.”
No MS Word 2010, esse é o texto de apresentação do recurso localizado na guia Inserir intitulado:</t>
  </si>
  <si>
    <t>caixa de texto.</t>
  </si>
  <si>
    <t>indicador.</t>
  </si>
  <si>
    <t>partes rápidas.</t>
  </si>
  <si>
    <t>word art.</t>
  </si>
  <si>
    <t>O texto trata do recurso de Partes Rápidas:
Você pode usar a Galeria de Partes Rápidas para criar, armazenar e reutilizar partes de conteúdo,
incluindo AutoTexto, propriedades do documento (como título e autor) e campos. Esses blocos
reutilizáveis de conteúdo também são chamados de blocos de construção. AutoTexto é um tipo comum
de bloco de construção que armazena texto e elementos gráficos. Você pode usar o Organizador de
Blocos de Construção para encontrar ou editar um bloco de construção.
Gabarito: Letra C</t>
  </si>
  <si>
    <t>09/08/2026 04:28</t>
  </si>
  <si>
    <t>Júlia e Mariana pretendem produzir um relatório em conjunto. Como estão trabalhando em locais distintos, afastados entre si, será preciso enviar o arquivo de uma para outra diversas vezes durante sua confecção. Nesse processo, é importante que cada uma das autoras possa saber precisamente as alterações introduzidas no texto em cada etapa.
O mecanismo do MS Word que pode ajudá-las decisivamente nessa empreitada é o:</t>
  </si>
  <si>
    <t>controle de alterações, disponível na guia Revisão;</t>
  </si>
  <si>
    <t>menu Selecionar Destinatários, disponível na guia Correspondências;</t>
  </si>
  <si>
    <t>modo Estrutura de Tópicos, disponível na guia Exibição;</t>
  </si>
  <si>
    <t>modo Rascunho, disponível na guia Exibição;</t>
  </si>
  <si>
    <t>recurso SmartArt, disponível na guia Inserir.</t>
  </si>
  <si>
    <t>Para que elas possam saber precisamente o que a outra alterou no texto, basta utilizar o Controle de
Alterações disponível na Guia Revisão.
Gabarito: Letra A</t>
  </si>
  <si>
    <t>“Copiar a formatação de um local e aplicá-la a outro”.
Na interface do MS Word, essa é a descrição resumida do recurso/função:</t>
  </si>
  <si>
    <t>Alterar Estilos;</t>
  </si>
  <si>
    <t>Marcar Entrada;</t>
  </si>
  <si>
    <t>Painel de Seleção;</t>
  </si>
  <si>
    <t>Pincel de Formatação;</t>
  </si>
  <si>
    <t>Temas.</t>
  </si>
  <si>
    <t>Essa é a descrição do recurso de Pincel de Formatação disponível na Guia Página Inicial. Ele permite
copiar a formatação de um item para outro item do documento.
Gabarito: Letra D</t>
  </si>
  <si>
    <t>09/08/2026 04:29</t>
  </si>
  <si>
    <t>Ao preparar uma prova de múltipla escolha, Joana percebeu que toda vez que digita “(C)” o MS Word substitui o trecho pelo símbolo “©” (copyright). Há muitas questões na prova, e Joana quer anular esse efeito. Para tanto, ela deve acessar:</t>
  </si>
  <si>
    <t>Adicionar Texto na guia Referências.</t>
  </si>
  <si>
    <t>Dicionário de Sinônimos na guia Revisão.</t>
  </si>
  <si>
    <t>Opções/Revisão de Texto no menu (guia) Arquivo.</t>
  </si>
  <si>
    <t>Ortografia e Gramática/Adicionar ao Dicionário na guia Revisão.</t>
  </si>
  <si>
    <t>Partes Rápidas na guia Inserir.</t>
  </si>
  <si>
    <t>Joana pode acessar: Guia Arquivo &gt; Opções &gt; Revisão de Texto &gt; Opções de AutoCorreção.
Gabarito: Letra C</t>
  </si>
  <si>
    <t>O MS Word do Office 365 em português possui, para textos, o seguinte recurso:</t>
  </si>
  <si>
    <t>“Localizador de Texto”, que permite localizar e pesquisar textos formatados como ocultos.</t>
  </si>
  <si>
    <t>“Contagem de Caracteres”, na guia “Exibir”, em que é encontrada a informação sobre a quantidade de caracteres de um determinado texto.</t>
  </si>
  <si>
    <t>“Rascunho”, que é modo de exibição útil para criar títulos e mover parágrafos em um documento.</t>
  </si>
  <si>
    <t>“Ler em Voz Alta”, que faz uma leitura do texto em voz alta, destacando a palavra que está sendo lida.</t>
  </si>
  <si>
    <t>Seleção de todo o texto de um documento que está sendo editado, pressionando, simultaneamente, as teclas Ctrl+N.</t>
  </si>
  <si>
    <t>Vamos analisar cada alternativa:
(a) Errado. Com relação à descrição, o Microsoft Word não possui um recurso chamado "Localizador de
Texto" que seja específico para localizar e pesquisar textos formatados como ocultos.
(b) Errado. O Microsoft Word possui a opção "Contagem de Palavras" na guia "Revisão" (e, não, “Exibir)
que fornece informações sobre a quantidade de palavras e caracteres em um documento.
(c) Errado. O "Modo de Exibição Rascunho" no Microsoft Word é útil para edições rápidas – para criar
títulos, deve-se utilizar a “Estrutura de Tópicos”.
(d) Correto. O Microsoft Word possui o recurso "Ler em Voz Alta" que permite que o texto seja lido em
voz alta.
(e) Errado. Pressionar as teclas Ctrl+N não seleciona todo o texto de um documento. Na verdade, Ctrl+T
é usado para selecionar todo o texto de um documento no Word.
Gabarito: Letra D</t>
  </si>
  <si>
    <t>Um recurso bastante comum em editores de texto, como o Word da Microsoft, é poder associar um estilo a um trecho de texto. Dois estilos muito comuns são denominados “Normal” e “Título”. Uma característica desses estilos em um documento Word é que eles:</t>
  </si>
  <si>
    <t>afetam a orientação da página (retrato ou paisagem).</t>
  </si>
  <si>
    <t>definem o tamanho das margens do documento.</t>
  </si>
  <si>
    <t>determinam aspectos de formatação de texto, como, por exemplo, qual a fonte e o seu tamanho.</t>
  </si>
  <si>
    <t>funcionam apenas em parágrafos inteiros do documento.</t>
  </si>
  <si>
    <t>podem ser usados apenas uma vez em um documento.</t>
  </si>
  <si>
    <t>(a) Errado. Os estilos não afetam a orientação da página (retrato ou paisagem); (b) Errado. Os estilos não
definem o tamanho das margens do documento; (c) Correto. Os estilos "Normal" e "Título" são usados
para padronizar a formatação de texto no documento. O estilo "Normal" é geralmente usado para o corpo
do texto e define a fonte, tamanho e outras características de formatação padrão. O estilo "Título" é
frequentemente usado para títulos e cabeçalhos e pode ter uma formatação diferente, como um tamanho
de fonte maior ou uma fonte diferente; (d) Errado. Os estilos podem ser aplicados a trechos de texto, não
necessariamente a parágrafos inteiros; (e) Errado. Os estilos podem ser usados várias vezes em um
documento para aplicar a formatação desejada a diferentes partes do texto.
Gabarito: Letra C</t>
  </si>
  <si>
    <t>Suponha que você precise preparar um relatório no Microsoft Word no formato horizontal. Ao configurar o layout do documento, que estilo de página você deve utilizar?</t>
  </si>
  <si>
    <t>Paisagem</t>
  </si>
  <si>
    <t>Galeria</t>
  </si>
  <si>
    <t>HTML</t>
  </si>
  <si>
    <t>Index</t>
  </si>
  <si>
    <t>(a) Errado. "Padrão" geralmente se refere ao formato de página vertical (retrato), que é o layout padrão
para a maioria dos documentos no Word;
(b) Correto. Essa configuração é ideal para relatórios ou documentos que requerem mais espaço
horizontal, como tabelas e gráficos de largura extensa;
(c) Errado. "Galeria" não é um estilo de página no Microsoft Word, mas pode se referir a uma coleção de
estilos e formatos predefinidos;
(d) Errado. "HTML" é um formato de arquivo ou uma linguagem de marcação, não um estilo de página no
contexto do Microsoft Word;
(e) Errado. "Index" se refere geralmente a um índice, uma parte de documentos que lista termos e tópicos
importantes junto com as páginas em que aparecem, mas não é um estilo de página.
Gabarito: Letra B</t>
  </si>
  <si>
    <t>Um usuário está com seu documento aberto no Word do Microsoft 365 para Web e precisa gerar uma versão desse documento em formato PDF em sua máquina local. Para executar essa ação, o usuário deve abrir o menu Arquivo, selecionar a opção:</t>
  </si>
  <si>
    <t>Exportar e, em seguida, selecionar a opção Baixar como PDF</t>
  </si>
  <si>
    <t>Exportar e, em seguida, selecionar a opção Gerar arquivo PDF</t>
  </si>
  <si>
    <t>Compartilhar e, em seguida, selecionar a opção Baixar como PDF</t>
  </si>
  <si>
    <t>Compartilhar e, em seguida, selecionar a opção Enviar arquivo PDF</t>
  </si>
  <si>
    <t>Salvar como e, em seguida, selecionar a opção Baixar como PDF</t>
  </si>
  <si>
    <t>Para gerar uma versão de um documento em formato PDF no Word do Microsoft 365 para Web, o usuário
deve seguir o procedimento correto: (e) Clicar em "Salvar como" e, em seguida, selecionar a opção
"Baixar como PDF". As outras alternativas não representam o procedimento correto para criar um arquivo
PDF a partir do Word do Microsoft 365 para Web.
Gabarito: Letra E</t>
  </si>
  <si>
    <t>Um colaborador de uma empresa precisa restaurar uma versão específica de um documento que está sendo editado no aplicativo Word do Microsoft Office 365. Para verificar as versões do documento que estão disponíveis para a restauração, o colaborador deve selecionar o menu:</t>
  </si>
  <si>
    <t>Arquivo, escolher a opção Histórico e selecionar a opção Controle de Versões.</t>
  </si>
  <si>
    <t>Arquivo, escolher a opção Sobre e selecionar a opção Controle de Versões.</t>
  </si>
  <si>
    <t>Arquivo, escolher a opção Informações e selecionar a opção Histórico de Versões.</t>
  </si>
  <si>
    <t>Revisão, selecionar a opção Controlar Alterações e selecionar a opção De todas as Pessoas.</t>
  </si>
  <si>
    <t>Revisão, selecionar a opção Controlar Alterações e selecionar a opção Somente as Minhas.</t>
  </si>
  <si>
    <t>Para verificar as versões do documento disponíveis para a restauração no aplicativo Word do Microsoft
Office 365, o colaborador deve seguir o procedimento correto: (c) Clicar em "Arquivo," escolher a opção
"Informações" e selecionar a opção "Histórico de Versões."
A opção "Histórico de Versões" permite que o colaborador acesse versões anteriores do documento e
escolha qual deseja restaurar. As demais alternativas não representam o procedimento correto para
acessar as versões anteriores do documento no Word do Office 365.
Gabarito: Letra C</t>
  </si>
  <si>
    <t>09/08/2026 04:31</t>
  </si>
  <si>
    <t>Um supervisor de equipe precisa redigir um memorando para envio à chefia imediata. Ele precisa da colaboração dos seus subordinados na edição desse texto.
Todavia, o supervisor quer ter acesso ao histórico de alterações (quem alterou o quê), a fim de que possa julgar quais sugestões ele aceita ou não. Qual recurso do MS Word 365, versão português, oferece essa possibilidade?</t>
  </si>
  <si>
    <t>Correspondências.</t>
  </si>
  <si>
    <t>Layout.</t>
  </si>
  <si>
    <t>Pesquisar.</t>
  </si>
  <si>
    <t>Revisão.</t>
  </si>
  <si>
    <t>Suplementos.</t>
  </si>
  <si>
    <t>(a) Errado. "Correspondências" é uma guia no Word utilizada para tarefas de mala direta, não para
controle de alterações;
(b) Errado. "Layout" é a guia utilizada para alterar aspectos visuais e de formatação de um documento.
(c) Errado. "Pesquisar" é uma funcionalidade para buscar conteúdo dentro do documento ou informações
relacionadas;
(d) Correto. "Revisão" permite o acesso a funcionalidades como controle de comentários e alterações,
permitindo ao usuário ver quem fez quais alterações e aceitar/rejeitar as modificações;
(e) Errado. "Suplementos" refere-se a extensões adicionais que podem ser integradas ao Word, mas não
estão diretamente relacionadas ao controle de alterações.
Gabarito: Letra D</t>
  </si>
  <si>
    <t>Dois funcionários de um determinado banco estão editando, simultaneamente, o mesmo arquivo de texto (documento tipo docx) utilizando o Microsoft Office 365 online. Considerando esse cenário, o arquivo final conterá:</t>
  </si>
  <si>
    <t>somente as modificações realizadas pelo funcionário de nível hierárquico mais alto.</t>
  </si>
  <si>
    <t>somente as modificações realizadas pelo funcionário que fechar o arquivo por último.</t>
  </si>
  <si>
    <t>somente as modificações realizadas pelo funcionário que fechar o arquivo primeiro.</t>
  </si>
  <si>
    <t>somente as modificações realizadas pelo funcionário que tiver aberto o arquivo primeiro.</t>
  </si>
  <si>
    <t>todas as modificações realizadas por ambos os funcionários.</t>
  </si>
  <si>
    <t>(a) Errado. O nível hierárquico dos funcionários não influencia como as modificações são salvas no
Microsoft Office 365 online;
(b) Errado. Não é somente o funcionário que fecha o arquivo por último que tem suas modificações salvas;
as modificações são salvas continuamente;
(c) Errado. Similarmente, não é somente o funcionário que fecha o arquivo primeiro que tem suas
modificações salvas;
(d) Errado. A ordem de quem abriu o arquivo primeiro não determina quais modificações serão salvas;
(e) Correto. Quando um arquivo é editado simultaneamente por múltiplos usuários, as alterações feitas
por todos os colaboradores são salvas, permitindo uma colaboração em tempo real.
Gabarito: Letra E</t>
  </si>
  <si>
    <t>O trabalho em coautoria no Microsoft Office 365 permite que vários colaboradores atuem em conjunto. Ao longo do tempo de colaboração dos coautores, várias versões do documento serão produzidas e armazenadas automaticamente pelas ferramentas do Word e do Excel do Microsoft Office 365. Para ter acesso a todas as versões de um documento ou de uma planilha, um dos coautores pode selecionar os seguintes itens: o menu</t>
  </si>
  <si>
    <t>Arquivo, a opção Compartilhamento e a opção Histórico de Versões.</t>
  </si>
  <si>
    <t>Arquivo, a opção Informações e a opção Histórico de Versões.</t>
  </si>
  <si>
    <t>Arquivo, a opção Recuperação e a opção Mostrar Versões.</t>
  </si>
  <si>
    <t>Revisão, a opção Compartilhamento e a opção Histórico de Versões.</t>
  </si>
  <si>
    <t>Revisão, a opção Recuperação e a opção Mostrar Versões.</t>
  </si>
  <si>
    <t>(a) Errado. A opção "Compartilhamento" não é a correta para acessar o Histórico de Versões; (b) Correto.
No Microsoft Office 365, tanto no MS-Word quanto no MS-Excel, para acessar o Histórico de Versões, um
usuário deve selecionar o menu "Arquivo", depois escolher "Informações" e, finalmente, selecionar
"Histórico de Versões". Essa opção mostra todas as versões anteriores do documento ou da planilha; (c)
Errado. Não há uma opção "Recuperação" seguida de "Mostrar Versões" no menu Arquivo do MS-Word
ou MS-Excel; (d) Errado. "Revisão" não é o menu inicial para acessar o Histórico de Versões; (e) Errado.
Embora "Revisão" seja um menu no MS-Word, ele não leva ao histórico de versões do documento.
Gabarito: Letra E</t>
  </si>
  <si>
    <t>Um colaborador da empresa utilizou o Word do Microsoft Office 365 para produzir um documento. Depois que o documento foi salvo, o usuário pressionou o botão Compartilhar para acessar a janela Enviar link. Nessa janela, selecionou a opção Especificar pessoas, marcou a opção Permitir edição, desativou a opção Abrir somente em modo de revisão e pressionou o botão Aplicar. De volta à janela Enviar link, forneceu os endereços de e-mail das pessoas que deveriam receber o link de compartilhamento do documento e pressionou o botão Enviar. Em seguida, uma janela com a mensagem de confirmação de envio foi apresentada.
Depois de abrir o documento novamente no Word do Microsoft Office 365, o usuário poderá saber quem fez alterações recentes no seu documento se clicar em:</t>
  </si>
  <si>
    <t>Acompanhar revisões.</t>
  </si>
  <si>
    <t>Ficar em dia.</t>
  </si>
  <si>
    <t>Acompanhar edição.</t>
  </si>
  <si>
    <t>Novidades.</t>
  </si>
  <si>
    <t>Acompanhar alterações.</t>
  </si>
  <si>
    <t>Questão decoreba! Para saber quem fez alterações recentes no documento, basta clicar em Ficar em Dia.
O recurso Ficar em Dia do MS-Word é uma ferramenta que ajuda os usuários a manter suas versões do
MS-Word atualizadas. O recurso verifica automaticamente se há atualizações disponíveis para o software
e, se houver, ele as baixa e instala automaticamente. Isso garante que os usuários estejam usando a versão
mais recente e mais segura do MS-Word.
Gabarito: Letra B</t>
  </si>
  <si>
    <t>LIQUIGAS</t>
  </si>
  <si>
    <t>Um arquivo docx, criado com o MS Word 2010, foi aberto com sucesso mediante digitação da senha de abertura correta e da senha de gravação correta.
Em seguida, esse arquivo foi salvo no formato Rich Text (.rtf). Nessas condições, o novo arquivo (.rtf):</t>
  </si>
  <si>
    <t>será protegido, tanto para abertura como para gravação, por uma senha padrão, correspondente ao nome do usuário do MS Word usado para criar o arquivo original.</t>
  </si>
  <si>
    <t>será protegido, tanto para abertura como para gravação, pelas mesmas senhas de abertura e de gravação do arquivo original.</t>
  </si>
  <si>
    <t>não será protegido por senha de abertura nem de gravação.</t>
  </si>
  <si>
    <t>será protegido de abertura pela mesma senha de abertura do arquivo original, mas não será protegido por senha de gravação.</t>
  </si>
  <si>
    <t>será protegido de gravação pela mesma senha de gravação do arquivo original, mas não será protegido por senha de abertura.</t>
  </si>
  <si>
    <t>(a) Errado. Somente a senha de proteção de gravação será preservada, sendo esta a mesma definida
anteriormente no arquivo no formato .docx; (b) Errado. A única senha preservada será a de proteção de
gravação; (c) Errado. O documento será assegurado pela senha de proteção de gravação; (d) Errado.
Somente a senha para gravação será conservada; (e) Correto. Apenas a senha para gravação será
mantida, que é a mesma estabelecida quando o documento se encontrava no formato .docx.
Gabarito: Letra E</t>
  </si>
  <si>
    <t>A Figura abaixo reproduz, de forma ampliada, um botão representativo de um recurso do MS Word 2016, em português.
Qual é o papel do recurso representado?</t>
  </si>
  <si>
    <t>Cria um hiperlink para uma área do próprio documento.</t>
  </si>
  <si>
    <t>Abre o navegador Edge para acesso à internet.</t>
  </si>
  <si>
    <t>Encontra e insere imagens de várias fontes on-line no documento.</t>
  </si>
  <si>
    <t>Localiza e insere vídeos de fontes on-line no documento.</t>
  </si>
  <si>
    <t>Insere imagens arquivadas no computador.</t>
  </si>
  <si>
    <t>6ca24e8d-3050-42a5-b5e1-a823c358fee5.png</t>
  </si>
  <si>
    <t>O recurso apresentado é o “Imagens Online”. Trata-se de uma ferramenta que permite aos usuários inserir
imagens de fontes online diretamente em seus documentos. Essa funcionalidade oferece acesso a uma
vasta coleção de imagens de várias bibliotecas e serviços online, como o Bing Imagens, permitindo aos
usuários buscar e inserir imagens sem sair do MS-Word.
Gabarito: Letra C</t>
  </si>
  <si>
    <t>09/08/2026 04:34</t>
  </si>
  <si>
    <t>Considere a Figura a seguir extraída do MS Word 2016 em português:
O número ao lado da palavra Arial significa a(o):</t>
  </si>
  <si>
    <t>quantidade de letras</t>
  </si>
  <si>
    <t>quantidade de linhas</t>
  </si>
  <si>
    <t>versão do texto</t>
  </si>
  <si>
    <t>número de páginas</t>
  </si>
  <si>
    <t>tamanho da letra</t>
  </si>
  <si>
    <t>5592368a-8945-45ab-8455-c00370c84e11.png</t>
  </si>
  <si>
    <t>O número ao lado da fonte significa o tamanho da letra/fonte.
Gabarito: Letra E</t>
  </si>
  <si>
    <t>09/08/2026 04:35</t>
  </si>
  <si>
    <t>3670</t>
  </si>
  <si>
    <t>O texto abaixo é um trecho adaptado da fábula A Cigarra e a Formiga, que estava sendo digitado para uma apresentação com crianças.
&lt;i&gt;Era uma vez uma cigarra que vivia saltitando e cantando pelo bosque, sem se preocupar com o futuro.
Esbarrando numa formiguinha, que carregava uma folha pesada, perguntou:&lt;/i&gt;
&lt;i&gt;- Ei, formiguinha, para que todo esse trabalho? O verão é para gente aproveitar! O verão é para gente se divertir!&lt;/i&gt;
&lt;i&gt;- Não, não, não! Nós, formigas, não temos tempo para diversão. É preciso trabalhar agora para guardar comida para o inverno.&lt;/i&gt;
Durante o verão, a cigarra continuou se divertindo e passeando por todo o bosque. Quando tinha fome, era só pegar uma folha e comer.
O digitador estava sem seus óculos para perto e resolveu valer-se do recurso de leitura em voz alta proporcionado pelo Word 2016, em português, que estava utilizando. Para isso, selecionou o texto que desejava escutar e clicou no seguinte ícone:</t>
  </si>
  <si>
    <t>95b09fd6-73d8-44a6-89ed-76a01b27e140.png</t>
  </si>
  <si>
    <t>O digitador utilizou o recurso “Ler em Voz Alta”, presente em Revisão &gt; Fala &gt; Ler em Voz Alta.
Gabarito: Letra C</t>
  </si>
  <si>
    <t>09/08/2026 04:38</t>
  </si>
  <si>
    <t>3671</t>
  </si>
  <si>
    <t>Quando um usuário do MS Word 2016 em português quer empilhar todas as janelas abertas, de modo que possa vê-las todas de uma só vez, ele clica no ícone:</t>
  </si>
  <si>
    <t>21ad3542-53fb-40f5-a071-8e0e9c012a86.png</t>
  </si>
  <si>
    <t>(a) Errado, esse é o ícone de “Várias Páginas”; (b) Errado, esse é o ícone de “Nova Janela”; (c) Errado, esse
é o ícone de “Dividir”; (d) Correto, esse é o ícone de “Organizar Tudo” que permite ao usuário empilhar
janelas abertas para que todas estejam visíveis de uma vez; (e) Errado, esse é o ícone de “Alternar
Janelas”.
Gabarito: Letra D</t>
  </si>
  <si>
    <t>09/08/2026 04:43</t>
  </si>
  <si>
    <t>A Figura a seguir reproduz, de forma ampliada, um botão representativo de um recurso do MSWord 2016.
Qual é o recurso representado?</t>
  </si>
  <si>
    <t>Quebra de página</t>
  </si>
  <si>
    <t>Mesclar e centralizar</t>
  </si>
  <si>
    <t>Quebrar texto automaticamente</t>
  </si>
  <si>
    <t>Reduzir uma página</t>
  </si>
  <si>
    <t>Ajustar texto pela margem superior.</t>
  </si>
  <si>
    <t>f954250d-8445-4b5d-aae9-258377cc7808.png</t>
  </si>
  <si>
    <t>A banca viajou bonito aqui! Esse recurso não é exibido por padrão. Para ter acesso a ele, é necessário ir
nas configurações personalizadas da Faixa de Opções e manualmente disponibilizá-lo. Ele tem o objetivo
de reduzir uma página, isto é, tentar encolher o seu documento em uma página, sem apagar o conteúdo
dentro dele.
Gabarito: Letra D</t>
  </si>
  <si>
    <t>09/08/2026 04:54</t>
  </si>
  <si>
    <t>Durante a digitação do terceiro parágrafo da página 5 de um documento, no Word 2016 em português, um assistente administrativo pressionou a combinação de teclas Ctrl+Home. Tal combinação de teclas fez com que o cursor se deslocasse para o:</t>
  </si>
  <si>
    <t>início da página anterior</t>
  </si>
  <si>
    <t>início do parágrafo anterior</t>
  </si>
  <si>
    <t>início da linha em que estava</t>
  </si>
  <si>
    <t>início do documento</t>
  </si>
  <si>
    <t>final da linha em que estava</t>
  </si>
  <si>
    <t>(a) Errado. A combinação Ctrl+Home não leva ao início da página anterior, mas sim a uma localização
diferente; (b) Errado. Ctrl+Home não se destina ao início do parágrafo anterior; (c) Errado. Esta
combinação de teclas não tem a função de mover o cursor para o início da linha atual; (d) Correto. No
MS-Word, a combinação de teclas Ctrl+Home é usada para mover o cursor para o início do documento.
Esta é uma funcionalidade padrão em muitos editores de texto e processadores de palavras; (e) Errado.
Ctrl+Home não move o cursor para o final da linha; há outras combinações de teclas para essa função.
Gabarito: Letra D</t>
  </si>
  <si>
    <t>09/08/2026 04:55</t>
  </si>
  <si>
    <t>No MS-Word presente no Microsoft-365 (tendo como referência a versão 2016), considere o seguinte parágrafo, existente em um documento em edição.
A Ilha de Marajó é a maior ilha costeira do Brasil, sendo banhada, ao mesmo tempo, por águas fluviais e por águas oceânicas.
Suponha que o usuário do aplicativo posicionou o cursor de edição (por meio do ponteiro do mouse ou do teclado) exatamente no meio da palavra "Brasil", entre as letras 'a' e 's'. A seguir, selecionou o estilo de fonte itálico. Como consequência, a palavra "Brasil" será apresentada da seguinte forma:</t>
  </si>
  <si>
    <t>Brasil</t>
  </si>
  <si>
    <t>No MS-Word, ao selecionar uma parte de uma palavra e aplicar um estilo de fonte, a formatação será
aplicada a toda a palavra, não apenas à parte selecionada. Logo, ao selecionar o estilo de fonte itálico
no meio da palavra "Brasil", a palavra completa será apresentada em itálico, ou seja, "Brasil" será exibido
como “Brasil”. Todas as letras da palavra estarão em itálico!
Gabarito: Letra C</t>
  </si>
  <si>
    <t>Tem-se o seguinte documento, editado no Microsoft Word 365, em sua configuração original:
1 Palavra1 →     Palavra2¶
2 Palavra1·Palavra2¶
3 Palavra1·····Palavra2¶
4 Palavra1 →     →     Palavra2¶
5 Palavra1 →     →     →     Palavra2¶
Considerando que as marcas de parágrafo estão ativadas e que os números de 1 a 5 são apenas uma referência às linhas, assinale a alternativa que indica a linha que contém a maior quantidade de espaços em branco entre as palavras Palavra1 e Palavra2.</t>
  </si>
  <si>
    <t>Linha 3.</t>
  </si>
  <si>
    <t>Linha 4.</t>
  </si>
  <si>
    <t>Linha 2.</t>
  </si>
  <si>
    <t>Linha 1.</t>
  </si>
  <si>
    <t>Linha 5.</t>
  </si>
  <si>
    <t>→
Indica a quantidade de vezes que foi pressionada a tecla TAB
.
Indica a quantidade de vezes que foi pressionada a tecla Barra de Espaço
¶
Indica a quantidade de vezes que foram inseridos quebras de parágrafos no documento
Logo, a linha que contém a maior quantidade de espaços em branco entre as palavras Palavra1 e Palavra2
é a Linha 3.
Gabarito: Letra A</t>
  </si>
  <si>
    <t>09/08/2026 04:57</t>
  </si>
  <si>
    <t>Um usuário do programa MS-Word 2016, em sua configuração padrão, deseja proteger com senha o documento que ele está elaborando porque nele existem informações sigilosas. Para tanto, ele informou a senha escolhida na caixa de diálogo que se abre ao selecionar a opção “Criptografar com Senha” depois de clicar sobre o botão “Proteger Documentos”, o qual é disponibilizado a partir do menu Arquivo, quando selecionada a opção</t>
  </si>
  <si>
    <t>Alternativas.</t>
  </si>
  <si>
    <t>Elementos.</t>
  </si>
  <si>
    <t>Indicações.</t>
  </si>
  <si>
    <t>Informações.</t>
  </si>
  <si>
    <t>Opções.</t>
  </si>
  <si>
    <t>Note que essa opção fica localizada em Arquivo &gt; Informações &gt; Proteger Documentos.
Gabarito: Letra D</t>
  </si>
  <si>
    <t>09/08/2026 04:58</t>
  </si>
  <si>
    <t>Tem-se o seguinte texto, editado no Microsoft Word 2016, em sua configuração original, com as marcas de parágrafo ativadas, conforme imagem a seguir:
Assinale a alternativa correta, sobre o espaço entre as linhas com o conteúdo Linha 3 e Linha 4.</t>
  </si>
  <si>
    <t>Existe 1 linha em branco.</t>
  </si>
  <si>
    <t>Existem 2 linhas em branco.</t>
  </si>
  <si>
    <t>Após a linha com o conteúdo Linha 3, o usuário pressionou CTRL+ENTER.</t>
  </si>
  <si>
    <t>Após a linha com o conteúdo Linha 3, o usuário pressionou SHIFT+ENTER.</t>
  </si>
  <si>
    <t>O espaçamento entre linhas é maior do que o espaçamento entre as linhas com o conteúdo Linha 1 e Linha 2.</t>
  </si>
  <si>
    <t>1146a55b-fffd-4ddf-9109-1cfa717ae6ce.png</t>
  </si>
  <si>
    <t>Em primeiro lugar, é necessário saber que o que indica se há uma linha em branco é o ¶. Dito, isso, vamos
analisar os itens:
(a) Errado, não há nenhuma linha em branco entre essas linhas – se houvesse, haveria um caractere ¶ entre
as duas linhas; (b) Errado, não há nenhuma linha em branco; (c) Errado, esse atalho criaria uma quebra
de página, mas a imagem mostra as linhas na mesma página; (d) Errado, esse atalho criaria uma quebra
de linha, mas haveria um caractere ↵; (e) Correto, parece haver linhas em branco, mas não há – o que há
é um espaçamento entre as linhas grande, maior que o espaçamento entre as linhas com o conteúdo
Linha 1 e Linha 2.
Gabarito: Letra E</t>
  </si>
  <si>
    <t>09/08/2026 04:59</t>
  </si>
  <si>
    <t>Um usuário criou uma tabela no Microsoft Word 365, em sua configuração original, com 1 linha e 2 colunas. Com o cursor do mouse na primeira célula da tabela, esse usuário digitou A e pressionou __________. Depois digitou B e pressionou ___________ . Após, digitou C e pressionou ____________ . Finalmente, digitou D e pressionou ___________ . Ao final, a tabela continha 3 linhas e 2 colunas.
Assinale a alternativa que preenche, correta e respectivamente, as lacunas do texto.</t>
  </si>
  <si>
    <t>ENTER … ENTER … ENTER … ENTER</t>
  </si>
  <si>
    <t>TAB … ENTER … ENTER … ENTER</t>
  </si>
  <si>
    <t>TAB … TAB … TAB … TAB</t>
  </si>
  <si>
    <t>ENTER … TAB … ENTER … TAB</t>
  </si>
  <si>
    <t>ENTER … ENTER … ENTER … TAB</t>
  </si>
  <si>
    <t>Com o cursor do mouse na primeira célula da tabela, esse usuário digitou A e pressionou TAB. Depois
digitou B e pressionou TAB. Após, digitou C e pressionou TAB. Finalmente, digitou D e pressionou TAB.
Ao final, a tabela continha 3 linhas e 2 colunas.
Gabarito: Letra C</t>
  </si>
  <si>
    <t>Tem-se a seguinte imagem, do Microsoft Word 365, em sua configuração original, exibida parcialmente, com um texto editado:
O cursor do mouse está posicionado ao final do texto. Se o usuário clicar nos ícones Negrito e Itálico, e digitar uma palavra, essa palavra estará formatada da seguinte maneira:</t>
  </si>
  <si>
    <t>itálico, apenas.</t>
  </si>
  <si>
    <t>negrito e itálico, apenas.</t>
  </si>
  <si>
    <t>sublinhado, apenas.</t>
  </si>
  <si>
    <t>negrito, apenas.</t>
  </si>
  <si>
    <t>sem nenhuma formatação.</t>
  </si>
  <si>
    <t>310b8c52-1e68-4942-8983-444b71be3ac8.png</t>
  </si>
  <si>
    <t>Pegadinha sem noção da banca! Note que, na imagem apresentada, a barra (/) está com os efeitos de
negrito e itálico aplicados, mas não está com efeito de sublinhado aplicado. Logo, como o cursor do
mouse está posicionado ao final do texto, ao clicar em negrito e itálico, eles serão desativados (visto que
estavam ativados) e permanecerá ativado apenas o sublinhado.
Gabarito: Letra C</t>
  </si>
  <si>
    <t>09/08/2026 05:00</t>
  </si>
  <si>
    <t>3680</t>
  </si>
  <si>
    <t>A imagem a seguir mostra uma tabela criada por meio do MS-Word 2016, em sua configuração padrão.
O usuário clicou com o botão secundário do mouse dentro da célula que contém a letra D e, no menu de contexto que se abriu, escolheu a opção “Inserir” e depois a opção “Inserir linhas abaixo”.
Assinale a alternativa que apresenta a tabela resultante das ações descritas no enunciado.</t>
  </si>
  <si>
    <t>9f40a011-cffa-42de-99e0-8508c13663f4.png</t>
  </si>
  <si>
    <t>Nesse caso, ele insere uma linha seguindo o formato da linha onde se encontra a letra D.
Gabarito: Letra A</t>
  </si>
  <si>
    <t>09/08/2026 05:02</t>
  </si>
  <si>
    <t>Usando o MS-Word 2016, em sua configuração padrão, um usuário formatou o parágrafo visto a seguir.
&lt;i&gt;Nível &lt;/i&gt;&lt;b&gt;Médio &lt;/b&gt;- &lt;s&gt;Noções&lt;/s&gt; &lt;u&gt;de&lt;/u&gt; &lt;i&gt;Informática&lt;/i&gt;
Em seguida, selecionou todo o parágrafo e clicou com o botão principal do mouse em negrito e depois em sublinhado. Assinale a alternativa com o parágrafo formatado resultante das ações descritas no enunciado.</t>
  </si>
  <si>
    <t>&lt;b&gt;Nível Médio - &lt;s&gt;Noções&lt;/s&gt; de &lt;i&gt;Informática&lt;/i&gt;&lt;/b&gt;</t>
  </si>
  <si>
    <t>&lt;u&gt;&lt;b&gt;Nível Médio - &lt;s&gt;Noções&lt;/s&gt; de &lt;i&gt;Informática&lt;/i&gt;&lt;/b&gt;&lt;/u&gt;</t>
  </si>
  <si>
    <t>Nível Médio - &lt;s&gt;Noções&lt;/s&gt; de &lt;i&gt;Informática&lt;/i&gt;</t>
  </si>
  <si>
    <t>&lt;u&gt;Nível Médio - &lt;s&gt;Noções&lt;/s&gt; de &lt;i&gt;Informática&lt;/i&gt;&lt;/u&gt;</t>
  </si>
  <si>
    <t>O resultado será:
Nível Médio - Noções de Informática
Apesar de selecionar todo o parágrafo, o parâmetro é a primeira letra da primeira palavra: Nível. Que
efeitos temos nessa palavra? Apenas o sublinhado! Logo, ao clicar em negrito e depois em sublinhado,
todo o parágrafo fica em negrito e nada no parágrafo ficará sublinhado (dado que o sublinhado já estava
ativado, logo estamos o desativando).
Gabarito: Letra A</t>
  </si>
  <si>
    <t>09/08/2026 05:10</t>
  </si>
  <si>
    <t>Tem-se a seguinte tabela, criada no Microsoft Word 2016, em sua configuração padrão:
Ao posicionar o cursor do mouse na última célula e pressionar TAB,</t>
  </si>
  <si>
    <t>uma nova linha será criada com 1 coluna.</t>
  </si>
  <si>
    <t>uma nova linha será criada com 2 colunas.</t>
  </si>
  <si>
    <t>uma nova linha será criada com 3 colunas.</t>
  </si>
  <si>
    <t>duas novas linhas serão criadas, sendo a primeira com 1 coluna e a segunda com 3 colunas.</t>
  </si>
  <si>
    <t>duas novas linhas serão criadas, sendo a primeira com 2 colunas e a segunda com 1 coluna.</t>
  </si>
  <si>
    <t>a8c934f6-43da-448d-8484-96e6bd7938dd.png</t>
  </si>
  <si>
    <t>Ao pressionar a tecla TAB, ela criará uma nova linha de acordo com o padrão da linha que está localizada.
Logo, será criada lima nova linha com duas colunas dado que a linha da última célula contém duas
colunas.
Gabarito: Letra B</t>
  </si>
  <si>
    <t>09/08/2026 05:12</t>
  </si>
  <si>
    <t>Um usuário do MS-Word 2016, em sua configuração padrão, deseja agrupar vários documentos no formato .docx em um único arquivo.
Como os arquivos originais são muito extensos, ele decide realizar a operação a partir de um documento em branco, utilizando os recursos do próprio programa. Tais recursos podem ser ativados por intemédio da seleção da opção Texto do Arquivo, que é apresentada a partir de um clique de mouse nas opções do ícone Objeto do grupo Texto. Grupo esse que pertence à guia:</t>
  </si>
  <si>
    <t>Arquivo.</t>
  </si>
  <si>
    <t>Página Inicial.</t>
  </si>
  <si>
    <t>Exibição.</t>
  </si>
  <si>
    <t>Para agrupar vários documentos no formato .docx em um único arquivo no MS-Word 2016, o usuário
deve utilizar a opção "Texto do Arquivo". Essa opção é apresentada a partir de um clique de mouse nas
opções do ícone "Objeto" que pertence ao grupo "Texto". E esse grupo está localizado na guia "Inserir".
Gabarito: Letra C</t>
  </si>
  <si>
    <t>09/08/2026 05:13</t>
  </si>
  <si>
    <t>No Microsoft Word 2016, em sua configuração padrão, um usuário criou uma tabela com 1 linha e 2 colunas. Na primeira célula, digitou 1 e depois pressionou TAB.
Em seguida, digitou 2 e pressionou TAB. Digitou 3 e pressionou ENTER. Digitou 4 e pressionou TAB. Digitou 5 e pressionou ENTER.
Assinale a alternativa que indica com quantas linhas e colunas, respectivamente, a tabela ficou.</t>
  </si>
  <si>
    <t>2 linhas e 2 colunas.</t>
  </si>
  <si>
    <t>2 linhas e 3 colunas.</t>
  </si>
  <si>
    <t>2 linhas 4 colunas.</t>
  </si>
  <si>
    <t>2 linhas e 5 colunas.</t>
  </si>
  <si>
    <t>3 linhas e 2 colunas.</t>
  </si>
  <si>
    <t>A regra é:
- Se pressionamos TAB na primeira linha, o cursor avança para a próxima coluna;
- Se pressionarmos TAB na última coluna, uma nova coluna é criada com a mesma formatação;
- Se pressionarmos ENTER, cria-se um novo parágrafo dentro da própria célula.
A questão trata do segundo caso: a tabela fica com 2 linhas e 2 colunas.
Gabarito: Letra A</t>
  </si>
  <si>
    <t>3685</t>
  </si>
  <si>
    <t>Em um novo documento em branco, criado no Microsoft Word 2016, em sua configuração original, um usuário clicou no ícone sublinhado e digitou a palavra Empresa. Depois clicou novamente no ícone sublinhado, pressionou a barra de espaços, digitou a palavra Paraibana e pressionou a barra de espaços novamente. Finalmente clicou mais uma vez no ícone sublinhado e digitou a palavra Comunicação.
Assinale a alternativa que apresenta corretamente a aparência do texto digitado após as ações.</t>
  </si>
  <si>
    <t>eafc6f47-f090-4c28-9533-2ec0e5661f63.png</t>
  </si>
  <si>
    <t>Ele pressionou o ícone de Sublinhado e digitou a palavra Empresa: Empresa
- Depois clicou em Sublinhado, pressionou a barra de espaço e digitou Paraibana: Paraibana
- Pressionou a barra de espaço, clicou em Sublinhado e digitou Comunicação: Comunicação
Logo, temos:
Empresa Paraibana Comunicação
Gabarito: Letra B</t>
  </si>
  <si>
    <t>09/08/2026 05:15</t>
  </si>
  <si>
    <t>Considere o seguinte documento, editado no Microsoft Word 2016, em sua configuração original, com uma linha de texto, estando apenas a última palavra em itálico, sublinhado e negrito.
Conforme imagem anterior, ao se selecionar toda a linha, clicar no ícone Limpar Toda a Formatação e posicionar o cursor do mouse no final da linha, a próxima palavra a ser digitada estará:</t>
  </si>
  <si>
    <t>formatada em itálico, sublinhado e negrito.</t>
  </si>
  <si>
    <t>formatada em itálico e sublinhado, apenas.</t>
  </si>
  <si>
    <t>formatada em negrito, apenas.</t>
  </si>
  <si>
    <t>formatada em itálico, apenas.</t>
  </si>
  <si>
    <t>546eb655-24ca-4393-ba3b-d661f4334831.png</t>
  </si>
  <si>
    <t>Se toda formatação foi limpa, ao posicionar o cursor do mouse no final da linha, a próxima palavra a ser
digitada estará sem nenhuma formatação.
Gabarito: Letra A</t>
  </si>
  <si>
    <t>3687</t>
  </si>
  <si>
    <t>Prefeitura São Bernardo do Campo</t>
  </si>
  <si>
    <t>Considere uma tabela de 3 linhas e 3 colunas, criada no Microsoft Word 2010, em sua configuração padrão, conforme imagem a seguir.
Ao posicionar o cursor na primeira célula, um usuário digitou o texto Prefeitura Municipal de São Bernardo do Campo. Assinale a alternativa que apresenta o resultado correto.</t>
  </si>
  <si>
    <t>e5c85583-1b30-4921-a2d5-e41bbce62caa.png</t>
  </si>
  <si>
    <t>A pegadinha aqui é confundir com o MS-Excel! Ao posicionar o cursor na primeira célula e digitar esse
texto, ocorre uma quebra de linha. Logo, trata-se da primeira alternativa!
Gabarito: Letra A</t>
  </si>
  <si>
    <t>09/08/2026 05:19</t>
  </si>
  <si>
    <t>Em um documento, criado no Microsoft Word 2016, em sua configuração padrão, um usuário clicou nos ícones com negrito, itálico e sublinhado, e digitou uma palavra. Em seguida, com o cursor do mouse no final dessa palavra, o usuário clicou no ícone negrito e depois no ícone sublinhado. A próxima palavra a ser digitada estará formatada como:</t>
  </si>
  <si>
    <t>Negrito, apenas.</t>
  </si>
  <si>
    <t>Sublinhado, apenas.</t>
  </si>
  <si>
    <t>Negrito e sublinhado, apenas.</t>
  </si>
  <si>
    <t>Negrito, itálico e sublinhado.</t>
  </si>
  <si>
    <t>Itálico, apenas.</t>
  </si>
  <si>
    <t>Ora, ele ativou negrito, itálico e sublinhado; depois desativou negrito e sublinhado. Logo, sobrou itálico,
apenas.
Gabarito: Letra E</t>
  </si>
  <si>
    <t>Em um documento em branco, criado no Microsoft Word 2016, sem qualquer formatação, um usuário digitou a palavra Prefeitura e pressionou um espaço em branco. Em seguida, clicou no ícone Sublinhado e digitou a palavra Municipal. Logo depois, clicou no ícone Sublinhado, pressionou um espaço em branco e digitou a palavra Bady.
Finalmente, pressionou um espaço em branco, clicou no ícone Sublinhado e digitou a palavra Bassitt. Assinale a alternativa que apresenta o resultado correto.</t>
  </si>
  <si>
    <t>Prefeitura Municipal Bady Bassitt</t>
  </si>
  <si>
    <t>Prefeitura Municipal Bady Bassitt.</t>
  </si>
  <si>
    <t>Vamos analisar: em um documento em branco, criado no Microsoft Word 2016, sem qualquer
formatação, um usuário digitou a palavra Prefeitura e pressionou um espaço em branco [Prefeitura]. Em
seguida, clicou no ícone Sublinhado e digitou a palavra Municipal [Prefeitura Municipal]. Logo depois,
clicou no ícone Sublinhado, pressionou um espaço em branco e digitou a palavra Bady [Prefeitura
Municipal Bady]. Finalmente, pressionou um espaço em branco, clicou no ícone Sublinhado e digitou a
palavra Bassitt [Prefeitura Municipal Bady Bassit].
Gabarito: Letra E</t>
  </si>
  <si>
    <t>3690</t>
  </si>
  <si>
    <t>Em um documento em branco, criado no Microsoft Word 2016, um usuário executou os seguintes passos.
I. Criou uma tabela de 2 linhas e 2 colunas;
II. Com o cursor na primeira célula, digitou a letra A;
III. Pressionou a tecla TAB;
IV. Digitou a letra B;
V. Pressionou a tecla TAB;
VI. Digitou a letra C;
VII. Pressionou a tecla TAB;
VIII. Digitou a letra D;
IX. Pressionou a tecla TAB;
X. Digitou a letra E;
XI. Pressionou a tecla TAB;
XII. Digitou a letra F.
O resultado final é</t>
  </si>
  <si>
    <t>1a5624c7-0367-4a9b-a861-f59752c4c783.png</t>
  </si>
  <si>
    <t>Ao pressionar o TAB enquanto existem células na tabela, ele vai passando de uma célula para outra.
Quando não existem mais células a serem percorridas (Ex: Célula D), uma nova linha é criada. Logo, o
resultado será:
Gabarito: Letra C</t>
  </si>
  <si>
    <t>09/08/2026 05:22</t>
  </si>
  <si>
    <t>3691</t>
  </si>
  <si>
    <t>Tem-se o seguinte documento, criado no Microsoft Word 2016, em sua configuração padrão.
Ao abrir a janela Localizar e Substituir e, sem utilizar nenhuma opção de pesquisa do botão Mais &gt;&gt;, preencher o conteúdo a seguir e pressionar Substituir Tudo, o resultado final das palavras é:</t>
  </si>
  <si>
    <t>45dbe2e5-ca6a-478c-982b-1042630905eb.png</t>
  </si>
  <si>
    <t>Esse comando substituirá a letra l (minúscula) por L (maiúscula) onde existir os caracteres “lei” (Ex: lei &gt;
Lei; assembleia &gt; assembLeia; leilão &gt; Leilão; vôlei &gt; vôlei). Logo, esse comando retornará:
Gabarito: Letra A</t>
  </si>
  <si>
    <t>09/08/2026 05:27</t>
  </si>
  <si>
    <t>Um usuário do MS-Word 2019, em configuração padrão, formatou um parágrafo conforme visto na imagem a seguir.
&lt;b&gt;Prefeitura&lt;/b&gt; &lt;s&gt;Municipal&lt;/s&gt; &lt;u&gt;de&lt;/u&gt; Campinas
Em seguida, selecionou todo o parágrafo e clicou nos ícones negrito, itálico e sublinhado, nessa ordem.
Assinale a alternativa que apresenta o parágrafo resultante dessas formatações.</t>
  </si>
  <si>
    <t>Prefeitura &lt;s&gt;Municipal&lt;/s&gt; de Campinas</t>
  </si>
  <si>
    <t>&lt;i&gt;&lt;b&gt;&lt;u&gt;Prefeitura Municipal de Campinas&lt;/u&gt;&lt;/b&gt;&lt;/i&gt;</t>
  </si>
  <si>
    <t>&lt;i&gt;&lt;b&gt;&lt;s&gt;Prefeitura Municipal &lt;u&gt;de&lt;/u&gt; Campinas&lt;/s&gt;&lt;/b&gt;&lt;/i&gt;</t>
  </si>
  <si>
    <t>&lt;i&gt;&lt;b&gt;Prefeitura &lt;s&gt;Municipal&lt;/s&gt; de Campinas&lt;/b&gt;&lt;/i&gt;</t>
  </si>
  <si>
    <t>&lt;i&gt;&lt;u&gt;Prefeitura &lt;s&gt;Municipal&lt;/s&gt; de Campinas.&lt;/u&gt;&lt;/i&gt;</t>
  </si>
  <si>
    <t>A frase inicial é: Prefeitura Municipal de Campinas
- Ao clicar em negrito, temos: Prefeitura Municipal de Campinas
- Ao clicar em itálico, temos: Prefeitura Municipal de Campinas
- Ao clicar em sublinhado, temos: Prefeitura Municipal de Campinas
Gabarito: Letra E</t>
  </si>
  <si>
    <t>09/08/2026 05:45</t>
  </si>
  <si>
    <t>No Microsoft PowerPoint 2010, em português, no modo de visualização Normal é mostrado um painel à esquerda onde são exibidos os slides em miniatura, enquanto no centro da janela, aparece o slide atual em edição. As opções para inserir novo slide, duplicar slide ou excluir slide estão disponíveis clicando-se:</t>
  </si>
  <si>
    <t>com o botão direito do mouse sobre um dos slides em miniatura no painel da esquerda.</t>
  </si>
  <si>
    <t>no grupo &lt;b&gt;Opções&lt;/b&gt; da guia &lt;b&gt;Slides&lt;/b&gt;.</t>
  </si>
  <si>
    <t>no grupo &lt;b&gt;Gerenciador de Slides&lt;/b&gt; da guia &lt;b&gt;Ferramentas&lt;/b&gt;.</t>
  </si>
  <si>
    <t>com o botão direito do mouse sobre o slide em edição no centro da tela.</t>
  </si>
  <si>
    <t>na guia &lt;b&gt;Página Inicial.&lt;/b&gt;</t>
  </si>
  <si>
    <t>Basta clicar com o Botão Direito em alguma miniatura do Painel de Slides e abrirá um menu de contexto
que oferecerá a opção de duplicar slides.
Gabarito: Letra A</t>
  </si>
  <si>
    <t>09/08/2026 06:10</t>
  </si>
  <si>
    <t>SERGAS</t>
  </si>
  <si>
    <t>Em um slide em branco de uma apresentação criada utilizando-se o Microsoft PowerPoint 2010 (em português), uma das maneiras de acessar alguns dos comandos mais importantes é clicando-se com o botão direito do mouse sobre a área vazia do slide. Dentre as opções presentes nesse menu, estão as que permitem:</t>
  </si>
  <si>
    <t>copiar o slide e salvar o slide.</t>
  </si>
  <si>
    <t>salvar a apresentação e inserir um novo slide.</t>
  </si>
  <si>
    <t>salvar a apresentação e abrir uma apresentação já existente.</t>
  </si>
  <si>
    <t>apresentar o slide em tela cheia e animar objetos presentes no slide.</t>
  </si>
  <si>
    <t>mudar o layout do slide e a formatação do plano de fundo do slide.</t>
  </si>
  <si>
    <t>Esse menu de contexto possui opções de mudar o layout do slide e a formatação do plano de fundo do
slide.
Gabarito: Letra E</t>
  </si>
  <si>
    <t>09/08/2026 06:25</t>
  </si>
  <si>
    <t>PGE</t>
  </si>
  <si>
    <t>O conhecimento referido no item III possibilita a inserção de elementos nos slides como, por exemplo, fotos contidas em um álbum. Nativamente o PowerPoint (2010) abriga essa facilidade no "Álbum de Fotografias" localizado na Guia:</t>
  </si>
  <si>
    <t>Animações.</t>
  </si>
  <si>
    <t>Página inicial.</t>
  </si>
  <si>
    <t>GRUPO: IMAGENS
OPÇÃO ATALHO DESCRIÇÃO
ÁLBUM DE Criar uma apresentação para a sua coleção de fotos favoritas.
-
FOTOGRAFIAS
Trata-se da Guia Inserir.
Gabarito: Letra E</t>
  </si>
  <si>
    <t>TER AC</t>
  </si>
  <si>
    <t>Uma apresentação elaborada no MS PowerPoint 2003 pode ser impressa na forma de folhetos para consultas. Espaços em linhas para que se façam anotações sobre as apresentações são reservados no folheto de:</t>
  </si>
  <si>
    <t>um slide por página</t>
  </si>
  <si>
    <t>dois slides por página</t>
  </si>
  <si>
    <t>três slides por página</t>
  </si>
  <si>
    <t>quatro slides por página</t>
  </si>
  <si>
    <t>seis slides por página</t>
  </si>
  <si>
    <t>Na opção Imprimir do Powerpoint, podemos trabalhar com slides ao invés de páginas. É possível
escolher entre: Imprimir Todos os Slides; Imprimir Seleção; Imprimir Slide Atual; ou Imprimir um Intervalo
Personalizado de Slides. Ao clicar na Opção Slide em Página Inteira, você poderá escolher entre essa
opção, o modo Anotações ou Estrutura de Tópicos. Em Folhetos, você poderá escolher o número de
Slides em cada página.
A opção Três Slides Por Página traz a peculiaridade de imprimir linhas ao lado de cada slide.
Gabarito: Letra C</t>
  </si>
  <si>
    <t>TRE AC</t>
  </si>
  <si>
    <t>No MS PowerPoint 2003, os mestres que contêm e refletem os elementos de estilo, usados na apresentação toda, podem ser aplicados em:</t>
  </si>
  <si>
    <t>slides, anotações e folhetos</t>
  </si>
  <si>
    <t>slides e anotações, apenas</t>
  </si>
  <si>
    <t>slides e folhetos, apenas</t>
  </si>
  <si>
    <t>slides, apenas</t>
  </si>
  <si>
    <t>folhetos, apenas</t>
  </si>
  <si>
    <t>Lembrem-se sempre de que há três tipos de Mestre: Folhetos, Anotações e Slides (Mnemônico: MESTRE
FAS).
Gabarito: Letra A</t>
  </si>
  <si>
    <t>SEPLA DR SP</t>
  </si>
  <si>
    <t>Somente os títulos dos slides de uma apresentação em PowerPoint podem ser impressos escolhendo-se em imprimir a forma:</t>
  </si>
  <si>
    <t>Slides</t>
  </si>
  <si>
    <t>Anotações, apenas</t>
  </si>
  <si>
    <t>Folhetos, apenas</t>
  </si>
  <si>
    <t>Anotações ou Folhetos</t>
  </si>
  <si>
    <t>Estrutura de Tópicos</t>
  </si>
  <si>
    <t>Na opção Imprimir do Powerpoint, podemos trabalhar com slides ao invés de páginas. É possível
escolher entre: Imprimir Todos os Slides; Imprimir Seleção; Imprimir Slide Atual; ou Imprimir um Intervalo
Personalizado de Slides. Ao clicar na Opção Slide em Página Inteira, você poderá escolher entre essa
opção, o modo Anotações ou Estrutura de Tópicos. A Estrutura de Tópicos permite escolher todo o texto
na estrutura de tópicos ou apenas os títulos dos slides.
Para ajudar a memorizar: ESTRUTURA DE TÓPICOS = TÍTULOS DOS SLIDES
Gabarito: Letra E</t>
  </si>
  <si>
    <t>MPE RS</t>
  </si>
  <si>
    <t>As anotações sobre um slide do PowerPoint podem ser digitadas por meio do painel de anotações no modo de exibição:</t>
  </si>
  <si>
    <t>de apresentação de slides</t>
  </si>
  <si>
    <t>de classificação de slides</t>
  </si>
  <si>
    <t>de anotações</t>
  </si>
  <si>
    <t>mestre</t>
  </si>
  <si>
    <t>normal</t>
  </si>
  <si>
    <t>O modo de exibição NORMAL é o principal modo de exibição de edição, no qual você pode escrever e
criar sua apresentação. Na área de Modo de Exibição Normal, temos o Painel de Miniaturas (ou Guia
Slides) e o Painel de ANOTAÇÕES. No Painel de Anotações, é possível digitar anotações que se
apliquem ao slide atual. Posteriormente, é possível imprimir suas anotações e consultá-las ao fornecer a
apresentação.
Gabarito: Letra E</t>
  </si>
  <si>
    <t>TRT 2ª Região</t>
  </si>
  <si>
    <t>Considere hipoteticamente que um Analista possui uma apresentação gerada pelo Microsoft PowerPoint 2010, em português, denominada TRTSP.pptx.
Ele deseja que esta apresentação seja salva em um formato de autoapresentação. Nesse formato basta dar um duplo clique no nome do arquivo para que o conteúdo seja exibido automaticamente e a transição dos slides possa ser configurada com cliques no mouse ou através da barra de espaço. O formato que permite essa apresentação de slides é:</t>
  </si>
  <si>
    <t>.ppsm</t>
  </si>
  <si>
    <t>.pptm</t>
  </si>
  <si>
    <t>.potx</t>
  </si>
  <si>
    <t>.ppsx</t>
  </si>
  <si>
    <t>.ppxs</t>
  </si>
  <si>
    <t>(a) Errado. PPSM é o formato de apresentação de Slides Para MACRO; (b) Errado. PPTM é o formato de
apresentação para MACRO; (c) Errado. POTX é o formato de apresentação de Modelo (Lembrem-se:
Modelo lembra TOP MODEL e TOP invertido é POT); (d) Correto. PPSX é o formato de Apresentação de
Slides; (e) Errado, esse formato não existe no Powerpoint.
Gabarito: Letra D</t>
  </si>
  <si>
    <t>PGE BA</t>
  </si>
  <si>
    <t>Quando há a necessidade de se fazer a impressão de uma apresentação elaborada com o Microsoft Power Point, há diferentes opções no que se refere ao Intervalo de Impressão. Uma dessas opções é:</t>
  </si>
  <si>
    <t>Último slide</t>
  </si>
  <si>
    <t>Slide Atual</t>
  </si>
  <si>
    <t>Primeira Metade</t>
  </si>
  <si>
    <t>Primeiro slide</t>
  </si>
  <si>
    <t>4 Primeiros Slides</t>
  </si>
  <si>
    <t>Na opção Imprimir do Powerpoint, é possível trabalhar com Slides ao invés de Páginas. Pode-se escolher:
Imprimir Todos os Slides; Imprimir Seleção; Imprimir Slide Atual; ou Imprimir um Intervalo
Personalizado de Slides.
Gabarito: Letra B</t>
  </si>
  <si>
    <t>Técnico Fazendário MA</t>
  </si>
  <si>
    <t>Um técnico está elaborando uma apresentação no Microsoft Powerpoint 2013, em português, mas ainda não sabe qual logotipo e estilo que cada slide deverá ter. Para que posteriormente esse técnico possa fazer as alterações com facilidade, ele deve editar um slide especial, que quando alterado, todos os slides baseados nele conterão essas alterações. Esse slide é denominado:</t>
  </si>
  <si>
    <t>Slide Mestre</t>
  </si>
  <si>
    <t>Folha de Estilo</t>
  </si>
  <si>
    <t>Folheto Mestre</t>
  </si>
  <si>
    <t>Slide de Estilo</t>
  </si>
  <si>
    <t>Anotações Mestras</t>
  </si>
  <si>
    <t>O Slide Mestre é o slide principal em uma hierarquia de slides que armazena informações sobre o tema
e os layouts dos slides de uma apresentação, incluindo o plano de fundo, a cor, as fontes, os efeitos, os
tamanhos dos espaços reservados e o posicionamento.
Gabarito: Letra A</t>
  </si>
  <si>
    <t>DPE RS</t>
  </si>
  <si>
    <t>No Power Point, a opção exibir em “Slide Mestre” contribui para:</t>
  </si>
  <si>
    <t>o efeito de transição entre dois slides sucessivos.</t>
  </si>
  <si>
    <t>o controle do tempo de exibição de um slide entre os modos “avançar ao clique do mouse</t>
  </si>
  <si>
    <t>controle da aparência na apresentação inteira e pode inserir uma forma ou logomarca para que ela seja mostrada em todos os slides.</t>
  </si>
  <si>
    <t>a geração de um índice dos slides da apresentação e, dessa forma, permitir que se vá diretamente para um determinado slide durante uma apresentação.</t>
  </si>
  <si>
    <t>a inserção de um slide no início da apresentação e executa um clip ou um programa</t>
  </si>
  <si>
    <t>O Slide Mestre é o slide principal em uma hierarquia de slides que armazena informações sobre o tema
e os layouts dos slides de uma apresentação, incluindo o plano de fundo, a cor, as fontes, os efeitos, os
tamanhos dos espaços reservados e o posicionamento. Dessa forma, já podemos eliminar as alternativas
(a), (b), (d) e (e). Agora notem que a alternativa (c) fala em forma ou logomarca em todos os slides, logo
é uma possível contribuição do Slide Mestre.
Gabarito: Letra C</t>
  </si>
  <si>
    <t>Um Analista de TI pretende capturar um pedaço de uma foto que está na tela do seu computador para colocá-lo em um slide do Microsoft PowerPoint 2016, em Português, de uma apresentação que está elaborando. Para isso, ele deve escolher Recorte de Tela, que se encontra:</t>
  </si>
  <si>
    <t>na Barra de Ferramentas de Acesso Rápido, guia Imagens, no grupo Inserir Instantâneo.</t>
  </si>
  <si>
    <t>no Menu Ferramentas, guia Imagens Online.</t>
  </si>
  <si>
    <t>na Faixa de Opções , guia Inserir, Instantâneo.</t>
  </si>
  <si>
    <t>no Menu Inserir, guia Imagens.</t>
  </si>
  <si>
    <t>na Faixa de Opções, guia Imagens, Instantâneo.</t>
  </si>
  <si>
    <t>O Botão Instantâneo funciona como um Print Screen e possibilita selecionar a imagem que você quer
colar no seu documento. Eke se encontra em: Faixa de Opções &gt; Guia Inserir &gt; Grupo Ilustrações &gt;
Comando Instantâneo (Lembrem-se: INSTANTÂNEO → INSERIR).
Gabarito: Letra C</t>
  </si>
  <si>
    <t>Atenção: Para responder à questão, considere as configurações dos aplicativos e sistemas sempre originais, no modo clássico, em português e sem as adaptações passíveis de serem feitas pelo usuário, salvo se especificado diferentemente na questão.
No PowerPoint 2007, a inserção de um novo</t>
  </si>
  <si>
    <t>pode ser feita na guia:
a) Geral
b) Inserir
c) Animações
d) Apresentação de slides
e) Revisão
Comentários:
Um novo comentário pode ser inserido por meio do caminho: Guia Revisão &gt; Grupo Comentários &gt;
Comando Novo Comentário.
Gabarito: Letra E</t>
  </si>
  <si>
    <t>09/08/2026 06:26</t>
  </si>
  <si>
    <t>A exibição de tela inteira do computador para mostrar da mesma maneira que o público verá a aparência, os elementos e os efeitos nos slides é utilizada pelo PowerPoint no modo de exibição:</t>
  </si>
  <si>
    <t>normal.</t>
  </si>
  <si>
    <t>de estrutura de tópicos.</t>
  </si>
  <si>
    <t>de guia de slides.</t>
  </si>
  <si>
    <t>de classificação de slides.</t>
  </si>
  <si>
    <t>de apresentação de slides.</t>
  </si>
  <si>
    <t>Essa exibição de tela inteira do computador para mostrar da mesma maneira que o público verá a
aparência, os elementos e os efeitos nos slides é chamada de apresentação de slides. Dados
interessantes sobre ela:
- Para iniciar a apresentação do começo: pressione F5;
- Para iniciar a apresentação do slide atual: pressione SHIFT+F5;
- Para interromper uma apresentação: pressione ESC;
- Para exibir uma tela preta: pressione PONTO ou E (PRETA &gt; E)
- Para exibir uma tela branca: pressione VÍRGULA ou C (BRANCA &gt; C)
Gabarito: Letra E</t>
  </si>
  <si>
    <t>Uma apresentação em PowerPoint pode conter efeitos nas exibições dos slides, entre outros, do tipo esquema de transição:</t>
  </si>
  <si>
    <t>mostrar em ordem inversa.</t>
  </si>
  <si>
    <t>aplicar zoom gradativamente.</t>
  </si>
  <si>
    <t>máquina de escrever colorida.</t>
  </si>
  <si>
    <t>persiana horizontal.</t>
  </si>
  <si>
    <t>lâmpada de flash.</t>
  </si>
  <si>
    <t>É possível controlar a velocidade de cada efeito de transição de slides e também adicionar som.
O PowerPoint 2007 inclui vários tipos diferentes de transições de slides, incluindo (mas não se limitando)
as seguintes: 1 – Sem transição; 2 – Persiana Horizontal; 3 – Persiana Vertical; 4 – Quadro Fechar; 5
– Quadro Abrir; 6 – Quadriculado na Horizontal; 7 – Quadriculado na Vertical; 8 – Pente Horizontal; 9
– Pente Vertical (Galera, é um absurdo cobrar esse decoreba em prova).
Gabarito: Letra D</t>
  </si>
  <si>
    <t>No PowerPoint XP, após selecionar um objeto cujo estilo deseja-se que seja usado como modelo e aplicado a um outro objeto, utiliza-se o:</t>
  </si>
  <si>
    <t>Copiar e colar</t>
  </si>
  <si>
    <t>Formatar objeto</t>
  </si>
  <si>
    <t>Pincel</t>
  </si>
  <si>
    <t>Inserir objeto</t>
  </si>
  <si>
    <t>Auto texto</t>
  </si>
  <si>
    <t>No PowerPoint 2010, usamos o botão Pincel de Formatação para copiar a formatação (fonte, cor,
tamanho) de um texto para aplicá-la a outro texto.
Gabarito: Letra C</t>
  </si>
  <si>
    <t>As informações sobre o modelo de estrutura aplicado numa apresentação PowerPoint são armazenadas</t>
  </si>
  <si>
    <t>no painel de tarefas.</t>
  </si>
  <si>
    <t>no slide mestre.</t>
  </si>
  <si>
    <t>no layout de conteúdo.</t>
  </si>
  <si>
    <t>na estrutura de slide.</t>
  </si>
  <si>
    <t>na galeria de modelos.</t>
  </si>
  <si>
    <t>O Slide Mestre é o slide principal em uma hierarquia de slides que armazena informações sobre o tema
e os layouts dos slides de uma apresentação, incluindo plano de fundo, cor, fontes, efeitos, tamanhos dos
espaços reservados e o posicionamento. Você conhece a brincadeira Siga o Mestre? O slide MESTRE é
o MESTRE de TODOS os slides, logo – se você fizer a alteração no Slide Mestre, todos os outros slides o
seguirão!
Gabarito: Letra B</t>
  </si>
  <si>
    <t>Em uma repartição pública os funcionários necessitam conhecer as ferramentas disponíveis para realizar tarefas e ajustes em seus computadores pessoais. Dentre estes trabalhos, tarefas e ajustes estão:
I. Utilizar ferramentas de colaboração on-line para melhoria do clima interno da repartição e disseminação do conhecimento.
II. Aplicar os conceitos de organização e de gerenciamento de informações, arquivos, pastas e programas a fim de possibilitar a rápida e precisa obtenção das informações, quando necessário.
III. Conhecer e realizar operações de inserção de elementos nos slides do PowerPoint, dentre outras.
IV. Conhecer as formas utilizadas pelo Excel para realizar cálculos e também operações de arrastar valores de uma célula para a outra.
V. Realizar pesquisas na Internet usando os sites de busca mais conhecidos.
O conhecimento referido no item III possibilita a inserção de elementos nos slides como, por exemplo, fotos contidas em um álbum. Nativamente o PowerPoint (2010) abriga essa facilidade no "Álbum de Fotografias" localizado na Guia:</t>
  </si>
  <si>
    <t>Na Guia Inserir do PowerPoint, encontramos os seguintes grupos de ferramentas: Slides, Tabela,
Imagens, Ilustrações, Aplicativos, Links, Comentários, Texto, Símbolos e Mídia. O Álbum de Fotografias
se encontra em Guia Inserir &gt; Grupo Imagens &gt; Álbum de Fotografias.
Gabarito: Letra E</t>
  </si>
  <si>
    <t>TJ RJ</t>
  </si>
  <si>
    <t>No Microsoft Office PowerPoint, é o slide principal em uma hierarquia de slides que armazena todas as informações sobre o tema e os layouts de slide de uma apresentação, inclusive o plano de fundo, a cor, as fontes, os efeitos, os tamanhos de espaços reservados e o posicionamento. Cada apresentação contém pelo menos um slide desse tipo. Ao usar esse tipo de slide, economiza-se bastante tempo, já que não é necessário digitar as mesmas informações em mais de um slide da apresentação:</t>
  </si>
  <si>
    <t>Raiz.</t>
  </si>
  <si>
    <t>Main.</t>
  </si>
  <si>
    <t>Mestre.</t>
  </si>
  <si>
    <t>Body.</t>
  </si>
  <si>
    <t>Layer.</t>
  </si>
  <si>
    <t>O Slide Mestre é o slide principal em uma hierarquia de slides que armazena informações sobre o tema
e os layouts dos slides de uma apresentação, incluindo plano de fundo, cor, fontes, efeitos, tamanhos dos
espaços reservados e o posicionamento. Você conhece a brincadeira Siga o Mestre? O slide MESTRE é
o MESTRE de TODOS os slides, logo – se você fizer a alteração no Slide Mestre, todos os outros slides o
seguirão!
Gabarito: Letra C</t>
  </si>
  <si>
    <t>As apresentações feitas em PowerPoint ou programa equivalente utilizam:</t>
  </si>
  <si>
    <t>projetor multimídia</t>
  </si>
  <si>
    <t>flipchart.</t>
  </si>
  <si>
    <t>retroprojetor.</t>
  </si>
  <si>
    <t>televisão.</t>
  </si>
  <si>
    <t>diapositivos.</t>
  </si>
  <si>
    <t>Com certeza você já viu um Projetor Multimídia (também conhecido como Datashow), desde de
apresentações como palestras e reuniões de trabalho como em um evento festivo, casamentos e
aniversários. Um projetor multimídia é um aparelho óptico mecânico capaz de produzir imagens, como
fotos, vídeos, filmes, planilhas, slides, etc. Ele funciona com diferentes tipos de mídia: CD, DVD player,
caixas de som, etc. Por isso o nome de Projetor Multimídia.
Professor, eu pensava que retroprojetor fosse a alternativa correta! Qual é a diferença? No Retroprojetor,
você deve colocar a imagem em transparências sobre a tela do retroprojetor. Já no Projetor Multimídia,
a imagem é armazenada digitalmente em um computador, receiver ou notebook conectado ao
aparelho. E o Flipchart? Esse é apenas um tipo de quadro, usado geralmente para exposições didáticas
ou apresentações, em que fica preso um bloco de papéis.
Dessa forma, pode-se afirmar que as apresentações feitas em PowerPoint (ou equivalente) utilizam
projetores multimídia.
Gabarito: Letra A</t>
  </si>
  <si>
    <t>Maria vai apresentar sua defesa de tese e quer se certificar de que, durante a sessão, terá acesso às anotações sobre importantes detalhes que podem ser abordados, e de que manterá controle sobre o andamento da sua apresentação.
Maria vai usar o PowerPoint instalado no seu notebook, que estará conectado a um projetor. Por meio da opção Anotações, na guia Exibir, Maria terá, na tela de seu notebook, durante a apresentação, acesso simplificado a vários itens que não serão exibidos na tela do projetor.
Nesse contexto, considere, a seguir, uma lista hipotética de itens que poderiam ser disponibilizados.
I. O tempo decorrido desde o início da apresentação.
II. A imagem do próximo slide separadamente dos demais.
III. A imagem do slide anterior separadamente dos demais.
IV. Uma visão panorâmica de todos os slides.
V. O tipo de transição do próximo slide.
VI. A numeração do slide corrente.
VII. Dicas de ajuda sobre o funcionamento do PowerPoint.
VIII. Ferramentas de caneta para realçar detalhes na projeção.
IX. Anotações associadas ao slide corrente.
Assinale o conjunto completo de itens dessa lista que não fazem parte do conjunto de itens oferecidos pelo PowerPoint.</t>
  </si>
  <si>
    <t>I e VI.</t>
  </si>
  <si>
    <t>III e V.</t>
  </si>
  <si>
    <t>VII.</t>
  </si>
  <si>
    <t>VIII.</t>
  </si>
  <si>
    <t>Analisando os itens mencionados para verificar quais deles não são oferecidos pela função Anotações na
guia Exibir do MS-PowerPoint:
I. O tempo decorrido: Esta informação é fornecida pelo PowerPoint durante a apresentação, ajudando o
apresentador a gerenciar o tempo.
II. Imagem do próximo slide: O PowerPoint permite que o apresentador veja antecipadamente a imagem
do próximo slide.
III. Imagem do slide anterior: Geralmente, o PowerPoint não fornece uma visualização separada do slide
anterior nesta vista.
IV. Visão panorâmica de todos os slides: Esta opção está disponível no modo de apresentador, permitindo
ao apresentador ter uma visão geral da apresentação.
V. Tipo de transição do próximo slide: Informações específicas sobre as transições entre os slides
geralmente não são mostradas nesta vista.
VI. Numeração do slide corrente: O PowerPoint mostra o número do slide atual durante a apresentação.
VII. Dicas de ajuda: O PowerPoint não exibe dicas de ajuda sobre seu funcionamento na tela do
apresentador durante uma apresentação.
VIII. Ferramentas de caneta: Estas estão disponíveis para o apresentador para realçar detalhes durante a
apresentação.
IX. Anotações do slide corrente: As anotações associadas ao slide atual são um recurso central desta
função.
Entre as opções, os itens que não fazem parte do conjunto oferecido pelo PowerPoint na vista de
Anotações são III, V e VII. Logo, não temos uma resposta certa e a questão deveria ser anulada, mas a
banca não considerou dessa maneira.
Gabarito: Letra C</t>
  </si>
  <si>
    <t>Os termos Animação e Transição são usados frequentemente em aplicativos dedicados à apresentação de slides. Assinale a afirmativa correta a respeito das funções associadas a esses termos em alguns desses aplicativos.</t>
  </si>
  <si>
    <t>Quando utilizados no PowerPoint e no Impress, são termos sinônimos, pois não há diferenças significativas entre as funções a eles associadas.</t>
  </si>
  <si>
    <t>O PowerPoint não usa o termo Transição em sua interface.</t>
  </si>
  <si>
    <t>O Impress não usa o termo Transição em sua interface.</t>
  </si>
  <si>
    <t>A Transição estabelece a ordem dos slides durante uma apresentação.</t>
  </si>
  <si>
    <t>A Animação aplica-se a elementos específicos de um slide.</t>
  </si>
  <si>
    <t>Nos aplicativos dedicados à apresentação de slides, como o PowerPoint e o Impress, os termos Animação
e Transição são distintos e têm funções específicas associadas a eles.
A Animação refere-se à aplicação de efeitos em elementos específicos de um slide, como texto, imagens
ou objetos gráficos. Já a Transição refere-se à definição da forma como os slides são apresentados em
sequência. Ela determina como um slide transita para o próximo, definindo o tipo de efeito de transição
entre os slides, como deslizar, desvanecer, expandir, entre outros.
(a) Errado, não são termos sinônimos; (b) Errado, ele utiliza o termo Transição; (c) Errado, ele utiliza o
termo Transição; (d) Errado, ela não estabelece ordens.
Gabarito: Letra E</t>
  </si>
  <si>
    <t>Considere as seguintes afirmativas sobre a inserção de gráficos no PowerPoint 2010 (PP).
I. A edição dos dados utilizados pelo gráfico pode ser feita por meio de uma planilha Excel, que é aberta automaticamente pelo PP.
II. A planilha contendo os dados é gravada como um arquivo separado e deve acompanhar o arquivo da apresentação PP.
III. No caso da ausência da planilha Excel utilizada para a edição dos dados do gráfico, o PP utiliza a última versão dos mesmos, mas não permite novas edições.
Está correto o que se afirma em:</t>
  </si>
  <si>
    <t>II, somente.</t>
  </si>
  <si>
    <t>(I) Correto. Pode parecer estranho, mas é possível editar dados de um gráfico no MS-Powerpoint por meio
de uma planilha que é aberta automaticamente ao inserir um gráfico;
(II) Errado. A planilha não é gravada como um arquivo separado e, sim, junto da apresentação. Logo, não
é necessário abrir dois arquivos para edição dos dados – apenas a apresentação;
(III) Errado. Mesmo que a planilha não esteja disponível, é possível editar os dados pelo próprio MS-
Powerpoint.
Gabarito: Letra A</t>
  </si>
  <si>
    <t>No Powerpoint 2010 BR, o acionamento da tecla de função F5 tem por objetivo:</t>
  </si>
  <si>
    <t>formatar um gráfico visando a comparar dados.</t>
  </si>
  <si>
    <t>inserir uma tabela em um slide da apresentação.</t>
  </si>
  <si>
    <t>realizar a apresentação a partir do primeiro slide.</t>
  </si>
  <si>
    <t>configurar as transições para exibição entre os slides.</t>
  </si>
  <si>
    <t>escolher um design predefinido para a apresentação de slides.</t>
  </si>
  <si>
    <t>Pergunta clássica! F5 é utilizado para realizar a apresentação a partir do primeiro slide; para realizar a
apresentação a partir do slide atual, o atalho é SHIFT + F5.
Gabarito: Letra C</t>
  </si>
  <si>
    <t>Em um microcomputador com sistema operacional Windows 8 BR, para imprimir uma apresentação de slides, o Powerpoint 2010 BR oferece as possibilidades descritas a seguir:
&lt;ul&gt;
&lt;li&gt;por meio de um clique no ícone &lt;i&gt;Figura 1)&lt;/i&gt; de impressão rápida;&lt;/li&gt;
&lt;li&gt;por meio da opção &lt;i&gt;Figura 2)&lt;/i&gt;, existente em &lt;i&gt;Figura 3)&lt;/i&gt; na barra de menus na Faixa de Opções;&lt;/li&gt;
&lt;li&gt;por meio da execução de um atalho de teclado.&lt;/li&gt;
&lt;/ul&gt;
O atalho de teclado é:</t>
  </si>
  <si>
    <t>Ctrl + P</t>
  </si>
  <si>
    <t>Ctrl + I</t>
  </si>
  <si>
    <t>Ctrl + F3</t>
  </si>
  <si>
    <t>Alt + I</t>
  </si>
  <si>
    <t>990c85de-1892-4b94-806a-5db1af1856b3.png</t>
  </si>
  <si>
    <t>(a) Correto. CTRL + P = IMPRIMIR; (b) Errado. CTRL + I = ITÁLICO; (c) Errado. CTRL + F3 não tem função;
(d) Errado. Esse atalho abrirá o menu suspenso de caminho de arquivo; (e) Errado. ALT + P = vai ALTernar
entre executar e Pausar.
Gabarito: Letra A</t>
  </si>
  <si>
    <t>09/08/2026 07:02</t>
  </si>
  <si>
    <t>COMPENSA</t>
  </si>
  <si>
    <t>A figura a seguir ilustra uma janela que é exibida na tela, quando se aciona uma das guias da barra de menus, na Faixa de Opções do Powerpoint 2010 BR.</t>
  </si>
  <si>
    <t>animações.</t>
  </si>
  <si>
    <t>transições.</t>
  </si>
  <si>
    <t>design.</t>
  </si>
  <si>
    <t>ClipArt.</t>
  </si>
  <si>
    <t>SmartArt.</t>
  </si>
  <si>
    <t>cab94711-fb00-457b-8574-b9a553f9c828.png</t>
  </si>
  <si>
    <t>As Transições especificam como a exibição muda à medida que o usuário se desloca de um slide para
outro. Não confundam com a Animação, que anima o conteúdo de um slide!
Gabarito: Letra B</t>
  </si>
  <si>
    <t>09/08/2026 07:03</t>
  </si>
  <si>
    <t>TJ AM</t>
  </si>
  <si>
    <t>No Powerpoint 2010 BR, instalado em um microcomputador com sistema operacional Windows Vista, a execução do atalho de teclado Shift + F5 tem por significado:</t>
  </si>
  <si>
    <t>iniciar a apresentação de slides a partir do primeiro slide.</t>
  </si>
  <si>
    <t>iniciar a apresentação de slides a partir do slide atual.</t>
  </si>
  <si>
    <t>inserir número do slide.</t>
  </si>
  <si>
    <t>alterar o layout do slide selecionado.</t>
  </si>
  <si>
    <t>alterar a orientação do slide entre retrato paisagem.</t>
  </si>
  <si>
    <t>Pergunta clássica! F5 é utilizado para realizar a apresentação a partir do primeiro slide; para realizar a
apresentação a partir do slide atual, o atalho é SHIFT + F5.
Gabarito: Letra B</t>
  </si>
  <si>
    <t>Observe a figura a seguir, criada por meio de um recurso existente no Powerpoint 2010 BR, em um microcomputador com sistema operacional Windows Vista instalado.
Esse recurso é conhecido por:</t>
  </si>
  <si>
    <t>SmartArt</t>
  </si>
  <si>
    <t>ClipArt</t>
  </si>
  <si>
    <t>WordArt</t>
  </si>
  <si>
    <t>DrawArt</t>
  </si>
  <si>
    <t>PowerArt</t>
  </si>
  <si>
    <t>e93f7366-c957-4e49-8fd6-48701295c39e.png</t>
  </si>
  <si>
    <t>(a) Errado. O SmartArt insere elementos gráficos como listas, diagramas e processos; (b) Errado. O
ClipArt insere desenhos, fotos, filmes, sons, etc; (c) Errado. WordArt permite criar objetos de arte gráfica
de texto para tornar seu trabalho mais atrativo. (d) Errado. Esse recurso não existe; (e) Erraod. Esse recurso
não existe.
Gabarito: Letra C</t>
  </si>
  <si>
    <t>09/08/2026 07:04</t>
  </si>
  <si>
    <t>3721</t>
  </si>
  <si>
    <t>SUDENE</t>
  </si>
  <si>
    <t>Quanto à orientação dos slides, no Powerpoint 2010 BR for Windows um usuário pode configurar o layout de uma apresentação definindo-o por meio da escolha de um entre dois modos, que são</t>
  </si>
  <si>
    <t>ff62c47d-bfde-476b-9ff4-437963afa11f.png</t>
  </si>
  <si>
    <t>Os slides do PowerPoint são configurados automaticamente no layout:
– Paisagem (horizontal):
– Retrato (vertical):
Gabarito: Letra C</t>
  </si>
  <si>
    <t>CONDER</t>
  </si>
  <si>
    <t>O software Powerpoint 2010 BR tem por finalidade permitir a criação de:</t>
  </si>
  <si>
    <t>apresentações de slides em formato PPTX.</t>
  </si>
  <si>
    <t>imagens animadas para a Web em formato FLV.</t>
  </si>
  <si>
    <t>filmes ilustrados para o youtube em formato FLV.</t>
  </si>
  <si>
    <t>arquivos compactados em formato WAR.</t>
  </si>
  <si>
    <t>logomarcas vetoriais em formato INDD.</t>
  </si>
  <si>
    <t>O MS-Powerpoint é um software utilizado principalmente para criar apresentações. Por meio dele, você
pode criar, visualizar e mostrar apresentações de slides que combinam texto, formas, imagens, gráficos,
animações, tabelas, vídeos e muito mais. O MS-Powerpoint permite a criação no formato PPTX.
Gabarito: Letra A</t>
  </si>
  <si>
    <t>09/08/2026 07:11</t>
  </si>
  <si>
    <t>AL MT</t>
  </si>
  <si>
    <t>Observe as figuras I que mostra diversas opções para fundo de slides, e a figura II que exibe a barra de menus na Faixa de Opções, quando se utiliza o Powerpoint 2010 BR instalado em um computador com sistema operacional Windows Vista.
As opções mostradas na figura I aparecem na Faixa de Opções do software, quando se aciona a seguinte guia na barra de menus da figura II:</t>
  </si>
  <si>
    <t>Transições</t>
  </si>
  <si>
    <t>Revisão</t>
  </si>
  <si>
    <t>Animações</t>
  </si>
  <si>
    <t>39775ca1-225c-440a-83e4-ffee79800bab.png</t>
  </si>
  <si>
    <t>Na Guia Design: encontramos layout dos slides e apresentações criadas no MS-PowerPoint. São dois
grupos de ferramentas: Temas e Personalizar.
Gabarito: Letra A</t>
  </si>
  <si>
    <t>TRE PA</t>
  </si>
  <si>
    <t>A respeito do Microsoft PowerPoint, analise as afirmativas a seguir:
I. É possível salvar a apresentação como Apresentação de Slides.
II. Para iniciar a apresentação, basta pressionar a qualquer momento a tecla F5.
III. É possível imprimir mais de um slide por página.
Assinale:</t>
  </si>
  <si>
    <t>se nenhuma afirmativa estiver correta.</t>
  </si>
  <si>
    <t>se apenas as afirmativas II e III estiverem corretas.</t>
  </si>
  <si>
    <t>se apenas as afirmativas I e II estiverem corretas.</t>
  </si>
  <si>
    <t>se apenas as afirmativas I e III estiverem corretas.</t>
  </si>
  <si>
    <t>(I) Correto. É possível salvar a apresentação como Apresentação de Slides (.ppsx); (II) Errado. Para iniciar
a apresentação de slides a partir do primeiro slide, basta pressionar a tecla F5. Ao generalizar a questão
dizendo “a qualquer momento”, torna a alternativa errada visto que – se houver uma janela de diálogo
aberta – a apresentação não será iniciada; (III) Correto. O MS-Powerpoint permite imprimir até SEIS
SLIDES em uma única folha.
Gabarito: Letra D</t>
  </si>
  <si>
    <t>09/08/2026 07:12</t>
  </si>
  <si>
    <t>CM RECIFE</t>
  </si>
  <si>
    <t>Durante um evento comemorativo, algumas fotos serão projetadas em slides contando a história da instituição promotora. Para que o logotipo da instituição apareça, em todos os slides, basta inseri-lo no:</t>
  </si>
  <si>
    <t>slide mestre;</t>
  </si>
  <si>
    <t>rodapé;</t>
  </si>
  <si>
    <t>álbum de fotografias;</t>
  </si>
  <si>
    <t>folheto mestre;</t>
  </si>
  <si>
    <t>anotações mestre.</t>
  </si>
  <si>
    <t>O Slide Mestre é o slide principal em uma hierarquia de slides que armazena informações sobre o tema
e os layouts dos slides de uma apresentação, incluindo o plano de fundo, a cor, as fontes, os efeitos, os
tamanhos dos espaços reservados e o posicionamento. Logo, para que o logotipo da instituição apareça,
em todos os slides, basta inseri-lo no Slide Mestre.
Gabarito: Letra A</t>
  </si>
  <si>
    <t>TJ RS</t>
  </si>
  <si>
    <t>No contexto do MS PowerPoint, o Slide Mestre refere-se a um slide que:</t>
  </si>
  <si>
    <t>contém a estrutura de tópicos abordados numa apresentação;</t>
  </si>
  <si>
    <t>estabelece a ordem de apresentação para os demais slides;</t>
  </si>
  <si>
    <t>contém um índice gerado automaticamente que auxilia na navegação de um slide para outro durante uma apresentação;</t>
  </si>
  <si>
    <t>estabelece a trilha sonora da apresentação;</t>
  </si>
  <si>
    <t>estabelece alguns padrões de formatação que se aplicam a todos os demais slides.</t>
  </si>
  <si>
    <t>O Slide Mestre é o slide principal em uma hierarquia de slides que armazena informações sobre o tema
e os layouts dos slides de uma apresentação, incluindo o plano de fundo, a cor, as fontes, os efeitos, os
tamanhos dos espaços reservados e o posicionamento. Logo, ele estabelece alguns padrões de
formatação que se aplicam a todos os demais slides.
Gabarito: Letra E</t>
  </si>
  <si>
    <t>DPE RO</t>
  </si>
  <si>
    <t>João preparou uma apresentação por meio do MS Power Point 2010, na qual fez uso de alguns efeitos visuais oferecidos pelo software. João pretende distribuir uma cópia de seus slides para a audiência, e, nesse caso, o formato de arquivo mais indicado para exibir os slides e distribuir o conteúdo da palestra é:</t>
  </si>
  <si>
    <t>.pdf.</t>
  </si>
  <si>
    <t>.pptx.</t>
  </si>
  <si>
    <t>.xps</t>
  </si>
  <si>
    <t>(a) Errado. PDF não exibe efeitos visuais; (b) Errado. PPTX (Pronto Para o Trabalho X) – esse formato abre
o MS-Powerpoint em Modo de Edição; (c) Errado. XPS é o concorrente do PDF, mas da Microsoft; (d)
Correto. PPSX (Pronto Para o Show X) – é um formato que é aberto imediatamente em modo de
apresentação; (e) Errado. POTX é um modelo previamente configurado para facilitar a criação de
apresentações.
Gabarito: Letra D</t>
  </si>
  <si>
    <t>SEDUC AM</t>
  </si>
  <si>
    <t>Com relação aos recursos que podem ser utilizados no Powerpoint 2010 BR, assinale V para a afirmativa verdadeira e F para a falsa.
( ) O procedimento para salvar uma apresentação de slides no Powerpoint 2010 BR resulta na geração de um arquivo no formato padrão PPTX.
( ) O acionamento da tecla de função F2 resulta na apresentação de slides desde o começo, ou seja, a partir do primeiro slide.
( ) O acionamento da tecla de função F1 tem por objetivo realizar a verificação e a correção ortográfica da apresentação de slides.
As afirmativas são, respectivamente,</t>
  </si>
  <si>
    <t>F, V e F.</t>
  </si>
  <si>
    <t>F, V e V.</t>
  </si>
  <si>
    <t>V, F e F.</t>
  </si>
  <si>
    <t>V, V e F.</t>
  </si>
  <si>
    <t>F, F e V.</t>
  </si>
  <si>
    <t>(V) O procedimento para salvar uma apresentação de slides no Powerpoint 2010 BR resulta na
geração de um arquivo no formato padrão PPTX (Pronto Para o Trabalho X).
(F) O acionamento da tecla de função F5 resulta na apresentação de slides desde o começo, ou seja,
a partir do primeiro slide.
(F) O acionamento da tecla de função F7 tem por objetivo realizar a verificação e a correção
ortográfica da apresentação de slides.
Gabarito: Letra C</t>
  </si>
  <si>
    <t>09/08/2026 07:22</t>
  </si>
  <si>
    <t>3729</t>
  </si>
  <si>
    <t>FUNDAÇÃO PRÓ</t>
  </si>
  <si>
    <t>Na elaboração de uma apresentação no Powerpoint 2010 BR, o texto mostrado em (1) foi inserido em um slide. Posteriormente, esse texto foi configurado para uma modalidade de exibição que possibilita dividir o texto em duas colunas, mostrado em (2), por meio do acionamento de um ícone existente no software.
Assinale a alternativa que indica esse ícone:</t>
  </si>
  <si>
    <t>76254325-2b90-438a-a574-8529c23813e4.png</t>
  </si>
  <si>
    <t>(a) Correto. Esse é o ícone de Coluna; (b) Errado. Esse é o ícone de Alinhar Parágrafo à Esquerda;
(c) Errado. Esse é o ícone de Parágrafo Centralizado; (d) Errado. Esse é o ícone de Alinhar Parágrafo à
Direita; (e) Errado. Esse é o ícone de Parágrafo Justificado.
Gabarito: Letra A</t>
  </si>
  <si>
    <t>09/08/2026 07:25</t>
  </si>
  <si>
    <t>CODEBA</t>
  </si>
  <si>
    <t>Para iniciar uma apresentação de slides desde o começo, no Microsoft PowerPoint, deve-se pressionar a tecla:</t>
  </si>
  <si>
    <t>F3</t>
  </si>
  <si>
    <t>F6</t>
  </si>
  <si>
    <t>F5</t>
  </si>
  <si>
    <t>F9</t>
  </si>
  <si>
    <t>(a) Errado, F2 termina a edição de texto em um espaço reservado; (b) Errado, esse atalho não tem função
no MS-Powerpoint; (c) Errado, esse atalho não tem função no MS-Powerpoint; (d) Correto, F5 inicia a
apresentação de slides desde o começo; (e) Errado, esse atalho não tem função no MS-Powerpoint.
Gabarito: Letra D</t>
  </si>
  <si>
    <t>09/08/2026 07:38</t>
  </si>
  <si>
    <t>FBN</t>
  </si>
  <si>
    <t>Um funcionário da Biblioteca Nacional criou uma apresentação no Power Point 2007 BR, com 23 slides e, no momento, o slide exibido em modo de edição é o de número 7. Nessas condições, para iniciar essa apresentação a partir do slide atual (7), ele deve executar o seguinte atalho de teclado:</t>
  </si>
  <si>
    <t>Ctrl + F7</t>
  </si>
  <si>
    <t>Ctrl + F5</t>
  </si>
  <si>
    <t>Shift + F5</t>
  </si>
  <si>
    <t>Shift + F7</t>
  </si>
  <si>
    <t>3732</t>
  </si>
  <si>
    <t>DETRAN MA</t>
  </si>
  <si>
    <t>Para criar apresentações de slides no Powerpoint BR, o software permite a inclusão de símbolos básicos e pré-definidos, como os indicados na figura a seguir.
Esses símbolos são disponibilizados em uma janela, que se abre ao se pressionar "Inserir" na barra de menus e, em seguida, no seguinte ícone na Faixa de Opções:</t>
  </si>
  <si>
    <t>7f21d2a0-c0af-4c1d-8d96-c6c3852eb1e2.png</t>
  </si>
  <si>
    <t>Por meio do caminho: Guia Inserir &gt; Grupo Ilustrações &gt; Comando Formas.
Gabarito: Letra B</t>
  </si>
  <si>
    <t>09/08/2026 07:40</t>
  </si>
  <si>
    <t>A criação de apresentações com editores especializados, como o PowerPoint da Microsoft, faz parte da rotina da grande maioria das organizações. Essas apresentações são usadas para, por exemplo, mostrar resultados ou vender uma ideia. Uma apresentação é organizada em slides, que podem ser considerados as páginas da apresentação.
Cada slide pode ter um layout diferente, adequado ao seu conteúdo. É comum que um slide com layout:</t>
  </si>
  <si>
    <t>“Título e Conteúdo” seja utilizado para apresentar itens relevantes de um tema.</t>
  </si>
  <si>
    <t>“Somente Título” seja utilizado para configurar o título de todos os slides.</t>
  </si>
  <si>
    <t>“Em branco”, sem conteúdo, seja utilizado como primeiro slide.</t>
  </si>
  <si>
    <t>“Comparação” seja utilizado para apresentar uma imagem.</t>
  </si>
  <si>
    <t>“Cabeçalho da Seção” seja utilizado para configurar como a apresentação deve ser impressa.</t>
  </si>
  <si>
    <t>As apresentações no PowerPoint da Microsoft são organizadas em slides, e cada slide pode ter um layout
diferente, dependendo do conteúdo que deseja-se apresentar. Vamos analisar as alternativas:
(a) Correto. "Título e Conteúdo" é comumente usado para apresentar tópicos com um título e uma lista
de conteúdo relacionado.
(b) Errado. "Somente Título" é utilizado para configurar o título de um slide sem conteúdos adicionais.
(c) Errado. "Em branco" pode ser usado para criar um slide em branco, geralmente utilizado como um
espaço para adicionar conteúdo personalizado.
(d) Errado. "Comparação" é frequentemente usado para comparar dois conjuntos de dados, gráficos ou
imagens lado a lado.
e) Errado. "Cabeçalho da Seção" é usado para criar um slide que atua como um cabeçalho para uma nova
seção da apresentação.
Gabarito: Letra A</t>
  </si>
  <si>
    <t>09/08/2026 07:42</t>
  </si>
  <si>
    <t>Uma equipe está preparando a apresentação de uma campanha institucional no Microsoft PowerPoint. Uma pessoa foi designada para criar um fundo de tela e inserir a imagem que ela criou em um ou mais slides da apresentação. Para inserir uma imagem de fundo em um slide do PowerPoint, é preciso:</t>
  </si>
  <si>
    <t>selecionar “Preenchimento sólido” no painel “Formatar Tela de Fundo”.</t>
  </si>
  <si>
    <t>selecionar “Redefinir plano de fundo” na guia “Design”.</t>
  </si>
  <si>
    <t>selecionar “Preenchimento com imagem ou textura” no painel “Formatar Plano de Fundo”.</t>
  </si>
  <si>
    <t>escolher “Inserir um Elemento SmartArt”, no lado esquerdo do slide.</t>
  </si>
  <si>
    <t>clicar no lado direito do slide em “Formatar Tela de Fundo”.</t>
  </si>
  <si>
    <t>(a) Errado. A função de “Preenchimento sólido” no painel “Formatar Tela de Fundo” é utilizada para aplicar
uma cor sólida como fundo de um slide e, não, para inserir uma imagem de fundo em um slide do MS-
Powerpoint.
(b) Errado. “Redefinir plano de fundo” na guia “Design” é mais frequentemente usado para reverter para
o plano de fundo padrão ou remover personalizações, não para adicionar uma imagem de fundo.
(c) Correto. “Preenchimento com imagem ou textura” no painel “Formatar Plano de Fundo” é a opção
correta para inserir uma imagem de fundo personalizada em um slide do PowerPoint. Aqui, você pode
escolher uma imagem de sua galeria ou arquivos para definir como plano de fundo.
(d) Errado. “Inserir um Elemento SmartArt” é utilizado para adicionar gráficos SmartArt ao slide, como
listas, processos ou hierarquias, e não está relacionado com o fundo do slide.
(e) Errado. Clicar no lado direito do slide em “Formatar Tela de Fundo” não é uma descrição precisa do
processo para adicionar uma imagem de fundo. A opção correta é através do painel “Formatar Plano de
Fundo”.
Gabarito: Letra C</t>
  </si>
  <si>
    <t>09/08/2026 07:43</t>
  </si>
  <si>
    <t>Considere a versão do Power Point 2010. Durante a confecção de um slide, o usuário apaga a primeira letra de uma palavra e, em seguida, resolve apagar a seguinte também. Uma das formas de executar essa ação é clicar a(s) tecla(s):</t>
  </si>
  <si>
    <t>Shift+F3</t>
  </si>
  <si>
    <t>Shift+F4</t>
  </si>
  <si>
    <t>Ctrl + F4</t>
  </si>
  <si>
    <t>F4</t>
  </si>
  <si>
    <t>(a) Errado. Shift+F3 é usado para alterar o caso das letras em programas do Microsoft Office, mas não
para apagar caracteres; (b) Errado. Shift+F4 não tem uma função padrão relacionada à edição de texto
no Powerpoint; (c) Errado. Ctrl+F4 é um atalho geralmente usado para fechar um documento ou janela,
mas não para apagar caracteres; (d) Errado. F3, por si só, não tem uma função específica para apagar
caracteres no Powerpoint; (e) Correto. F4 no Microsoft Powerpoint (e outros aplicativos do Office) é usado
para repetir a última ação realizada, neste caso, apagar a primeira letra de uma palavra. Após apagar a
primeira letra, pressionar F4 apagará a letra seguinte.
Gabarito: Letra E</t>
  </si>
  <si>
    <t>No MS PowerPoint 2016 em português existe uma função que permite optar por apresentar um slide em preto e branco. Para utilizar tal função, deve-se acessar a guia:</t>
  </si>
  <si>
    <t>Exibir</t>
  </si>
  <si>
    <t>Página Inicial</t>
  </si>
  <si>
    <t>(a) Errado. A guia Animações é usada para adicionar efeitos de movimento aos objetos no slide, mas não
tem opções para mudar a cor do slide;
(b) Correto. A guia Exibir contém várias opções para mudar a forma como os slides são apresentados,
incluindo a opção de visualizá-los em preto e branco;
(c) Errado. Página Inicial é mais focada em edição de texto e layout, sem opções específicas para
visualização em preto e branco;
(d) Errado. Revisão é usada para verificar ortografia, adicionar comentários e realizar tarefas relacionadas
à revisão do conteúdo, não à aparência do slide;
(e) Errado. Transições são usadas para controlar como um slide muda para o outro, mas não alteram as
opções de cor de um slide individual.
Gabarito: Letra B</t>
  </si>
  <si>
    <t>Um usuário do MS PowerPoint 2016 em português deseja inserir um objeto que corresponda a um elemento gráfico, como, por exemplo, um tipo de diagrama estruturado, ou um organograma, ou um modelo de processo contínuo. Para inserir tal objeto, o usuário pode utilizar um recurso denominado:</t>
  </si>
  <si>
    <t>Ação</t>
  </si>
  <si>
    <t>Tabelas</t>
  </si>
  <si>
    <t>Painel de Animação</t>
  </si>
  <si>
    <t>(a) Errado. Ação se refere geralmente a interatividade em um slide, como hiperlinks ou botões de ação,
não a elementos gráficos estruturados;
(b) Errado. Tabelas são usadas para organizar dados em formato de grade, mas não incluem elementos
gráficos como diagramas ou organogramas;
(c) Errado. WordArt é um recurso para estilizar texto, não para criar diagramas estruturados ou
organogramas;
(d) Correto. SmartArt é a ferramenta no PowerPoint destinada a criar uma variedade de gráficos, incluindo
diagramas estruturados, organogramas e modelos de processo;
(e) Errado. O Painel de Animação é usado para controlar animações em elementos de slide, mas não é
uma ferramenta para inserir ou criar elementos gráficos como os mencionados.
Gabarito: Letra D</t>
  </si>
  <si>
    <t>Um usuário do MS PowerPoint 2016 em português, ao criar um slide para uma apresentação, clicou no ícone &lt;i&gt;Ver figura&lt;/i&gt;. Esse ícone tem por função:</t>
  </si>
  <si>
    <t>adicionar uma anotação associada ao slide.</t>
  </si>
  <si>
    <t>adicionar um</t>
  </si>
  <si>
    <t>2680d789-fd9c-4259-87da-ec6538ca30cf.png</t>
  </si>
  <si>
    <t>ao slide.
c) ajustar o slide à janela atual.
d) classificar o slide.
e) mostrar o modo de exibição de leitura.
Comentários:
Esse ícone representa a funcionalidade que permite adicionar uma anotação associada ao slide. Os
usuários podem adicionar notas e comentários em slides individuais enquanto estão no modo de edição
ou durante a apresentação. Essas anotações podem servir como lembretes ou pontos de fala para o
apresentador, que podem ser visualizados na visão do apresentador durante a apresentação, sem serem
vistos pelo público.
Gabarito: Letra A</t>
  </si>
  <si>
    <t>09/08/2026 07:44</t>
  </si>
  <si>
    <t>Uma das formas para inserir logomarcas ou textos em um slide do MS PowerPoint 2016 em português, de modo que eles possam ser exibidos automaticamente em todos os outros slides da apresentação, é o uso do recurso de:</t>
  </si>
  <si>
    <t>Guias</t>
  </si>
  <si>
    <t>Macros</t>
  </si>
  <si>
    <t>(a) Errado. Folheto Mestre é utilizado para definir a aparência de folhetos impressos da apresentação,
mas não afeta diretamente os slides da apresentação;
(b) Correto. O Slide Mestre é a ferramenta ideal para adicionar elementos que devem aparecer em todos
os slides, como logomarcas ou textos específicos;
(c) Errado. Guias são usadas para alinhamento e posicionamento de elementos nos slides, mas não são
utilizadas para inserir conteúdo que apareça em todos os slides;
(d) Errado. Macros são sequências de comandos para automatizar tarefas, mas não são a ferramenta mais
indicada para inserir conteúdo recorrente em todos os slides;
(e) Errado. Estrutura de Tópicos é usada para visualizar e editar o texto dos slides em um formato linear,
mas não para inserir elementos gráficos ou textos que apareçam em todos os slides.
Gabarito: Letra B</t>
  </si>
  <si>
    <t>09/08/2026 07:45</t>
  </si>
  <si>
    <t>O MS Power Point 2016 em português possui um recurso para converter, em texto, em formato adequado, expressões matemáticas manuscritas diretamente sobre a tela. Para tal, o usuário pode seguir o seguinte caminho:</t>
  </si>
  <si>
    <t>inserir &gt;&gt; ícones</t>
  </si>
  <si>
    <t>inserir &gt;&gt; símbolo</t>
  </si>
  <si>
    <t>desenhar &gt;&gt; tinta em expressões matemáticas</t>
  </si>
  <si>
    <t>desenhar &gt;&gt; tinta em forma</t>
  </si>
  <si>
    <t>inserir &gt;&gt; objeto</t>
  </si>
  <si>
    <t>(a) Errado. Trata-se da opção utilizada para adicionar ícones gráficos ao slide, não para converter
expressões matemáticas manuscritas em texto;
(b) Errado. Trata-se da opção utilizada para inserir caracteres especiais ou símbolos, mas não para a
conversão de escrita manual em texto formatado;
(c) Correto. Trata-se da opção no MS-PowerPoint 2016 que permite ao usuário escrever expressões
matemáticas à mão, que depois são convertidas em texto formatado;
(d) Errado. Trata-se da opção utilizada para converter desenhos manuais em formas padrão, mas não está
relacionado à conversão de expressões matemáticas;
(e) Errado. " Trata-se da opção utilizada para adicionar diversos tipos de objetos, mas não é usado
especificamente para a conversão de escrita manual em texto matemático.
Gabarito: Letra C</t>
  </si>
  <si>
    <t>Ao montar um slide para sua apresentação, um usuário do PowerPoint 2016 em português deseja incluir um hiperlink associado a um texto, de modo que esse hiperlink aponte para uma página na web. Uma forma de o usuário fazer isso é:</t>
  </si>
  <si>
    <t>marcar o texto, copiá-lo e inseri-lo em um depositário, que vai ser associado à página web através de configuração.</t>
  </si>
  <si>
    <t>marcar o texto em que deseja incluir o hiperlink, clicar com o botão direito do mouse, escolher a opção Link e vincular à página web desejada.</t>
  </si>
  <si>
    <t>inserir um objeto que vai representar o hiperlink, e configurar esse objeto com as características da página web que se deseja alcançar.</t>
  </si>
  <si>
    <t>incluir entre o texto que vai possuir o hiperlink as tags &lt;A&gt; e &lt;/A&gt; , inserindo o nome da página web que se deseja alcançar.</t>
  </si>
  <si>
    <t>copiar e colar a página web que se deseja alcançar e inseri-la ao lado do texto que se deseja associar a esse hiperlink.</t>
  </si>
  <si>
    <t>(a) Errado. Essa descrição não corresponde ao procedimento padrão no PowerPoint para inserir um
hiperlink; (b) Correto. Esta é a forma mais direta e comum de inserir um hiperlink em um texto no
PowerPoint. O usuário marca o texto, clica com o botão direito do mouse, escolhe a opção "Link" (ou
"Hyperlink", dependendo da versão) e, em seguida, insere o URL da página web desejada; (c) Errado.
Inserir um objeto para representar um hiperlink é uma maneira mais complexa e menos direta do que o
necessário para essa tarefa; (d) Errado. As tags &lt;A&gt; e &lt;/A&gt; são usadas em HTML, não no PowerPoint,
para criar hiperlinks; (e) Errado. Copiar e colar a página web ao lado do texto não cria um hiperlink
associado ao texto no PowerPoint.
Gabarito: Letra B</t>
  </si>
  <si>
    <t>3742</t>
  </si>
  <si>
    <t>Um usuário do MS PowerPoint 2016 em português, ao criar uma apresentação, precisa mostrar o modo de exibição de leitura. Para isso, deve clicar no seguinte ícone:</t>
  </si>
  <si>
    <t>bdfcb6c2-e359-4c2d-90bc-7cac52f4bb06.png</t>
  </si>
  <si>
    <t>Ele deve clicar no ícone apresentado no item (a). O Modo de Exibição de Leitura oferece uma maneira
conveniente de revisar uma apresentação com uma experiência de leitura otimizada. Quando você muda
para o Modo de Exibição de Leitura, o MS-PowerPoint maximiza a área de visualização dos slides e os
apresenta como se estivessem em uma apresentação de slides, mas dentro da janela do MS-PowerPoint.
Gabarito: Letra A</t>
  </si>
  <si>
    <t>3743</t>
  </si>
  <si>
    <t>Ao criar um slide para uma apresentação, um usuário do MS PowerPoint 2016 em português incluiu um objeto e deseja que esse objeto apareça de acordo com a animação do tipo “Surgir”. Uma maneira de o usuário fazer isso é marcar o objeto, acessar a guia Animações e clicar no seguinte ícone:</t>
  </si>
  <si>
    <t>f1463f40-ae94-4a8a-923c-f30698452205.png</t>
  </si>
  <si>
    <t>Cobrar o ícone específico de uma animação é uma bizarrice da banca examinadora. De todo modo, uma
maneira de o usuário fazer isso é marcar o objeto, acessar a guia Animações e clicar no ícone apresentado
no item (c). No Microsoft PowerPoint 2016, a animação do tipo "Surgir" faz parte das animações de
entrada, que são usadas para controlar como um objeto aparece no slide durante uma apresentação. Ao
aplicar a animação "Surgir" a um objeto, você faz com que ele apareça de repente no slide.
Gabarito: Letra C</t>
  </si>
  <si>
    <t>09/08/2026 07:48</t>
  </si>
  <si>
    <t>No MS PowerPoint 2016 em português pode-se incluir um novo slide em uma apresentação, utilizando as teclas de atalho CTRL+M ou clicando no seguinte ícone:</t>
  </si>
  <si>
    <t>185bd886-e971-4a13-81b5-924d65510088.png</t>
  </si>
  <si>
    <t>pode-se incluir um novo slide em uma apresentação, utilizando as teclas de atalho CTRL+M ou clicando
no ícone apresentado no item (a).
Gabarito: Letra A</t>
  </si>
  <si>
    <t>09/08/2026 07:50</t>
  </si>
  <si>
    <t>3745</t>
  </si>
  <si>
    <t>O preparo de uma palestra muitas vezes exige a busca por um sinônimo para evitar a repetição de uma palavra. No Power Point 2016 em português, é possível fazer isso selecionando a palavra da qual se quer o sinônimo e clicando no seguinte ícone:</t>
  </si>
  <si>
    <t>57c8bab2-5955-42c3-afb3-ffcd3b3734f0.png</t>
  </si>
  <si>
    <t>É possível fazer isso selecionando a palavra da qual se quer o sinônimo e clicando no ícone apresentado
no item (a). O Dicionário de Sinônimos ajuda a encontrar palavras com significados semelhantes
(sinônimos) ou opostos (antônimos) para qualquer palavra selecionada em sua apresentação. Essa
funcionalidade pode ser particularmente útil para melhorar o texto de seus slides, ajudando a evitar
repetições e aprimorar a escolha de palavras para tornar a apresentação mais dinâmica e interessante.
Gabarito: Letra A</t>
  </si>
  <si>
    <t>09/08/2026 07:52</t>
  </si>
  <si>
    <t>A imagem abaixo foi extraída da barra de ferramentas do LibreOffice:
Essa ferramenta é utilizada para:</t>
  </si>
  <si>
    <t>apagar parte da figura.</t>
  </si>
  <si>
    <t>apagar parte do texto.</t>
  </si>
  <si>
    <t>pintar uma área de texto.</t>
  </si>
  <si>
    <t>pintar uma área de figura.</t>
  </si>
  <si>
    <t>copiar a formatação.</t>
  </si>
  <si>
    <t>c2da87f1-0175-4db6-9ed9-e6f24167b960.png</t>
  </si>
  <si>
    <t>A ferramenta representa a funcionalidade de copiar formatação. Ele permite copiar a formatação de um
trecho de texto ou objeto e aplicá-la a outro. Com esse recurso, você pode rapidamente replicar estilos
de formatação, como fonte, tamanho, cor, alinhamento e outros atributos de formatação, sem a
necessidade de reconfigurar as opções de formatação manualmente.
Gabarito: Letra E</t>
  </si>
  <si>
    <t>09/08/2026 07:54</t>
  </si>
  <si>
    <t>Os efeitos de animação do Power Point 2010 podem ser classificados, de acordo com os efeitos que produzem, em quatro tipos. Os efeitos de ênfase são aqueles que fazem, por exemplo, um objeto:</t>
  </si>
  <si>
    <t>aparecer gradualmente, surgir no slide de uma borda ou saltar para a exibição.</t>
  </si>
  <si>
    <t>separar-se do slide, desaparecer da exibição ou espiralar para fora do slide.</t>
  </si>
  <si>
    <t>diminuir ou aumentar de tamanho, alterar a cor ou girar.</t>
  </si>
  <si>
    <t>ser movimentado para cima ou para baixo, para a esquerda ou para a direita ou em um padrão circular.</t>
  </si>
  <si>
    <t>animar a maneira de como um slide é passado para o slide seguinte.</t>
  </si>
  <si>
    <t>(a) Errado. Esses são exemplos de efeitos de entrada, que controlam como um objeto aparece no slide;
(b) Errado. Esses são exemplos de efeitos de saída, usados para controlar como um objeto deixa o slide;
(c) Correto. Os efeitos de ênfase são aqueles que modificam um objeto sem alterar sua posição inicial ou
final no slide. Exemplos incluem mudar de tamanho, cor ou girar o objeto;
(d) Errado. Esses são exemplos de efeitos de movimento, onde o objeto se desloca de um ponto a outro
no slide;
(e) Errado. Esse é um exemplo de transição de slide, que é diferente dos efeitos de animação aplicados a
objetos individuais em um slide.
Gabarito: Letra C</t>
  </si>
  <si>
    <t>09/08/2026 07:56</t>
  </si>
  <si>
    <t>Todo início de mês, a gerência de investimentos de um banco realiza uma palestra aos seus investidores mais importantes para lhes apresentar os resultados alcançados no mês anterior. Durante a palestra, é normalmente feita uma apresentação, usando o MS PowerPoint 2010, em que são exibidos gráficos que mostram a evolução dos principais produtos do banco ao longo do último mês.
Para a próxima palestra, um analista de investimentos solicitou que fossem adicionados efeitos de saída aos slides que contêm gráficos. Para tal, ele pediu ao responsável pela elaboração da apresentação uma lista com três efeitos de saída disponíveis em uma instalação padrão do MS PowerPoint 2010, em português, para que ele escolha o efeito que achar mais adequado à apresentação.
Qual lista atende ao pedido desse analista de investimentos?</t>
  </si>
  <si>
    <t>Desaparecer, dissolver e esmaecer.</t>
  </si>
  <si>
    <t>Desaparecer, esmaecer e surgir.</t>
  </si>
  <si>
    <t>Revelar, sair e surgir.</t>
  </si>
  <si>
    <t>Aparecer, caixa e reduzir.</t>
  </si>
  <si>
    <t>Esmaecer, persianas e revelar.</t>
  </si>
  <si>
    <t>A lista com três efeitos de saída disponíveis em uma instalação padrão do MS-PowerPoint 2010 seriam:
Esmaecer, Persianas e Revelar. Questão puramente decoreba!
Gabarito: Letra E</t>
  </si>
  <si>
    <t>Ao ajudar a preparar uma apresentação no software PowerPoint, com os resultados obtidos por uma agência de um banco, um escriturário sugeriu o uso do recurso de animação. Esse recurso nos slides é voltado fundamentalmente para:</t>
  </si>
  <si>
    <t>utilizar filmes como recurso de multimídia.</t>
  </si>
  <si>
    <t>permitir a inserção de histórias.</t>
  </si>
  <si>
    <t>criar novas cores e estilos rápidos.</t>
  </si>
  <si>
    <t>incluir efeitos de entradas e saídas.</t>
  </si>
  <si>
    <t>criar slides mestres para processos.</t>
  </si>
  <si>
    <t>Animação é um recurso do PowerPoint que permite focalizar em pontos importantes, controlar o fluxo de
informações e aumentar o interesse de um espectador na apresentação. Tais efeitos podem ser aplicados
em textos ou figuras, sendo quatro os tipos diferentes de efeitos de animação que podem ser usados no
PowerPoint: entrada, saída, ênfase e caminho de animação.
Gabarito: Letra D</t>
  </si>
  <si>
    <t>Durante a exibição de uma apresentação realizada com o MS PowerPoint, o palestrante, ao exibir o slide de número 11, é questionado pela plateia sobre um aspecto que se encontra representado no slide 18.
Para poder saltar diretamente (sem passar pelos slides 12, 13, ..., 17) ao slide 18 e depois retornar diretamente ao slide 11, tudo isso sem sair do modo de apresentação, o palestrante deverá usar:</t>
  </si>
  <si>
    <t>as teclas TAB+7 para ir ao 18 e, depois, SHIFT+TAB+7 para retornar.</t>
  </si>
  <si>
    <t>as teclas ENTER, sete vezes seguidas, para ir ao 18 e, depois, BACKSPACE, sete vezes seguidas, para retornar.</t>
  </si>
  <si>
    <t>as teclas +, seguida do número 7, para ir ao 18 e, depois, –, seguida do número 7, para retornar.</t>
  </si>
  <si>
    <t>o número 18, seguido da tecla ENTER, para ir ao 18 e, depois, o número 11, seguido da tecla ENTER, para retornar.</t>
  </si>
  <si>
    <t>o botão direito do mouse, 7 vezes seguidas, para ir ao 18 e, depois, o botão esquerdo do mouse, 7 vezes seguidas, para retornar.</t>
  </si>
  <si>
    <t>Para se acessar um slide especificamente, basta digitar seu número e pressionar ENTER. Nenhuma das
outras opções faz qualquer sentido!
Gabarito: Letra D</t>
  </si>
  <si>
    <t>Considere o Microsoft Power Point 2010, versão em Português, e os objetos abaixo.
I - Imagem Bitmap II - Documento do Microsoft Word III - Gráfico do Microsoft Excel IV - Documento do Adobe Acrobat Os objetos que podem ser inseridos num slide são aqueles explicitados em:</t>
  </si>
  <si>
    <t>II, III e IV, apenas.</t>
  </si>
  <si>
    <t>Todos os objetos mencionados podem ser inseridos em um slide do MS-PowerPoint 2010!
Gabarito: Letra E</t>
  </si>
  <si>
    <t>Um usuário do MS-PowerPoint 2016, em sua configuração padrão, elaborou uma apresentação contendo formatações específicas para a empresa em que trabalha, que deverá salvar como um arquivo de modelo do programa, com o objetivo de ser compartilhado com os demais funcionários e reutilizado em futuras apresentações. A extensão de um arquivo de modelo do MS-PowerPoint 2016 é:</t>
  </si>
  <si>
    <t>.potx.</t>
  </si>
  <si>
    <t>.ppsm.</t>
  </si>
  <si>
    <t>.ppsx.</t>
  </si>
  <si>
    <t>.pptm.</t>
  </si>
  <si>
    <t>Os arquivos de modelo do Microsoft PowerPoint 2016 têm a extensão .potx. Os arquivos .potx são usados
para armazenar formatos, estilos e outras configurações de uma apresentação do PowerPoint. Eles
podem ser usados para criar apresentações novas com o mesmo formato e aparência.
Gabarito: Letra A</t>
  </si>
  <si>
    <t>Um usuário preparou um slide em uma apresentação por meio do MS-PowerPoint 2016, em sua configuração padrão, contendo algumas Formas, e adicionou animações às Formas, conforme se vê na imagem a seguir, retirada do Painel de Animação.
De acordo com o Painel de Animação, após iniciar a apresentação com F5, quantos cliques no botão principal do mouse serão necessários para que a forma “Rectangle 7” seja exibida?</t>
  </si>
  <si>
    <t>12541cf1-8b56-4fd7-b19e-16df7e3ee30e.png</t>
  </si>
  <si>
    <t>Serão necessários três cliques:
▪ Clique para iniciar o efeito Oval 4.
▪ Clique novamente para iniciar o efeito Trapezoid 6.
▪ Os efeitos Rectangle 3 e Oval 8 começarão automaticamente após o efeito Trapezoid 6.
▪ Clique pela terceira vez para iniciar o efeito Rectangle 7.
Gabarito: Letra C</t>
  </si>
  <si>
    <t>09/08/2026 07:57</t>
  </si>
  <si>
    <t>Os ícones da figura a seguir pertencem à guia Inserir do programa MS-PowerPoint 2016, em sua configuração padrão.
Assinale a alternativa que contém, respectivamente, os nomes corretos de cada um desses ícones.</t>
  </si>
  <si>
    <t>(I) Animação, (II) Layout, (III) Composição e (IV) ClipArt.</t>
  </si>
  <si>
    <t>(I) Novo Slide, (II) Imagens, (III) Formas e (IV) Transição.</t>
  </si>
  <si>
    <t>(I) Apresentação, (II) Layout, (III) Desenho e (IV) SmartArt.</t>
  </si>
  <si>
    <t>(I) Novo Slide, (II) Imagens, (III) Formas e (IV) SmartArt.</t>
  </si>
  <si>
    <t>(I) Animação, (II) Paisagem, (III) Desenho e (IV) ClipArt.</t>
  </si>
  <si>
    <t>b8b8abc9-4b73-48f4-a97b-a2f73d57dc18.png</t>
  </si>
  <si>
    <t>Os nomes corretos de cada um desses ícones são: (I) Novo Slide, (II) Imagens, (III) Formas e (IV) SmartArt.
Gabarito: Letra D</t>
  </si>
  <si>
    <t>09/08/2026 07:58</t>
  </si>
  <si>
    <t>Tem-se uma apresentação com 4 slides no Microsoft PowerPoint 2016, em sua configuração padrão, todos os slides sem animações ou transições. Considere que a apresentação está em Modo de Apresentação, com o slide 1 sendo exibido. Neste cenário, pressionar as teclas Seta para baixo ou End, a partir do Slide 1, produzem o mesmo efeito, desde que</t>
  </si>
  <si>
    <t>Slide 2, apenas, esteja oculto.</t>
  </si>
  <si>
    <t>Slide 3, apenas, esteja oculto.</t>
  </si>
  <si>
    <t>Slide 4, apenas, está oculto.</t>
  </si>
  <si>
    <t>Slides 2 e 3, apenas, estejam ocultos.</t>
  </si>
  <si>
    <t>Slides 2, 3 e 4 estejam ocultos.</t>
  </si>
  <si>
    <t>Ao pressionar a tecla Seta para baixo no Slide 1, o Slide 4 será exibido, pois é o próximo slide visível na
sequência. Nesse caso, os Slides 2 e 3 estão ocultos. Ao pressionar a tecla End no Slide 1, o Slide 4
também será exibido, pois é o último slide da apresentação, e não há mais slides após ele. Portanto, tanto
ao pressionar a tecla Seta para baixo quanto ao pressionar a tecla End a partir do Slide 1, o Slide 4 será
exibido. Isso ocorre porque os Slides 2 e 3 estão ocultos, e o Slide 4 é o próximo slide visível e também o
último slide da apresentação.
Gabarito: Letra D</t>
  </si>
  <si>
    <t>Usando o Microsoft PowerPoint 2016, em sua configuração padrão, um usuário iniciou o Modo de Apresentação e uma barra foi exibida, conforme imagem a seguir.
Esse usuário:</t>
  </si>
  <si>
    <t>está reproduzindo um aúdio inserido na apresentação.</t>
  </si>
  <si>
    <t>está reproduzindo um vídeo inserido na apresentação.</t>
  </si>
  <si>
    <t>iniciou o ensaio de sua apresentação, através da opção Testar Intervalos da guia Apresentação de Slides.</t>
  </si>
  <si>
    <t>está definindo a ordem de exibição das animações.</t>
  </si>
  <si>
    <t>exportou a apresentação em formato de vídeo.</t>
  </si>
  <si>
    <t>4561aaa2-dbff-451e-82f2-0f9221839429.png</t>
  </si>
  <si>
    <t>Esse usuário iniciou o ensaio de sua apresentação, através da opção Testar Intervalos da guia
Apresentação de Slides. Na guia apresentação de slides, no grupo configuração, clique em testar
intervalos. A barra de ferramentas ensaio é exibida, e a caixa hora do slide começa a cronometrar a
apresentação.
Gabarito: Letra C</t>
  </si>
  <si>
    <t>Em uma apresentação de 10 slides, criada no Microsoft PowerPoint 2016, em sua configuração padrão, um usuário está com o Modo de Apresentação ativo, exibindo o slide 4. Considerando que não existem slides ocultos ou animações, a apresentação foi subitamente interrompida, voltando a exibir o modo de edição de slides.
Isso significa que foi pressionada a tecla:</t>
  </si>
  <si>
    <t>END.</t>
  </si>
  <si>
    <t>HOME.</t>
  </si>
  <si>
    <t>PAGE DOWN.</t>
  </si>
  <si>
    <t>ESC.</t>
  </si>
  <si>
    <t>TAB.</t>
  </si>
  <si>
    <t>A tecla que interrompeu a apresentação e voltou ao modo de edição de slides é a ESC. Quando a tecla
ESC é pressionada no modo de apresentação do PowerPoint, a apresentação é interrompida e o modo
de edição de slides é retornado. Isso é útil se você precisar fazer alterações em um slide durante a
apresentação ou se quiser sair da apresentação.
As outras teclas não têm esse efeito. A tecla END move o cursor para o final do slide, a tecla HOME move
o cursor para o início do slide, a tecla PAGE DOWN move o cursor para o próximo slide e a tecla TAB
move o cursor para o próximo objeto no slide.
Gabarito: Letra D</t>
  </si>
  <si>
    <t>09/08/2026 07:59</t>
  </si>
  <si>
    <t>Prefeitura de Guarulhos</t>
  </si>
  <si>
    <t>Um assistente de gestão escolar, durante uma palestra sobre o novo ano letivo escolar, apresentando informações por meio do MSPowerPoint 2016, em sua configuração padrão, no modo de apresentação, exibindo o slide 4, deseja usar o recurso de ponteiro laser do MS-PowerPoint 2016. Para ativar o ponteiro laser pode usar o atalho por teclado:</t>
  </si>
  <si>
    <t>Ctrl + Q</t>
  </si>
  <si>
    <t>Ctrl + W</t>
  </si>
  <si>
    <t>Ctrl + /</t>
  </si>
  <si>
    <t>Ctrl + O</t>
  </si>
  <si>
    <t>O atalho por teclado para ativar o ponteiro laser no MS-PowerPoint 2016 é CTRL + L. Para usar o ponteiro
laser, basta pressionar Ctrl + L no modo de apresentação. O ponteiro laser será ativado e você poderá
usá-lo para apontar para partes do slide. Para desativar o ponteiro laser, basta pressionar CTRL + L
novamente.
O ponteiro laser é uma ferramenta útil para apresentações, pois permite que você destaque pontos
específicos do slide sem precisar interromper a apresentação. O ponteiro laser também pode ser usado
para chamar a atenção dos participantes para partes importantes do slide.
Gabarito: Letra E</t>
  </si>
  <si>
    <t>Prefeitura de São Bernardo do Campo</t>
  </si>
  <si>
    <t>Os slides de uma apresentação elaborada com o MS-PowerPoint 2016, em sua configuração padrão, podem ser adicionados a uma apresentação que está sendo editada com o aplicativo Apresentações do Google Apps. Isso é possível a partir da opção Importar slides que é disponibilizada na seguinte guia do aplicativo Apresentações:</t>
  </si>
  <si>
    <t>Editar.</t>
  </si>
  <si>
    <t>Ferramentas.</t>
  </si>
  <si>
    <t>Slide.</t>
  </si>
  <si>
    <t>Ao clicar na guia "Arquivo" no Google Apresentações, você encontrará a opção "Importar slides", que
permite adicionar slides de uma apresentação existente, como por exemplo, uma apresentação
elaborada com o MS-PowerPoint 2016, para a apresentação em edição no Google Apresentações. Isso
facilita a integração e o compartilhamento de slides entre diferentes plataformas de apresentações.
Gabarito: Letra A</t>
  </si>
  <si>
    <t>Analise a imagem.
Ao digitar um texto na área destacada na imagem a seguir, criada no Microsoft PowerPoint 2010, em sua configuração padrão, no painel de anotações no modo de exibição Normal, e iniciar o modo de apresentação através da tecla F5, esse texto</t>
  </si>
  <si>
    <t>será exibido no modo de apresentação, sobrepondo o conteúdo do slide.</t>
  </si>
  <si>
    <t>será exibido no modo de apresentação, antes do conteúdo do slide ser apresentado.</t>
  </si>
  <si>
    <t>não será exibido no modo de apresentação.</t>
  </si>
  <si>
    <t>será exibido no modo de apresentação apenas se o apresentador pressionar a tecla ENTER.</t>
  </si>
  <si>
    <t>será exibido no modo de apresentação apenas se o apresentador pressionar a tecla F1.</t>
  </si>
  <si>
    <t>7338207d-7845-480f-8c0b-6cbd8bdb7c6d.png</t>
  </si>
  <si>
    <t>Ao acionar o modo de apresentação (F5), o texto no painel de anotações não será exibido no modo de
apresentação.
Gabarito: Letra C</t>
  </si>
  <si>
    <t>09/08/2026 08:00</t>
  </si>
  <si>
    <t>SME Barretos</t>
  </si>
  <si>
    <t>No modo de exibição de apresentação de slides do Microsoft PowerPoint 2010, em sua configuração original, um usuário posicionou o ponteiro do mouse no centro do slide e, com a tecla CTRL pressionada, clicou com o botão principal do mouse. Assinale a alternativa que indica o resultado correto dessa ação.</t>
  </si>
  <si>
    <t>A apresentação foi encerrada.</t>
  </si>
  <si>
    <t>O ponteiro do mouse transformou-se em um círculo vermelho, simulando um apontador laser.</t>
  </si>
  <si>
    <t>A apresentação foi para o último slide.</t>
  </si>
  <si>
    <t>As animações existentes na apresentação foram desabilitadas.</t>
  </si>
  <si>
    <t>O PowerPoint iniciou o modo de gravação da apresentação em vídeo.</t>
  </si>
  <si>
    <t>O ponteiro do mouse transformou-se em um círculo vermelho, simulando um apontador laser.
Gabarito: Letra B</t>
  </si>
  <si>
    <t>Pref. Mogi das Cruzes</t>
  </si>
  <si>
    <t>Quando existem pelo menos 2 monitores conectados ao computador, é possível, no MS-PowerPoint 2010, em sua configuração padrão, utilizar o ____________, que permite que, durante a apresentação, o público veja uma tela diferente da exibição vista por quem apresenta, pois este visualiza também a duração da apresentação e as anotações existentes.
Assinale a alternativa contendo a informação que preenche corretamente a lacuna.</t>
  </si>
  <si>
    <t>Modo de Exibição do Apresentador</t>
  </si>
  <si>
    <t>Modo de Exibição Anotações</t>
  </si>
  <si>
    <t>Recurso de Divisão de Janelas</t>
  </si>
  <si>
    <t>Recurso de Janelas Alternadas</t>
  </si>
  <si>
    <t>GRUPO: MONITORES
OPÇÃO ATALHO DESCRIÇÃO
O modo de exibição do apresentador mostra o slide em tela inteira
USAR MODO DE
em um monitor e o “modo de exibição do orador” em outro monitor,
EXIBIÇÃO DO -
mostrando uma visualização do próximo slide, as anotações do
APRESENTADOR
orador, um cronometro e outras funcionalidades.
O Modo de Exibição do Apresentador é uma ótima maneira de exibir sua apresentação com anotações
em um computador (seu laptop, por exemplo), enquanto o público assiste à apresentação sem anotações
em outro monitor.
Gabarito: Letra A</t>
  </si>
  <si>
    <t>CM SJC</t>
  </si>
  <si>
    <t>João abriu uma apresentação de 5 slides feita anteriormente por Ricardo, usando o Microsoft PowerPoint 2010, em sua configuração original. Ao iniciar o modo de apresentação e avançar os slides, João notou que o slide 3 não foi exibido. Isso aconteceu porque esse slide.</t>
  </si>
  <si>
    <t>não tem uma transição configurada.</t>
  </si>
  <si>
    <t>foi apagado.</t>
  </si>
  <si>
    <t>está oculto.</t>
  </si>
  <si>
    <t>não tem nenhuma animação configurada.</t>
  </si>
  <si>
    <t>tem anotações registradas.</t>
  </si>
  <si>
    <t>Se o slide 3 não foi disponível, então ele está oculto!
Gabarito: Letra C</t>
  </si>
  <si>
    <t>CM Campo Limpo</t>
  </si>
  <si>
    <t>No MS-PowerPoint 2010, a função do ícone indicado pela seta na figura é:</t>
  </si>
  <si>
    <t>Apagar.</t>
  </si>
  <si>
    <t>Limpar o texto.</t>
  </si>
  <si>
    <t>Escolher a cor da fonte.</t>
  </si>
  <si>
    <t>Marcar o texto.</t>
  </si>
  <si>
    <t>Limpar toda a formatação.</t>
  </si>
  <si>
    <t>4cb30a76-2f7d-425b-8409-ea50e80c387e.png</t>
  </si>
  <si>
    <t>OPÇÃO ATALHO DESCRIÇÃO
Limpar toda a Permite remover toda a formatação da seleção, deixando apenas o
-
Formatação texto normal, não formatado.
Esse é o ícone de Limpar Toda a Formatação.
Gabarito: Letra E</t>
  </si>
  <si>
    <t>09/08/2026 08:01</t>
  </si>
  <si>
    <t>Pref. Buritizal</t>
  </si>
  <si>
    <t>Pode-se inserir um novo slide em uma apresentação do MSPowerPoint 2010, em sua configuração padrão, por meio do atalho de teclado:</t>
  </si>
  <si>
    <t>Ctrl + M</t>
  </si>
  <si>
    <t>Ctrl + N</t>
  </si>
  <si>
    <t>Ctrl + X</t>
  </si>
  <si>
    <t>Ctrl + J</t>
  </si>
  <si>
    <t>OPÇÃO ATALHO DESCRIÇÃO
Adicionar um slide à apresentação.
Novo Slide CTRL + M
O atalho para inserir um novo slide é o CTRL + M.
Gabarito: Letra A</t>
  </si>
  <si>
    <t>TJM SP</t>
  </si>
  <si>
    <t>No Microsoft PowerPoint 2010, em sua configuração padrão, existe uma excelente maneira de exibir apresentações com as anotações do orador em um computador (o laptop, por exemplo), ao mesmo tempo em que o público-alvo visualiza apenas a apresentação sem anotações em um monitor diferente. Essa maneira chama-se Modo de Exibição:</t>
  </si>
  <si>
    <t>de Classificação de Slides.</t>
  </si>
  <si>
    <t>Leitura.</t>
  </si>
  <si>
    <t>do Apresentador.</t>
  </si>
  <si>
    <t>Normal.</t>
  </si>
  <si>
    <t>GRUPO: MONITORES
OPÇÃO ATALHO DESCRIÇÃO
O modo de exibição do apresentador mostra o slide em tela inteira
USAR MODO DE
em um monitor e o “modo de exibição do orador” em outro monitor,
EXIBIÇÃO DO -
mostrando uma visualização do próximo slide, as anotações do
APRESENTADOR
orador, um cronometro e outras funcionalidades.
O Modo de Exibição do Apresentador é uma ótima maneira de exibir sua apresentação com anotações
em um computador (seu laptop, por exemplo), enquanto o público assiste à apresentação sem anotações
em outro monitor.
Gabarito: Letra C</t>
  </si>
  <si>
    <t>Pref. Itanhaém</t>
  </si>
  <si>
    <t>No MS-PowerPoint 2010, em sua configuração padrão, as formatações “Numeração” e “Alinhar à Esquerda” são formatações do grupo:</t>
  </si>
  <si>
    <t>Fonte.</t>
  </si>
  <si>
    <t>Desenho.</t>
  </si>
  <si>
    <t>Texto.</t>
  </si>
  <si>
    <t>Parágrafo.</t>
  </si>
  <si>
    <t>Edição.</t>
  </si>
  <si>
    <t>GRUPO: PARÁGRAFO
OPÇÃO ATALHO DESCRIÇÃO
Criar uma lista de marcadores. Clique na seta para mudar a
MARCADORES -
aparência do marcador.
Criar uma lista numerada. Clique na seta para ver mais formatos
NUMERAÇÃO -
de numeração.
Trata-se do Grupo Parágrafo.
Gabarito: Letra D</t>
  </si>
  <si>
    <t>3767</t>
  </si>
  <si>
    <t>Pref. Alumínio</t>
  </si>
  <si>
    <t>A imagem a seguir foi retirada do MS-PowerPoint 2010, em sua configuração padrão.
Assinale a alternativa que contém o tipo de recurso que poderá ser aplicado a uma apresentação de slides sendo editada ao utilizar os ícones contidos na imagem.</t>
  </si>
  <si>
    <t>Transição.</t>
  </si>
  <si>
    <t>Tema.</t>
  </si>
  <si>
    <t>Animação.</t>
  </si>
  <si>
    <t>Gráfico.</t>
  </si>
  <si>
    <t>89a87c5e-551c-4fb9-8ef9-3be2ed5dc889.png</t>
  </si>
  <si>
    <t>GRUPO: ANIMAÇÃO
OPÇÃO ATALHO DESCRIÇÃO
Selecionar uma animação a ser aplicada aos objetos selecionados no
ANIMAÇÃO -
slide.
Trata-se do Grupo Animação.
Gabarito: Letra D</t>
  </si>
  <si>
    <t>TJ SP</t>
  </si>
  <si>
    <t>No MS-PowerPoint 2010, a finalidade da função Ocultar Slide, acionável por meio do botão de mesmo nome, é fazer com que o slide selecionado:</t>
  </si>
  <si>
    <t>tenha bloqueadas tentativas de alteração de seu conteúdo.</t>
  </si>
  <si>
    <t>seja designado como o último a ser exibido na apresentação de slides.</t>
  </si>
  <si>
    <t>tenha sua resolução reduzida até o mínimo suportado pelo computador em uso.</t>
  </si>
  <si>
    <t>não seja exibido no modo de apresentação de slides.</t>
  </si>
  <si>
    <t>tenha sua velocidade de transição entre slides fixada no valor médio.</t>
  </si>
  <si>
    <t>Ele não será visto durante a apresentação. Se você clicar em Ocultar Slide, ele não será exibido durante a
apresentação, ficará com sua numeração cortada, mas poderá ser modificado no modo de edição
Gabarito: Letra D</t>
  </si>
  <si>
    <t>Durante uma apresentação com o Microsoft PowerPoint 2010, em sua configuração padrão, em português, o usuário deseja ocultar o conteúdo que está sendo exibido para uma pausa, deixando a tela totalmente em preto, mas não quer finalizar a apresentação. Para isso, ele deve pressionar a seguinte tecla:</t>
  </si>
  <si>
    <t>End</t>
  </si>
  <si>
    <t>Esc</t>
  </si>
  <si>
    <t>Enter</t>
  </si>
  <si>
    <t>Backspace</t>
  </si>
  <si>
    <t>É possível ocultar um slide inclusive durante a apresentação ao pressionar a Tecla E. Será mostrada uma
tela preta. Pressionando qualquer tecla, o slide ocultado volta a ser exibido.
Gabarito: Letra C</t>
  </si>
  <si>
    <t>09/08/2026 08:05</t>
  </si>
  <si>
    <t>Assinale a alternativa que contém o nome da guia do MSPowerPoint 2010, em sua configuração padrão, que permite alternar entre os Modos de Exibição Mestres.</t>
  </si>
  <si>
    <t>Transições.</t>
  </si>
  <si>
    <t>Trata-se da Guia Exibição/Exibir.
Gabarito: Letra B</t>
  </si>
  <si>
    <t>Para proteger as informações e a comunicação de dados que circulam em redes de computadores, o processo criptográfico tem por objetivo:</t>
  </si>
  <si>
    <t>a autenticação, a confidencialidade, o não repúdio e a integridade.</t>
  </si>
  <si>
    <t>a autenticação, a confidencialidade, o hashing e a temporização.</t>
  </si>
  <si>
    <t>a sanitização de dados, a integridade, a temporização e o não repúdio.</t>
  </si>
  <si>
    <t>o protecionismo, a confidencialidade, a verificação e a integridade.</t>
  </si>
  <si>
    <t>a temporização, a autenticação, o não repúdio e a informatização.</t>
  </si>
  <si>
    <t>O processo criptográfico tem por objetivo a autenticação, a confidencialidade, o não-repúdio e a
integridade. Não são princípios de segurança: hashing, temporização, sanitização, protecionismo,
verificação ou informatização.
Gabarito: Letra A</t>
  </si>
  <si>
    <t>09/08/2026 16:04</t>
  </si>
  <si>
    <t>O estabelecimento e a implantação da segurança da informação requerem o uso de diferentes mecanismos e recursos para atender os atributos de segurança da informação. Nesse contexto, o Hash tem a função de:</t>
  </si>
  <si>
    <t>realizar a transformação reversível da informação de forma a torná-la ininteligível a terceiros.</t>
  </si>
  <si>
    <t>criar uma chave criptográfica a partir do certificado digital.</t>
  </si>
  <si>
    <t>comprovar a identidade do emissor de um documento.</t>
  </si>
  <si>
    <t>atestar a validade de um documento.</t>
  </si>
  <si>
    <t>garantir a integridade de um documento.</t>
  </si>
  <si>
    <t>(a) Errado, é irreversível; (b) Errado, não faz nenhum sentido; (c) Errado, hash não garante autenticidade;
(d) Errado, ele não atesta se um documento é válido; (e) Correto, ele garante a integridade do documento,
isto é, o documento recebido é idêntico ao documento enviado.
Gabarito: Letra E</t>
  </si>
  <si>
    <t>FITO</t>
  </si>
  <si>
    <t>Deseja-se adquirir um Certificado Digital para assegurar e comprovar a assinatura digital dos documentos emitidos por uma empresa. Considerando a aquisição por meio de um órgão autorizado pelo ICP-Brasil e que a chave deve ter o comprimento de 4096 bits, o tipo de Certificado a adquirir é:</t>
  </si>
  <si>
    <t>A1</t>
  </si>
  <si>
    <t>A3</t>
  </si>
  <si>
    <t>A4</t>
  </si>
  <si>
    <t>S1</t>
  </si>
  <si>
    <t>S3</t>
  </si>
  <si>
    <t>Se a chave deve ter comprimento de 4096 bits, o certificado é do tipo A4.
Gabarito: Letra C</t>
  </si>
  <si>
    <t>Considere as asserções a seguir, a respeito do processo de autenticação usando criptografia assimétrica:
O autor utiliza sua chave privada para cifrar um documento de modo a garantir sua autoria ou sua identificação em uma transação. Se este autor cifrar um documento com sua chave privada e enviar para o destinatário, este poderá decifrar o documento PORQUE pode ter acesso à chave privada do autor. O fato de ser necessário o uso da chave privada do autor para produzir o texto cifrado caracteriza uma operação que somente ele tem condições de realizar. É correto afirmar que:</t>
  </si>
  <si>
    <t>as duas asserções são verdadeiras, sendo a segunda a justificativa correta da primeira.</t>
  </si>
  <si>
    <t>as duas asserções são falsas.</t>
  </si>
  <si>
    <t>a primeira asserção é falsa e a segunda é verdadeira.</t>
  </si>
  <si>
    <t>a primeira asserção é verdadeira e a segunda é falsa.</t>
  </si>
  <si>
    <t>as duas asserções são verdadeiras, porém a segunda não é a justificativa correta da primeira.</t>
  </si>
  <si>
    <t>A primeira asserção está correta, visto que o autor utiliza sua chave privada para cifrar um documento em
um processo de autenticação. No entanto, o destinatário somente poderá decifrar o documento
utilizando a sua chave pública do autor – ele não tem acesso à chave privada do autor, que é secreta e de
conhecimento apenas desse. Logo, a primeira asserção é verdadeira e a segunda é falsa.
Gabarito: Letra D</t>
  </si>
  <si>
    <t>As informações protegidas utilizando os algoritmos de criptografia assimétrica têm garantidas, em teoria,</t>
  </si>
  <si>
    <t>somente a confidencialidade.</t>
  </si>
  <si>
    <t>tanto a confidencialidade quanto a autenticidade.</t>
  </si>
  <si>
    <t>somente a integridade.</t>
  </si>
  <si>
    <t>somente a autenticidade.</t>
  </si>
  <si>
    <t>tanto a confidencialidade quanto a veracidade.</t>
  </si>
  <si>
    <t>A utilização de algoritmos de criptografia assimétrica garante, em teoria, confidencialidade ou
autenticidade. Se você criptografa com a chave pública do destinatário, garante a confidencialidade se
você criptografa com a chave privada do remetente, garante a autenticidade.
Gabarito: Letra B</t>
  </si>
  <si>
    <t>Além de ser usado para verificar transações com criptomoedas, como Bitcoin, a função hash é usada em assinaturas digitais, para:</t>
  </si>
  <si>
    <t>garantir a integridade do documento assinado.</t>
  </si>
  <si>
    <t>aumentar o tempo de autenticação da assinatura.</t>
  </si>
  <si>
    <t>gerar um valor aleatório de tamanho variável.</t>
  </si>
  <si>
    <t>garantir a autenticidade do documento assinado.</t>
  </si>
  <si>
    <t>gerar um resumo de 256 bits por meio do algoritmo RSA.</t>
  </si>
  <si>
    <t>(a) Correto, funções de hash garantem a integridade do documento assinado; (b) Errado, isso sequer faz
sentido; (c) Errado, não é um valor aleatório e o tamanho é fixo; (d) Errado, ele não garante autenticidade
e, sim, integridade; (e) Errado, RSA é um algoritmo de criptografia assimétrica e, não, uma função de hash.
Gabarito: Letra A</t>
  </si>
  <si>
    <t>Prefeitura de Manaus</t>
  </si>
  <si>
    <t>No processo da assinatura digital, a propriedade que identifica qualquer alteração no documento e faz com que a assinatura não seja mais reconhecida garantindo, assim, a inalterabilidade, é denominada:</t>
  </si>
  <si>
    <t>autoria.</t>
  </si>
  <si>
    <t>não repúdio.</t>
  </si>
  <si>
    <t>A propriedade que identifica qualquer alteração no documento e faz com que a assinatura não seja mais
reconhecida garantindo, assim, a inalterabilidade, é denominada Integridade.
Gabarito: Letra C</t>
  </si>
  <si>
    <t>TRF4</t>
  </si>
  <si>
    <t>Considere o esquema hipotético abaixo referente à comunicação segura estabelecida pelo Tribunal Regional Federal da 4ª Região – TRF4:
O esquema descreve:</t>
  </si>
  <si>
    <t>autenticação e gerenciamento de sessão.</t>
  </si>
  <si>
    <t>autenticação segura com XSS via assinatura eletrônica.</t>
  </si>
  <si>
    <t>criptografia de chave assimétrica.</t>
  </si>
  <si>
    <t>comunicação segura híbrida de chave pública.</t>
  </si>
  <si>
    <t>criptografia de chave simétrica.</t>
  </si>
  <si>
    <t>97389ec8-3d78-4f9b-b90b-35d751ccc260.png</t>
  </si>
  <si>
    <t>Notem que um cidadão está criptografando um texto claro por meio da chave pública do TRF4, que
posteriormente é descriptografado pelo TRF por meio da chave privada do TRF4. Quando se criptografa
um documento com a chave pública do emissor, ocorre um processo de criptografia de chave assimétrica
(ou chave pública).
Gabarito: Letra C</t>
  </si>
  <si>
    <t>09/08/2026 16:06</t>
  </si>
  <si>
    <t>Considere o esquema abaixo.
Trata-se de uma hipotética comunicação criptografada entre o computador de um Juiz e um computador do TRF4. Os textos Chave, Processo 1 e Processo 2, bem como a categoria de criptografia apresentados no esquema representam, correta e respectivamente,</t>
  </si>
  <si>
    <t>chave secreta compartilhada, decriptografia, criptografia e criptografia de chave assimétrica.</t>
  </si>
  <si>
    <t>chave pública, criptografia, decriptografia e criptografia de chave assimétrica.</t>
  </si>
  <si>
    <t>chave secreta compartilhada, criptografia, decriptografia e criptografia de chave simétrica.</t>
  </si>
  <si>
    <t>chave pública, decriptografia, criptografia e criptografia de chave simétrica.</t>
  </si>
  <si>
    <t>chave pública compartilhada, criptografia, decriptografia e criptografia de curvas elípticas.</t>
  </si>
  <si>
    <t>da88eb12-64b6-4bc1-b56a-e0bf15acd0b1.png</t>
  </si>
  <si>
    <t>Notem que existe apenas uma chave compartilhada entre emissor e receptor tanto para cifrar quanto para
decifrar uma mensagem. Logo, temos uma chave secreta compartilhada entre as entidades da
comunicação, sendo que o primeiro processo é uma criptografia, o segundo processo é uma
descriptografia – ambas simétricas.
Gabarito: Letra C</t>
  </si>
  <si>
    <t>A segurança da informação considera alguns atributos básicos como: confidencialidade, integridade, disponibilidade, autenticidade e irretratabilidade. O mecanismo de segurança da informação que tem o objetivo de garantir a confidencialidade é:</t>
  </si>
  <si>
    <t>a assinatura digital.</t>
  </si>
  <si>
    <t>o certificado digital.</t>
  </si>
  <si>
    <t>a função hash.</t>
  </si>
  <si>
    <t>o Token criptográfico.</t>
  </si>
  <si>
    <t>a criptografia.</t>
  </si>
  <si>
    <t>O mecanismo capaz de garantir a confidencialidade é a criptografia.
Gabarito: Letra E</t>
  </si>
  <si>
    <t>09/08/2026 16:07</t>
  </si>
  <si>
    <t>Na área da Segurança da Informação, há aspectos fundamentais para o desenvolvimento de políticas de armazenamento e uso de dados, tais como Confidencialidade, Integridade, Disponibilidade e Autenticidade. No campo da Tecnologia da Informação, dada a necessidade de trafegar dados pela Internet, a confidencialidade torna-se um ponto crítico. Nesse contexto, assinale a estratégia de proteção mais adequada para preservar a confiabilidade de dados.</t>
  </si>
  <si>
    <t>Criação de backups em tempo real.</t>
  </si>
  <si>
    <t>Emprego de software antivírus.</t>
  </si>
  <si>
    <t>Instalação de centros de supercomputação.</t>
  </si>
  <si>
    <t>Redundância nos dispositivos de armazenamento.</t>
  </si>
  <si>
    <t>Uso de criptografia.</t>
  </si>
  <si>
    <t>A confidencialidade dos dados, especialmente na área de Segurança da Informação, é um aspecto crítico
que garante que as informações sejam acessíveis somente a pessoas autorizadas. Ao considerar o tráfego
de dados pela Internet, a proteção da confidencialidade torna-se ainda mais crucial. Vamos analisar as
opções:
(a) Errado. Esta prática é essencial para garantir a disponibilidade dos dados, mas não aborda
diretamente a confidencialidade.
(b) Errado. Embora os antivírus sejam importantes para a segurança dos dados, eles são mais focados em
proteger contra malware e não garantem especificamente a confidencialidade dos dados.
(c) Errado. Os centros de supercomputação não são diretamente relacionados à proteção da
confidencialidade dos dados. Eles são mais voltados para processamento de dados em grande escala.
(d) Errado. A redundância é uma estratégia para garantir a disponibilidade e a integridade dos dados,
mas não aborda a confidencialidade.
(e) Correto. A criptografia é a técnica mais adequada para proteger a confidencialidade dos dados. Ela
garante que os dados, mesmo se interceptados durante a transmissão pela Internet, não possam ser lidos
ou compreendidos sem a chave de descriptografia apropriada.
Portanto, para preservar a confidencialidade dos dados, especialmente no tráfego pela Internet, a
estratégia mais adequada é o uso de criptografia.
Gabarito: Letra E</t>
  </si>
  <si>
    <t>Algoritmos de ciframento são frequentemente utilizados para proteger informações, transações comerciais e financeiras realizadas por meio de meios eletrônicos, em particular, pela internet.
Sobra esses algoritmos, assinale a afirmativa correta.</t>
  </si>
  <si>
    <t>3DES é uma função de espelhamento unidirecional.</t>
  </si>
  <si>
    <t>ElGamal é um algoritmo de chave privada.</t>
  </si>
  <si>
    <t>AES é um algoritmo assimétrico com chaves de tamanho fixo.</t>
  </si>
  <si>
    <t>Blowfish é uma cifra simétrica de blocos.</t>
  </si>
  <si>
    <t>SHA é um algoritmo de chave pública de tamanho variável.</t>
  </si>
  <si>
    <t>(a) Errado. 3DES (Triple Data Encryption Standard) é um algoritmo simétrico de criptografia que utiliza
três vezes a aplicação do algoritmo DES;
(b) Errado. ElGamal é um algoritmo de criptografia assimétrica que utiliza um par de chaves: uma chave
pública e uma chave privada;
(c) Errado. AES (Advanced Encryption Standard) é um algoritmo simétrico de criptografia com chaves de
tamanho variável (128, 192 ou 256 bits);
(d) Correto. Blowfish é de fato uma cifra simétrica de blocos amplamente utilizada para criptografia de
dados;
(e) Errado. Trata-se de uma família de algoritmos de hash criptográficos que produzem um resumo único
(hash) de tamanho fixo para dados de entrada. Não é um algoritmo de chave pública.
Gabarito: Letra D</t>
  </si>
  <si>
    <t>Com relação aos métodos de criptografia de chave pública, considere as afirmativas a seguir.
I. Cada participante em um sistema de chave pública possui um par de chaves, uma pública e outra, privada.
II. Qualquer participante pode criptografar e decriptografar uma mensagem usando a própria chave privada.
III. Quando o participante P1 envia uma mensagem criptografada para P2, é preciso que P2 conheça a chave privada de P1. É correto somente o que se afirma em</t>
  </si>
  <si>
    <t>(I) Correto; (II) Errado, só é possível decriptografar uma mensagem usando a própria chave privada se ela
foi criptografada usando sua chave pública; (III) Errado, a chave privada é... privada, logo P2 não pode
conhecer a chave privada de P1.
Gabarito: Letra A</t>
  </si>
  <si>
    <t>09/08/2026 16:08</t>
  </si>
  <si>
    <t>O auditor José recebeu o arquivo AnexoJ em formato digital. Antes de proceder com a abertura do AnexoJ, José determinou a fidedignidade do referido arquivo, avaliando a conformidade dos dados do AnexoJ por ele recebido com os dados do AnexoJ transmitido pelo emissor.
Essa avaliação feita por José em AnexoJ está diretamente relacionada com o seguinte princípio da segurança de informações:</t>
  </si>
  <si>
    <t>integridade;</t>
  </si>
  <si>
    <t>confidencialidade;</t>
  </si>
  <si>
    <t>autenticidade;</t>
  </si>
  <si>
    <t>disponibilidade;</t>
  </si>
  <si>
    <t>qualidade.</t>
  </si>
  <si>
    <t>José quer saber se os dados recebidos são fidedignos em relação aos dados enviados, logo se trata de
uma preocupação com relação à integridade.
Gabarito: Letra A</t>
  </si>
  <si>
    <t>As funções de hash são comumente empregadas nos mecanismos de segurança da informação.
Quanto às suas propriedades básicas, para que o algoritmo de hash seja considerado forte, é correto afirmar que:</t>
  </si>
  <si>
    <t>a mesma entrada deve produzir saídas diferentes;</t>
  </si>
  <si>
    <t>deve ser difícil encontrar duas entradas que produzam o mesmo hash;</t>
  </si>
  <si>
    <t>deve ser possível produzir a entrada original a partir do hash resultante;</t>
  </si>
  <si>
    <t>pequenas mudanças na entrada devem produzir pequenas mudanças no hash resultante;</t>
  </si>
  <si>
    <t>mesmo que as entradas possuam o mesmo tamanho, os resultados de hash terão tamanhos diferentes.</t>
  </si>
  <si>
    <t>(a) Errado, deve produzir a mesma saída; (b) Correto; (c) Errado, idealmente deve ser impossível produzir
a enrada original a partir do hash resultante; (d) Errado, pequenas mudanças na entrada devem produzir
grandes mudanças no hash resultante; (e) Errado, o hash resultante sempre terá o mesmo tamanho.
Gabarito: Letra B</t>
  </si>
  <si>
    <t>Bernardo e João são auditores recém-concursados no TCE/TO. Bernardo precisa enviar documentos sigilosos para João e vice-versa, contudo, nenhum deles utilizou ainda a ferramenta de criptografia disponível na instituição.
Sabendo-se que é utilizada a criptografia por chave pública, o procedimento que deve ser seguido por cada auditor antes de tramitar os documentos é:</t>
  </si>
  <si>
    <t>gerar um par de chaves a ser usado para encriptação e decriptação dos documentos; importar a chave pública no registrador público da instituição; guardar a chave privada; e encriptar os documentos utilizando a chave pública do destinatário;</t>
  </si>
  <si>
    <t>gerar um par de chaves a ser usado para encriptação e decriptação dos documentos; importar a chave pública no registrador público da instituição; enviar a chave privada para o destinatário; e encriptar um documento utilizando a chave privada enviada;</t>
  </si>
  <si>
    <t>gerar um par de chaves a ser usado para encriptação e decriptação dos documentos; importar a chave pública no registrador público da instituição; guardar a chave privada; e encriptar os documentos utilizando a chave privada do remetente;</t>
  </si>
  <si>
    <t>gerar a chave pública para encriptação e decriptação dos documentos; enviar a chave pública para o destinatário; e encriptar os documentos utilizando a chave pública enviada;</t>
  </si>
  <si>
    <t>combinar uma senha entre eles; encriptar e decriptar os documentos utilizando a senha combinada.</t>
  </si>
  <si>
    <t>(a) Correto; (b) Errado, não se envia sua chave privada para o destinatário, porque a chave é privada. E
encripta-se o documento utilizando a chave pública do destinatário; (c) Errado, encripta-se os
documentos utilizando a chave pública do destinatário; (d) Errado, deve-se gerar o par de chaves e não
é necessário enviar a chave pública para o destinatário; (e) Errado, não faz nenhum sentido.
Gabarito: Letra A</t>
  </si>
  <si>
    <t>Os sistemas de chave pública são caracterizados pelo uso de um algoritmo criptográfico com duas chaves, uma privada e uma pública. Com relação às categorias de uso dos criptossistemas de chave pública, analise as afirmativas a seguir:
I. Criptografia/descriptografia: um emissor criptografa uma mensagem com a chave pública do seu destinatário.
II. Assinatura digital: um emissor assina uma mensagem com sua chave pública. A assinatura é feita por um algoritmo criptográfico aplicado à mensagem ou a um pequeno bloco de dados que é uma função da mensagem.
III. Troca de chave: dois lados cooperam para trocar uma chave de sessão. Várias técnicas diferentes são possíveis, envolvendo as chaves públicas de uma ou de ambas as partes.
Está correto o que se afirma em</t>
  </si>
  <si>
    <t>I e II, apenas.;</t>
  </si>
  <si>
    <t>(I) Correto; (II) Errado. Se ele assinar com a própria chave pública, só ele poderá descriptografar. O intuito
da assinatura digital é permitir que qualquer pessoa identifique a autenticidade de uma mensagem, logo
ele deve assinar uma mensagem com a sua chave privada para que qualquer pessoa com a sua chave
pública possa descriptografá-la e conferir a autenticidade; (III) Errado. Envolvem as chaves privadas de
uma ou de ambas as partes.
Gabarito: Letra A</t>
  </si>
  <si>
    <t>João quer usar um serviço de armazenamento em nuvem que ofereça o recurso de verificação de sua identidade em duas etapas. Para isso, João escolheu um serviço que usa um aplicativo autenticador instalado em seu dispositivo móvel.
O tipo de verificação em duas etapas do serviço escolhido por João é o(a):</t>
  </si>
  <si>
    <t>código de verificação.</t>
  </si>
  <si>
    <t>token gerador de senhas.</t>
  </si>
  <si>
    <t>cartão de segurança.</t>
  </si>
  <si>
    <t>dispositivo confiável.</t>
  </si>
  <si>
    <t>chave de recuperação.</t>
  </si>
  <si>
    <t>(a) Correto. Existem vários aplicativos autenticadores (Ex: Google Authenticator, Microsoft Authenticator,
entre outros) que permitem fazer a verificação em duas etapas: em geral, o usuário insere login e senha
na primeira etapa e depois insere um código de verificador gerado pelo aplicativo na segunda etapa;
(b) Errado, token gerador de senha é um dispositivo físico e, não, um autenticador instalado em seu
dispositivo móvel que usa um serviço de armazenamento em nuvem;
(c) Errado, cartão de segurança é um cartão físico que contém um conjunto de códigos que permitem a
autenticação em duas etapas – não tem relação com aplicativo autenticador;
(d) Errado, dispositivo confiável é um computador ou dispositivo móvel que você frequentemente usa
para acessar suas contas. Pode ser necessário inserir um código de segurança no primeiro acesso. Ele
não será́ necessário nos demais, pois seu dispositivo será “lembrado” – não tem relação com um aplicativo
autenticador;
(e) Errado, chave de recuperação é um código que permite recuperar uma senha ou o acesso a alguma
aplicação – não tem relação com um aplicativo autenticador.
Gabarito: Letra A</t>
  </si>
  <si>
    <t>Ana precisa enviar a mensagem M para Bráulio de forma sigilosa pela rede do Tribunal de Justiça atendendo aos requisitos de segurança: autenticidade, não repúdio, integridade e confidencialidade. Para isso, Ana deve enviar uma chave secreta K para Bráulio e gerar uma assinatura digital AD(M).
Considerando que a chave K deve ser conhecida apenas por Ana e Bráulio, após esse processo devese cifrar K e AD(M) com a chave:</t>
  </si>
  <si>
    <t>privada de Braúlio;</t>
  </si>
  <si>
    <t>privada de Ana;</t>
  </si>
  <si>
    <t>pública de Ana;</t>
  </si>
  <si>
    <t>pública de Braúlio;</t>
  </si>
  <si>
    <t>secreta de Ana.</t>
  </si>
  <si>
    <t>Essa questão é bastante interessante – nunca havia visto uma questão que cobrasse esse tipo de
conhecimento. Vamos analisá-la:
O enunciado afirma que Ana deve enviar uma chave secreta K para Bráulio. Ora, se foi utilizado o termo
“chave secreta”, trata-se da utilização de criptografia simétrica. No entanto, logo em seguida o enunciado
afirma que Ana gera uma assinatura digital da mensagem que ela deseja enviar para Bráulio. Ora, então
estamos tratando de criptografia assimétrica. Conforme vamos ver, a questão trata de uma mistura de
criptografia simétrica com criptografia assimétrica.
O enunciado afirma que a chave secreta (K) deve ser conhecida apenas por Ana e Bráulio, reforçando
que se trata de criptografia simétrica. Não poderia ser uma chave pública, professor? Não, dado que ela
só deve ser conhecida por Ana e Bráulio. E não poderia ser uma chave privada, professor? Também não,
chave privada só é conhecida pelo seu proprietário. Por fim, o enunciado afirma que a chave secreta e a
assinatura digital da mensagem deve ser criptografada.
Agora vamos entender o cenário completo: Ana precisa enviar uma mensagem para Bráulio. Para tal, ela
gera uma assinatura digital da mensagem com sua chave privada para que qualquer pessoa possa utilizar
sua chave pública para verificar a autenticidade, integridade e não-repúdio da mensagem. Professor,
onde entra a criptografia? E também não entendi como Bráulio vai saber qual é a chave secreta?
Ana junta a chave secreta com a assinatura da mensagem, criptografa tudo com a chave pública de Bráulio
e envia o conjunto todo (garantindo a confidencialidade). Quando Bráulio receber, somente ele poderá
descriptografar porque somente ele sabe qual é a sua chave privada. Após descriptografar, ele terá a
chave secreta a sua disposição, além da assinatura digital – lembrando que a assinatura digital contém a
mensagem em claro + hash criptografado da mensagem.
Agora Bráulio poderá descriptografar o hash criptografado da mensagem com a chave pública de Ana,
obtendo o hash da mensagem. Pronto! Bráulio tem acesso à chave secreta, à mensagem em claro e ao
hash da mensagem em claro. Basta gerar outro hash da mensagem em claro e comparar com o hash da
mensagem recebido: se forem iguais, significa que a mensagem é íntegra, autêntica e irretratável.
E por que fazer esse processo todo complicado, professor? Porque algoritmos de criptografia simétrica
possuem uma performance melhor do que algoritmos de criptografia assimétrica. Em regra, a criptografia
de chave pública é utilizada para a troca de chave simétrica (além de geração de assinaturas digitais), mas
– na prática – a criptografia simétrica é mais eficiente para o restante dos casos. Bacana?
Galera, questão bem chatinha que cobra um caso muito específico. De todo modo, está claro que foi
utilizada a chave pública de Bráulio.
Gabarito: Letra D</t>
  </si>
  <si>
    <t>Lucas é um trader profissional que trabalha em uma corretora de valores.
Ele efetua muitas operações durante o período em que a bolsa negocia seus ativos. Após fazer uma revisão em suas operações do dia, não validou, como sendo efetuadas por ele, algumas das operações que obtiveram prejuízo. Lucas, então, entrou em contato com a corretora e esta demonstrou, a partir de registros de auditoria e garantia de identidade, que as operações em questão realmente foram executadas por ele.
Para que a corretora prove que foi Lucas quem realmente executou as operações, ela deve fazer uso do conceito de segurança chamado:</t>
  </si>
  <si>
    <t>Para que a corretora prove que foi Lucas quem realmente executou as operações, ela deve fazer uso do
conceito de segurança chamado Irretratabilidade ou Não-Repúdio, que é a garantia de que o autor não
possa negar que ele realizou as operações.
Gabarito: Letra E</t>
  </si>
  <si>
    <t>IPEA</t>
  </si>
  <si>
    <t>A entidade J enviou uma mensagem (M) assinada para a entidade K, utilizando o padrão RSA de assinatura digital. A assinatura digital (AD) de M está acompanhada do certificado digital de J (CertJ/AC), emitido pela Autoridade Certificadora (AC).
A entidade K tem confiança na AC; logo, o certificado digital da AC (CertAC/AC), emitido pela própria AC, está armazenado na sua base de certificados digitais confiáveis. Ambos os certificados digitais CertJ/AC e CertAC/AC passaram no teste de validação de certificados digitais, e a cadeia de certificados está verificada com sucesso.
Como parte do processo de verificação da AD de M, a entidade K deve decriptar a AD com a(as) chave(s):</t>
  </si>
  <si>
    <t>pública de J, presente em CertJ/AC</t>
  </si>
  <si>
    <t>pública de AC, presente em CertAC/AC</t>
  </si>
  <si>
    <t>públicas de J e de AC, presentes, respectivamente, em CertJ/AC e CertAC/AC</t>
  </si>
  <si>
    <t>pública de J e a privada de AC, presentes, respectivamente, em CertJ/AC e CertAC/AC</t>
  </si>
  <si>
    <t>privada de J e a pública de AC, presentes, respectivamente, em CertJ/AC e CertAC/AC</t>
  </si>
  <si>
    <t>(a) Correto. Para verificar uma assinatura digital criada com a chave privada do remetente (neste caso, a
entidade J), o destinatário (neste caso, a entidade K) deve usar a chave pública do remetente, que é
disponibilizada por meio do certificado digital do remetente (CertJ/AC). Isso permite ao destinatário
assegurar que a mensagem foi de fato assinada pela chave privada correspondente à chave pública no
certificado, autenticando assim a origem e integridade da mensagem.
(b) Errado. A chave pública da Autoridade Certificadora (AC) é usada para verificar a validade do
certificado digital de J (CertJ/AC), mas não para decriptar a assinatura digital da mensagem (M) em si.
(c) Errado. Apenas a chave pública de J é necessária para decriptar a assinatura digital de M. A chave
pública de AC é usada para validar o certificado de J, mas não participa diretamente no processo de
decriptação da assinatura digital de M.
(d) Errado. Não é necessário usar a chave privada de AC no processo de verificação da assinatura digital.
A chave privada de uma Autoridade Certificadora é usada exclusivamente por ela para assinar certificados
digitais.
(e) Errado. A chave privada de J é utilizada para criar a assinatura digital, e a entidade K não necessita
dessa chave para a verificação. A chave pública de AC é usada para validar o certificado de J, não para
decriptar a assinatura digital de M.
Gabarito: Letra A</t>
  </si>
  <si>
    <t>Para evitar a utilização inadequada de recursos de informática em uma organização, é comum que sejam configuradas credenciais de acesso, como, por exemplo, um nome de usuário e uma senha associada. Essas credenciais podem ser utilizadas para controlar acesso a computadores (estações de trabalho), arquivos compartilhados na nuvem e sistemas de informação, entre outros. Uma boa prática que pode ser usada no que se refere a senhas é:</t>
  </si>
  <si>
    <t>anotar a sua senha e deixá-la afixada próxima à sua estação de trabalho, pois caso ela seja esquecida, não haverá uma interrupção no seu trabalho.</t>
  </si>
  <si>
    <t>confirmar a sua senha por telefone, caso venha a ser solicitado.</t>
  </si>
  <si>
    <t>definir uma senha que não possa ser facilmente adivinhada, de modo que apenas você tenha o seu conhecimento.</t>
  </si>
  <si>
    <t>garantir que seus colegas mais próximos saibam a sua senha, para que ela possa ser utilizada na sua ausência.</t>
  </si>
  <si>
    <t>informar a sua senha a qualquer pessoa que a solicite e que trabalhe na mesma organização em que você atue.</t>
  </si>
  <si>
    <t>(a) Errado. Anotar a senha e deixá-la afixada próxima à estação de trabalho é uma prática altamente
insegura. Isso expõe a senha a qualquer pessoa que passe pela área, aumentando o risco de acesso não
autorizado.
(b) Errado. Confirmar a senha por telefone não é recomendado, especialmente se a solicitação vem de
uma fonte não verificada. Isso pode ser uma tentativa de phishing ou outro tipo de ataque para obter
credenciais de acesso indevidamente.
(c) Correto. Definir uma senha forte e única, que não possa ser facilmente adivinhada, é uma prática
essencial de segurança. A senha deve ser conhecida apenas pelo usuário, sendo complexa o suficiente
para resistir a tentativas de adivinhação ou ataques de força bruta.
(d) Errado. Compartilhar a senha com colegas, mesmo os mais próximos, compromete a segurança das
informações. Cada usuário deve ter suas próprias credenciais para garantir a responsabilização e a
rastreabilidade das ações no sistema.
(e) Errado. Nunca se deve informar a senha a qualquer pessoa que a solicite, mesmo que trabalhe na
mesma organização. A senha é pessoal e intransferível, e sua divulgação pode levar a violações de
segurança.
Gabarito: Letra C</t>
  </si>
  <si>
    <t>Os mecanismos de segurança combinam técnicas e ações de segurança para prover a proteção de usuários e de dados. O mecanismo de segurança que consiste em definir as ações que uma determinada entidade pode executar, ou a quais informações essa entidade pode ter acesso, é o de:</t>
  </si>
  <si>
    <t>identificação</t>
  </si>
  <si>
    <t>integridade</t>
  </si>
  <si>
    <t>autenticação</t>
  </si>
  <si>
    <t>autorização</t>
  </si>
  <si>
    <t>confidencialidade</t>
  </si>
  <si>
    <t>(a) Errado. Este mecanismo está relacionado ao processo de reconhecimento de um usuário no sistema.
A identificação normalmente ocorre por meio de um nome de usuário ou ID, mas não define as
permissões ou acessos desse usuário.
(b) Errado. Refere-se à garantia de que os dados não serão alterados de forma não autorizada. Este
mecanismo assegura a precisão e a consistência dos dados ao longo do tempo, mas não está diretamente
relacionado ao controle de ações ou acesso a informações.
(c) Errado. Este processo confirma a identidade de um usuário ou entidade. Normalmente ocorre após a
identificação e pode envolver senhas, tokens ou outros métodos. A autenticação verifica se o usuário é
quem afirma ser, mas não define suas permissões.
(d) Correto. Este mecanismo determina as ações que uma entidade pode executar ou a quais informações
pode ter acesso após ter sido identificada e autenticada. A autorização define o que um usuário está
permitido fazer no sistema.
(e) Errado. Refere-se à proteção de informações para que sejam acessadas apenas por pessoas
autorizadas. Embora esteja relacionada ao acesso a dados, ela é mais sobre proteger os dados de acessos
não autorizados, e não sobre definir quais ações um usuário pode executar.
Gabarito: Letra D</t>
  </si>
  <si>
    <t>Para acessar sistemas de informação é comum que seus usuários sejam solicitados a informar suas credenciais, que normalmente são definidas por meio de uma identificação de usuário e uma senha. Como identificação de usuário é comum ser utilizado o email ou o CPF do usuário. Nesse contexto, um exemplo de uma senha bem formada e segura é:</t>
  </si>
  <si>
    <t>“XYZ”, pois é fácil de lembrar</t>
  </si>
  <si>
    <t>“1234567”, pois é fácil de lembrar e tem tamanho adequado</t>
  </si>
  <si>
    <t>A data de aniversário do usuário</t>
  </si>
  <si>
    <t>Igual à identificação do usuário</t>
  </si>
  <si>
    <t>“Yk.9821-Z”</t>
  </si>
  <si>
    <t>(a) Errado. É muito curta e simples, o que a torna vulnerável a ataques de força bruta; (b) Errado. Apesar
de ter um tamanho razoável, usa apenas números e uma sequência óbvia, o que a torna insegura; (c)
Errado. A data de aniversário do usuário: É uma informação pessoal facilmente acessível, tornando a
senha previsível; (d) Errado. Igual à identificação do usuário: Usar a mesma informação para o nome de
usuário e senha é uma prática de segurança extremamente fraca, pois uma vez que o nome de usuário é
conhecido, a senha também seria; (e) Correto. Esse é um exemplo de senha bem formada e segura dado
que é complexa, tem um bom tamanho e não é baseada em informações pessoais.
Gabarito: Letra E</t>
  </si>
  <si>
    <t>Os serviços de segurança de uma empresa são implementados por mecanismos de segurança e visam a satisfazer os requisitos da política de segurança dessa empresa. Para aprimorar o serviço de segurança que controla o acesso aos sistemas de informação, o controle de autenticação em uma etapa de verificação está sendo substituído pelo controle de autenticação em mais de uma etapa de verificação. Esse controle em mais de uma etapa de verificação é conhecido como autenticação:</t>
  </si>
  <si>
    <t>complexa</t>
  </si>
  <si>
    <t>qualificada</t>
  </si>
  <si>
    <t>estendida</t>
  </si>
  <si>
    <t>multifator</t>
  </si>
  <si>
    <t>A autenticação em mais de uma etapa de verificação é conhecida como autenticação multifator. A
autenticação multifator (MFA, do inglês Multi-Factor Authentication) é um método de controle de acesso
que requer mais de uma forma independente de verificação para estabelecer a identidade do usuário.
Este método melhora significativamente a segurança, pois mesmo que uma das credenciais seja
comprometida, é improvável que um invasor possua as outras formas de verificação. As outras opções,
como autenticação complexa, resistente, qualificada e estendida, não são termos padrão usados para
descrever a autenticação em mais de uma etapa.
Gabarito: Letra E</t>
  </si>
  <si>
    <t>O mecanismo de segurança é um método ou processo que pode ser utilizado por um sistema para implementar um serviço de segurança. Para verificar a autenticidade ou a autoria de um documento com relação ao seu signatário, deve-se validar a(o):</t>
  </si>
  <si>
    <t>envelope digital</t>
  </si>
  <si>
    <t>assinatura digital</t>
  </si>
  <si>
    <t>criptograma simétrico</t>
  </si>
  <si>
    <t>chave simétrica</t>
  </si>
  <si>
    <t>algoritmo simétrico</t>
  </si>
  <si>
    <t>(a) Errado. O envelope digital é uma técnica usada para proteger informações confidenciais, mas não é
usada diretamente para verificar a autenticidade ou autoria de um documento.
(b) Correto. A assinatura digital é usada para confirmar que um documento eletrônico é autêntico, ou
seja, foi criado pelo signatário alegado e não foi alterado após a assinatura.
(c) Errado. Um criptograma simétrico é um texto cifrado usando criptografia simétrica, mas não se destina
à verificação de autenticidade ou autoria de um documento.
(d) Errado. Uma chave simétrica é usada na criptografia simétrica para cifrar e decifrar mensagens, mas
não para validar a autenticidade ou autoria de um documento.
(e) Errado. Um algoritmo simétrico é um método para cifrar e decifrar mensagens, mas, novamente, não
é utilizado para verificar a autenticidade ou autoria de um documento.
Gabarito: Letra B</t>
  </si>
  <si>
    <t>Prefeitura de Itapevi</t>
  </si>
  <si>
    <t>No processo de Assinatura Digital, a função hash é utilizada para:</t>
  </si>
  <si>
    <t>criptografar a Assinatura Digital a ser enviada.</t>
  </si>
  <si>
    <t>criptografar o documento original.</t>
  </si>
  <si>
    <t>gerar a Chave Privada do receptor do documento.</t>
  </si>
  <si>
    <t>gerar a Chave Pública do emissor do documento.</t>
  </si>
  <si>
    <t>gerar um resumo do documento original.</t>
  </si>
  <si>
    <t>A função de hash é utilizada para gerar um resumo (message digest) do documento original.
Gabarito: Letra E</t>
  </si>
  <si>
    <t>09/08/2026 16:09</t>
  </si>
  <si>
    <t>Câmara de Piracicaba</t>
  </si>
  <si>
    <t>A metodologia de autenticação que usa dois ou mais fatores como evidência para identificar o usuário visa:</t>
  </si>
  <si>
    <t>dificultar o acesso ao sistema.</t>
  </si>
  <si>
    <t>discipliná-lo a usar mecanismos seguros de autenticação.</t>
  </si>
  <si>
    <t>forçá-lo a utilizar senhas seguras.</t>
  </si>
  <si>
    <t>impedir o compartilhamento das credenciais de acesso.</t>
  </si>
  <si>
    <t>minimizar o impacto caso uma das formas de autenticação tenha sido comprometida.</t>
  </si>
  <si>
    <t>Essa metodologia evidentemente visa minimizar o impacto caso uma das formas de autenticação tenha
sido comprometida.
Gabarito: Letra E</t>
  </si>
  <si>
    <t>Um sistema utiliza como hash criptográfico a soma do valor numérico de cada caractere da mensagem. O algoritmo de hash é frágil, pois:</t>
  </si>
  <si>
    <t>não é possível determinar uma função inversa.</t>
  </si>
  <si>
    <t>produz o efeito avalanche.</t>
  </si>
  <si>
    <t>possui baixa resistência a colisões.</t>
  </si>
  <si>
    <t>o código hash gerado é único</t>
  </si>
  <si>
    <t>demanda um elevado poder computacional para ser calculado.</t>
  </si>
  <si>
    <t>A questão trata de uma possível função de hash que é a soma do valor numérico de cada caractere. Ex:
A = 1; B = 2; C = 3; D = 4; E = 5. Logo, temos que: ABC = 1+2+3 = 6; AE = 1+5 = 6; EA = 5+1 = 6; BD =
2+4 = 6; DB = 4+2 = 6; CC = 3+3 = 6. Notem que temos resultados iguais para várias entradas diferentes.
Dito isso, vamos para a análise dos itens: (a) Errado, nesse caso seria robusto e, não, frágil; (b) Errado,
desconheço efeito avalanche; (c) Correto, várias combinações podem gerar o mesmo hash, logo ele
possui baixa resistência a colisões; (d) Errado, nesse caso seria robusto e, não, frágil; (e) Errado, nesse
caso seria robusto e, não, frágil.
Gabarito: Letra C</t>
  </si>
  <si>
    <t>UFABC</t>
  </si>
  <si>
    <t>O ICP-Brasil gerencia a cadeia de confiança para a emissão de certificados digitais no Brasil. Dentre os tipos de certificados emitidos pelo ICP-Brasil, o que é utilizado exclusivamente para a criptografia de dados é:</t>
  </si>
  <si>
    <t>A.</t>
  </si>
  <si>
    <t>S.</t>
  </si>
  <si>
    <t>T.</t>
  </si>
  <si>
    <t>Basta lembrar que criptografia gera confidencialidade, que é sinônimo de (S)igilo.
Gabarito: Letra D</t>
  </si>
  <si>
    <t>O processo de Assinatura Digital de documentos digitais inclui recursos para garantir os fatores de segurança da informação. Nesse processo, o recurso utilizado para garantir o não repúdio, ou a irretratabilidade, é:</t>
  </si>
  <si>
    <t>a chave privada do Certificado Digital do autor do documento.</t>
  </si>
  <si>
    <t>a chave pública do Certificado Digital do autor do documento.</t>
  </si>
  <si>
    <t>a chave pública do Certificado Digital do receptor do documento.</t>
  </si>
  <si>
    <t>o índice positivo de confiabilidade da Autoridade Certificadora (CA).</t>
  </si>
  <si>
    <t>o resumo criptográfico gerado a partir do documento.</t>
  </si>
  <si>
    <t>Para garantir a irretratabilidade, devemos garantir a autenticidade + integridade. Por que? Porque se eu
garanto que uma mensagem só pode ter sido enviada por uma determinada entidade e que a mensagem
não foi modificada no meio do caminho, então essa entidade não pode repudiar seu envio. Logo,
podemos utilizar o processo de assinatura digital, que consiste na utilização da chave privada do autor do
documento para assinar digitalmente o resumo criptográfico gerado a partir do documento original e
enviá-lo junto do documento em claro.
Dito isso, a questão teria duas respostas: (a) e (e). No entanto, o primeiro item fala em chave privada do
certificado digital do autor do documento. Ora, certificado digital não possui chave privada – ele é um
documento que vincula uma chave pública a uma entidade. Logo, na minha humilde opinião, a resposta
seria letra (e), mas a gloriosa banca afirma que o Gabarito é (a). Discordo com veemência!
Gabarito: Letra A</t>
  </si>
  <si>
    <t>Considere o seguinte cenário:
Um usuário de um computador com sistema operacional Windows 10 deseja fazer um backup de todos os arquivos de documentos pessoais, que totalizam cerca de 500 Mbytes, armazenados na pasta C:\Users\usuário\Documentos.
A forma mais adequada para realizar o backup é:</t>
  </si>
  <si>
    <t>aglutinar os arquivos da pasta Documentos em um arquivo avi e gravar em DVD-R.</t>
  </si>
  <si>
    <t>criar a pasta C:\Users\usuário\backup e copiar todos os arquivos da pasta original.</t>
  </si>
  <si>
    <t>criar a pasta backup na pasta C:\Users\usuário\ Documentos e fazer a cópia dos arquivos.</t>
  </si>
  <si>
    <t>fazer uma cópia da pasta Documentos e de todos os arquivos dentro da pasta em um pendrive.</t>
  </si>
  <si>
    <t>transformar os arquivos para o formato tar e armazenar em uma mídia de fita magnética.</t>
  </si>
  <si>
    <t>(a) Errado. O formato AVI é utilizado para armazenar áudio e vídeo e não é adequado para
armazenamento de cópias de segurança;
(b) Errado. Não é uma boa prática armazenar cópias de segurança na mesma unidade onde estão os
arquivos originais, visto que um incidente poderá acarretar a perda de ambos;
(c) Errado. Não é uma boa prática armazenar cópias de segurança na mesma unidade onde estão os
arquivos originais, visto que um incidente poderá acarretar a perda de ambos;
(d) Correto. O pendrive possui uma memória não-volátil, isto é, os dados não são perdidos quando o
pendrive é desconectado. Logo, é uma boa alternativa como memória auxiliar para armazenamento de
cópias de segurança;
(e) Errado. Esse é um formato de arquivos compactados do sistema operacional Linux, no entanto isso
não tem qualquer relevância em termos de backup. Ademais, a questão trata do Windows.
Gabarito: Letra D</t>
  </si>
  <si>
    <t>Um dos componentes utilizados em microcomputadores e que é utilizado em arranjos ou grupos de componentes, recebe a denominação por meio do acrônimo RAID. Um RAID corresponde a um conjunto de:</t>
  </si>
  <si>
    <t>decodificadores.</t>
  </si>
  <si>
    <t>dispositivos de interface.</t>
  </si>
  <si>
    <t>discos.</t>
  </si>
  <si>
    <t>registradores.</t>
  </si>
  <si>
    <t>barramentos.</t>
  </si>
  <si>
    <t>RAID é Redundant Array of Independent Disks ou Arranjo Redundante de Discos Independentes.
Gabarito: Letra C</t>
  </si>
  <si>
    <t>Câmara de Indaiatuba</t>
  </si>
  <si>
    <t>No âmbito da segurança da informação, o MD5 é:</t>
  </si>
  <si>
    <t>uma função hash criptográfica.</t>
  </si>
  <si>
    <t>um método de assinatura digital.</t>
  </si>
  <si>
    <t>um padrão de certificado digital.</t>
  </si>
  <si>
    <t>uma criptografia de chave pública.</t>
  </si>
  <si>
    <t>uma criptografia de chave simétrica.</t>
  </si>
  <si>
    <t>MD5 é um exemplo de função de hash criptográfica.
Gabarito: Letra A</t>
  </si>
  <si>
    <t>Câmara Municipal de Pradópolis</t>
  </si>
  <si>
    <t>Ao manipular arquivos e pastas, é importante ter cópias de segurança dos arquivos e pastas utilizados. O MS-Windows 7, em sua configuração padrão, possui recursos para fazer cópias de segurança de arquivos e pastas.
Assinale a alternativa que contém o nome dado ao procedimento de cópias de segurança.</t>
  </si>
  <si>
    <t>Limpeza de Disco.</t>
  </si>
  <si>
    <t>Clone.</t>
  </si>
  <si>
    <t>Sincronização.</t>
  </si>
  <si>
    <t>Fragmentação.</t>
  </si>
  <si>
    <t>Backup.</t>
  </si>
  <si>
    <t>O procedimento de realização de cópias de segurança é o... backup.
Gabarito: Letra E</t>
  </si>
  <si>
    <t>Assinale a alternativa que contém o endereço de uma página da internet cujo acesso está utilizando técnica de criptografia.</t>
  </si>
  <si>
    <t>http://www.sp.senac.br:8080</t>
  </si>
  <si>
    <t>https:\\www.globo.com/secur.php</t>
  </si>
  <si>
    <t>http://www.yahoo.com.br</t>
  </si>
  <si>
    <t>https://www.google.com.br</t>
  </si>
  <si>
    <t>http://gmail.com/portal1.html</t>
  </si>
  <si>
    <t>A questão menciona que o acesso é realizado utilizando técnica de criptografia, portanto só pode ser por
meio do uso do Protocolo HTTPS. Sobram, portanto, duas opções, mas uma delas utiliza duas contra-
barras – na verdade, o correto é utilizar duas barras convencionais como https://.
Gabarito: Letra D</t>
  </si>
  <si>
    <t>3796</t>
  </si>
  <si>
    <t>Uma pessoa designada ao cargo de analista de Tecnologia da informação (TI) do Tribunal de Justiça do Estado de Rondônia (TJRO) está investigando um problema de desempenho em determinado computador. Observou-se que um processo em segundo plano está consumindo muitos recursos de CPU, prejudicando o desempenho de outros programas essenciais. Evidencia-se a necessidade de alterar a prioridade do processo para liberar recursos de CPU para os aplicativos críticos. Qual é o local correto no Windows para alterar a prioridade de um processo em execução?</t>
  </si>
  <si>
    <t>Acessar o menu Configurações do Windows, na seção “Sistema e desempenho”, e ajustar a prioridade diretamente.</t>
  </si>
  <si>
    <t>Acessar o aplicativo Serviços, localizar o serviço correspondente ao processo e alterar sua prioridade nas configurações do serviço.</t>
  </si>
  <si>
    <t>Utilizar o Gerenciador de Dispositivos, localizar o processo relacionado e definir sua prioridade na guia de propriedades avançadas.</t>
  </si>
  <si>
    <t>Por meio do Gerenciador de Tarefas, localizar o processo e, em seus detalhes, selecionar o status de priorização em “Definir prioridade”.</t>
  </si>
  <si>
    <t>Navegar até o Painel de Controle, na seção “Gerenciamento de Energia”, e ajustar a prioridade dos processos por meio do plano de energia ativo.</t>
  </si>
  <si>
    <t>(a) Errado. O menu Configurações não permite alterar a prioridade de processos em execução; essa ação
deve ser feita por meio de ferramentas de gerenciamento de tarefas mais específicas;
(b) Errado. O aplicativo Serviços permite iniciar, parar e configurar serviços, mas não oferece opção para
alterar a prioridade de CPU de processos em execução;
(c) Errado. O Gerenciador de Dispositivos é utilizado para gerenciar hardware, não sendo apropriado
para alteração de prioridade de processos;
(d) Correto. O Gerenciador de Tarefas permite acessar a aba “Detalhes”, onde é possível clicar com o
botão direito sobre um processo e selecionar “Definir prioridade”;
(e) Errado. O Painel de Controle e o Gerenciamento de Energia influenciam o comportamento geral do
sistema, mas não permitem definir prioridade específica para processos.
Gabarito: Letra D</t>
  </si>
  <si>
    <t>09/08/2026 17:14</t>
  </si>
  <si>
    <t>3797</t>
  </si>
  <si>
    <t>Câmara de Araraquara</t>
  </si>
  <si>
    <t>A UEFI (Unified Extensible Firmware Interface) é uma solução moderna que vem substituindo gradualmente a BIOS (Basic InputOutput System) nos PCs desde a introdução do Windows Vista Service Pack 1 e Windows 7, em 2007. Com o tempo, os fabricantes de computadores começaram a enviar desktops e laptops com suporte à UEFI, um refinamento da BIOS tradicional, oferecendo recursos mais avançados e projetados para ser a base do firmware no futuro dos sistemas. Por outro lado, a BIOS, que surgiu na década de 1980, foi o sistema de inicialização padrão dos computadores por muitos anos. Embora tenha passado por algumas melhorias ao longo do tempo, a BIOS está desatualizada e, atualmente, a maioria dos computadores novos utilizam a UEFI devido às suas vantagens, como maior velocidade de inicialização e suporte a discos rígidos maiores e mais partições.
(Disponível em: https://br.easeus.com/partition-manager-tips/uefi-vs-bios.html. Acesso em: janeiro de 2025.) Para realizar algumas configurações no computador, é necessário acessar a interface da BIOS ou UEFI. Qual é o procedimento técnico adequado para acessar essa interface?</t>
  </si>
  <si>
    <t>Desligar o computador, ligar novamente e pressionar a tecla Ctrl + Alt + Del simultaneamente para acessar as configurações da BIOS ou UEFI.</t>
  </si>
  <si>
    <t>Utilizar a combinação de teclas Ctrl + Esc durante o carregamento do sistema operacional para abrir a interface de configuração do firmware.</t>
  </si>
  <si>
    <t>Acessar as configurações do sistema operacional e selecionar a opção “Reiniciar” com a tecla Shift pressionada para acessar a interface de firmware.</t>
  </si>
  <si>
    <t>Ligar ou reiniciar o computador e pressionar a tecla F2, F10, Del, ou outra tecla específica, conforme o fabricante, durante o processo de inicialização.</t>
  </si>
  <si>
    <t>Acessar o menu de opções avançadas do Windows através da opção “Configurações” e, em seguida, selecionar “Reiniciar agora” para acessar a interface UEFI ou BIOS.</t>
  </si>
  <si>
    <t>(a) Errado. A combinação Ctrl + Alt + Del reinicia o sistema ou acessa o Gerenciador de Tarefas, mas não
leva diretamente à BIOS ou UEFI;
(b) Errado. Ctrl + Esc é usada para abrir o menu Iniciar, não tem função relacionada ao acesso ao firmware
do sistema;
(c) Errado. Pressionar Shift ao clicar em “Reiniciar” permite acessar o ambiente de recuperação do
Windows, e não diretamente a interface de firmware;
(d) Correto. Pressionar teclas como F2, F10 ou Del durante a inicialização do computador é o
procedimento tradicional e técnico adequado para acessar BIOS ou UEFI, variando conforme o fabricante;
(e) Errado. A opção “Reiniciar agora” no menu de configurações pode levar ao ambiente de recuperação,
que contém um atalho para a UEFI, mas isso é um passo intermediário, não o procedimento direto.
Gabarito: Letra D</t>
  </si>
  <si>
    <t>3798</t>
  </si>
  <si>
    <t>A Cortana é a assistente virtual do Windows 10, que nos ajuda a acessar temas do nosso interesse, lugares favoritos, e-mails, entre outros, através de um comando de voz. Basta falar com a Cortana, e essa ferramenta poderá lembrar datas e tarefas importantes. Além disso, ela usa suas pesquisas na internet e suas informações para trazer notícias.
(Disponível em: https://edu.gcfglobal.org/pt/tudo-sobre-o-windows-10. Acesso em: janeiro de 2025.) A Cortana, assistente virtual do Windows 10, foi descontinuada em 2020. Com o lançamento do Windows 11, em outubro de 2021, o sistema operacional passou a receber atualizações de segurança e melhorias significativas. Uma dessas melhorias foi a introdução de um aplicativo baseado em inteligência artificial, oficialmente lançado em 2023. assinale-o.</t>
  </si>
  <si>
    <t>Copilot.</t>
  </si>
  <si>
    <t>Gemini.</t>
  </si>
  <si>
    <t>ChatGPT.</t>
  </si>
  <si>
    <t>Cortana 2.0.</t>
  </si>
  <si>
    <t>Virtual Assistant Pro.</t>
  </si>
  <si>
    <t>(a) Correto. O Copilot é o assistente baseado em inteligência artificial integrado ao Windows 11, lançado
oficialmente em 2023, substituindo a Cortana com funções mais avançadas;
(b) Errado. Gemini é o nome do assistente de IA do Google, não está relacionado ao Windows 11;
(c) Errado. ChatGPT é um modelo de IA da OpenAI, utilizado em várias plataformas, mas não é o nome
oficial do assistente do Windows 11;
(d) Errado. Não houve lançamento oficial de uma versão chamada "Cortana 2.0"; a Cortana foi
descontinuada;
(e) Errado. "Virtual Assistant Pro" não é uma ferramenta oficial da Microsoft no Windows 11.
Gabarito: Letra A</t>
  </si>
  <si>
    <t>3799</t>
  </si>
  <si>
    <t>O Windows 11 está disponível em várias edições, cada uma projetada para atender a diferentes perfis de usuários e necessidades. A versão Windows 11 Home é voltada para usuários domésticos, oferecendo recursos essenciais para o dia a dia. Já o Windows 11 Pro inclui funcionalidades avançadas voltadas para profissionais e empresas, como maior segurança, gerenciamento e suporte a redes corporativas.
Trata-se de um recurso ausente no Windows 11 Home presente no Windows 11 Pro:</t>
  </si>
  <si>
    <t>Windows Hello.</t>
  </si>
  <si>
    <t>Modo de segurança.</t>
  </si>
  <si>
    <t>Firewall e proteção de rede.</t>
  </si>
  <si>
    <t>Controle e proteção dos pais.</t>
  </si>
  <si>
    <t>Criptografia de unidade BitLocker.</t>
  </si>
  <si>
    <t>(a) Errado. O Windows Hello está disponível tanto no Windows 11 Home quanto no Pro, permitindo
autenticação biométrica e por PIN;
(b) Errado. O modo de segurança é um recurso básico do sistema operacional, presente em todas as
edições, inclusive na Home;
(c) Errado. O Firewall e a proteção de rede fazem parte do Windows Defender, que está presente em
todas as versões do Windows 11;
(d) Errado. O controle parental está disponível no Windows 11 Home por meio da conta Microsoft e do
recurso de "Família";
(e) Correto. A criptografia de unidade BitLocker é um recurso de segurança avançado disponível apenas
nas edições Pro, Enterprise e Education do Windows 11.
Gabarito: Letra E</t>
  </si>
  <si>
    <t>3800</t>
  </si>
  <si>
    <t>A Câmara Municipal de Araraquara utiliza nos seus computadores o Sistema Operacional Microsoft Windows 11 (Configuração Padrão – Idioma Português-Brasil). Esse sistema é um dos mais recentes produzidos pela Microsoft e dispõe de diversos recursos e facilidades para os usuários, como o editor de registros, que permite:</t>
  </si>
  <si>
    <t>Alterar as definições que não estão expostas na interface do utilizador.</t>
  </si>
  <si>
    <t>Apresentar informações como a origem de um evento, o horário e os códigos de erro.</t>
  </si>
  <si>
    <t>Editar políticas de grupo local para gerir dispositivos que não fazem parte de um domínio.</t>
  </si>
  <si>
    <t>Encerrar programas sem resposta, ajustar aplicações de arranque e monitorar sessões ativas.</t>
  </si>
  <si>
    <t>Organizar por categorias para navegar e ajustar rapidamente as definições de acordo com as preferências/necessidades.</t>
  </si>
  <si>
    <t>(a) Correto. O Editor de Registro (regedit) permite alterar configurações internas do sistema que não estão
disponíveis pela interface gráfica padrão, sendo uma ferramenta avançada de configuração;
(b) Errado. Essa descrição corresponde ao Visualizador de Eventos (Event Viewer), não ao editor de
registros;
(c) Errado. A edição de políticas de grupo locais é feita por meio do Editor de Política de Grupo
(gpedit.msc), e não pelo editor de registros;
(d) Errado. Encerrar programas e monitorar sessões são funções do Gerenciador de Tarefas, não do editor
de registros;
(e) Errado. Organizar por categorias para ajuste de preferências se refere ao Painel de Controle ou às
Configurações do sistema, não ao editor de registros.
Gabarito: Letra A</t>
  </si>
  <si>
    <t>Um Técnico de TI de um Tribunal foi solicitado a organizar os arquivos e programas utilizados por uma equipe para facilitar o acesso e melhorar a eficiência. Ele decidiu criar uma estrutura de pastas no Windows 11, que está instalado e funcionando em condições ideais, e configurar os programas mais utilizados para serem executados automaticamente ao iniciar o sistema. As ações corretas para atingir esse objetivo são:</t>
  </si>
  <si>
    <t>Criar uma nova conta de usuário no Windows com privilégios administrativos para a equipe definir os critérios de inicialização.</t>
  </si>
  <si>
    <t>Organizar os arquivos no “Explorador de Arquivos</t>
  </si>
  <si>
    <t>Configurar as pastas diretamente no “Gerenciador de Tarefas”, na aba “Inicializar”, juntamente com os programas mais utilizados.</t>
  </si>
  <si>
    <t>Configurar os programas no “Menu Iniciar” e ativar a opção “Executar como administrador</t>
  </si>
  <si>
    <t>Utilizar o recurso “Pastas Personalizadas” no Explorador de Arquivos e o utilitário “startconfig” para gerenciar a inicialização.</t>
  </si>
  <si>
    <t>(a) Errado. Criar uma nova conta com privilégios administrativos pode ser útil em alguns contextos, mas
não é necessário para organizar pastas e configurar inicialização de programas;
(b) Correto. A organização dos arquivos deve ser feita no Explorador de Arquivos, e os programas que
iniciam com o sistema são gerenciados no Gerenciador de Tarefas, aba “Inicializar”;
(c) Errado. A aba “Inicializar” no Gerenciador de Tarefas não permite configurar pastas, apenas gerenciar
programas configurados para iniciar com o sistema;
(d) Errado. Adicionar programas ao Menu Iniciar facilita o acesso, mas não configura a execução
automática ao iniciar o Windows;
(e) Errado. Não existe um utilitário chamado “startconfig” no Windows; o correto seria “msconfig”, mas
ainda assim ele não é o meio recomendado para configurar programas de inicialização no Windows 11.
Gabarito: Letra B</t>
  </si>
  <si>
    <t>09/08/2026 17:33</t>
  </si>
  <si>
    <t>CORE</t>
  </si>
  <si>
    <t>Um usuário utiliza o sistema operacional Windows 11 em seu computador e precisa organizar as janelas abertas, de forma que consiga visualizar, simultaneamente, duas delas, lado a lado, sem que se sobreponham. Com base nessa situação hipotética, assinale a opção que apresenta o recurso do Windows 11 o qual possibilitará ao usuário organizar as janelas lado a lado, sem que seja necessário arrastá‑las até as bordas da tela.</t>
  </si>
  <si>
    <t>snap layouts</t>
  </si>
  <si>
    <t>modo tablet</t>
  </si>
  <si>
    <t>configurações de tarefas</t>
  </si>
  <si>
    <t>exibição de pastas</t>
  </si>
  <si>
    <t>minimizar todas as janelas</t>
  </si>
  <si>
    <t>(a) Correto. O recurso Snap Layouts no Windows 11 permite organizar janelas em layouts predefinidos
(como lado a lado) ao passar o cursor sobre o botão de maximizar, sem a necessidade de arrastá-las;
(b) Errado. O modo tablet adapta a interface para dispositivos com tela sensível ao toque, mas não
organiza janelas lado a lado automaticamente;
(c) Errado. “Configurações de tarefas” não é um recurso do sistema com esse nome nem está relacionado
à organização de janelas;
(d) Errado. “Exibição de pastas” refere-se à forma como arquivos e diretórios são visualizados no
Explorador de Arquivos, não à organização de janelas;
(e) Errado. “Minimizar todas as janelas” esconde todas as janelas abertas, o que é o oposto da visualização
simultânea.
Gabarito: Letra A</t>
  </si>
  <si>
    <t>09/08/2026 17:45</t>
  </si>
  <si>
    <t>CRESS</t>
  </si>
  <si>
    <t>Em relação aos procedimentos de informática, ao sistema operacional Windows 11 e aos conceitos de redes de computadores, julgue o item a seguir.
O Paint e o Bloco de Notas foram descontinuados no Windows 11 em favor de ferramentas de edição online integradas.</t>
  </si>
  <si>
    <t>Tanto o Paint quanto o Bloco de Notas continuam presentes no Windows 11, inclusive com atualizações
visuais e novos recursos. Eles não foram descontinuados, mas mantidos como aplicativos locais, com
versões modernas adaptadas à nova interface do sistema.
Gabarito: Errado</t>
  </si>
  <si>
    <t>Quanto ao programa de navegação Google Chrome, em sua versão mais recente, aos conceitos de organização e de gerenciamento de arquivos e aos aplicativos para segurança da informação, julgue o item seguinte.
No sistema operacional Windows, é permitido ao usuário alterar uma extensão de nome de arquivo.</t>
  </si>
  <si>
    <t>É permitido sim ao usuário alterar a extensão de um arquivo no Windows. Para isso, é necessário ativar a
exibição das extensões no Explorador de Arquivos. Por outro lado, alterar a extensão pode afetar a forma
como o arquivo é aberto, se feita incorretamente.
Gabarito: Correto</t>
  </si>
  <si>
    <t>09/08/2026 17:46</t>
  </si>
  <si>
    <t>Acerca dos conceitos de hardware, do Microsoft Word 2013 e do sistema operacional Windows 11, julgue o item a seguir.
No Windows 11, uma das novidades introduzidas para aprimorar a experiência multitarefa é a remoção total do Painel de Controle, a ser substituído pelas Configurações.</t>
  </si>
  <si>
    <t>edeb7dc0-1f0e-4969-a91b-eda442394cbd.png</t>
  </si>
  <si>
    <t>Embora o Windows 11 tenha expandido o aplicativo Configurações com mais funcionalidades, o Painel
de Controle ainda está presente no sistema. Ele não foi removido totalmente e ainda é usado para acessar
diversas configurações avançadas.
Gabarito: Errado</t>
  </si>
  <si>
    <t>09/08/2026 17:47</t>
  </si>
  <si>
    <t>No Windows 11, aberto e funcionando em condições ideais, um Técnico Administrativo precisa alterar 0 navegador web padrão para o Google Chrome. Para isso, ele acessou a seção Configurações é na sequência clicou em</t>
  </si>
  <si>
    <t>Aplicativos, clicou em Aplicativos padrão, localizou e clicou em Google Chrome na lista de aplicativos, e por fim, clicou em Definir padrão.</t>
  </si>
  <si>
    <t>Aplicativos do Windows, clicou em Aplicativos e recursos, selecionou Google Chrome na lista e clicou em Definir como padrão.</t>
  </si>
  <si>
    <t>Aplicativos e recursos, selecionou Google Chrome na lista e clicou em Definir como padrão.</t>
  </si>
  <si>
    <t>Aplicativos padrão, navegou até a opção Navegadores compativeis e selecionou Google Chrome.</t>
  </si>
  <si>
    <t>Aplicativos para sites, navegou até a opção Navegadores compativeis e selecionou Google Chrome.</t>
  </si>
  <si>
    <t>(a) Correto. No Windows 11, para alterar o navegador padrão, o caminho é: Configurações &gt; Aplicativos
&gt; Aplicativos padrão. Em seguida, localiza-se o Google Chrome na lista e clica-se em “Definir como
padrão” para associar os tipos de arquivo e protocolo (como .html, http, https) ao Chrome;
(b) Errado. Não existe uma opção chamada “Aplicativos do Windows” nem a possibilidade de definir o
navegador padrão diretamente por “Aplicativos e recursos”;
(c) Errado. “Aplicativos e recursos” serve para gerenciar a instalação e permissões dos aplicativos, não
para definir programas padrão;
(d) Errado. “Aplicativos padrão” é a seção correta, mas não há uma opção chamada “Navegadores
compatíveis”; a seleção é feita por tipo de aplicativo ou diretamente no app;
(e) Errado. “Aplicativos para sites” lida com associações de sites específicos a aplicativos, e não com a
definição de navegador padrão.
Gabarito: Letra A</t>
  </si>
  <si>
    <t>09/08/2026 17:48</t>
  </si>
  <si>
    <t>Windows 11 oferece uma ferramenta de captura instantânea que permite que os usuários capturem imagens a partir da tela do computador. Acerca do tema, avalie as afirmativas a seguir:
I. A ferramenta pode ser acionada a partir da combinação de teclas do logótipo do Windows + Shift + S.
II. Os três modos de captura permitidos são recortes de: forma livre, retangular e de tela inteira.
III. A ferramenta permite configurar atrasos na captura, com opções que variam de 0 até 6 segundos no máximo.
Está correto o que se afirma em:</t>
  </si>
  <si>
    <t>(I) Correto. A combinação Windows + Shift + S ativa a Ferramenta de Captura (Snipping Tool), permitindo
capturar partes da tela de forma rápida;
(II) Errado. A ferramenta permite quatro modos de captura: recorte retangular, forma livre, janela e tela
inteira, não apenas três;
(III) Errado. A Ferramenta de Captura do Windows 11 permite configurar um atraso (delay) na captura,
geralmente de 0 a 10 segundos.
Gabarito: Letra E</t>
  </si>
  <si>
    <t>09/08/2026 17:49</t>
  </si>
  <si>
    <t>Windows 11 disponibiliza um mecanismo de ajuda que permite que os usuários insiram textos por meio do recurso de digitação por voz. A digitação por voz usa o reconhecimento de fala online alimentado pelos serviços de fala do Azure. Acerca do tema, avalie as afirmativas a seguir:
I. Para ativar a digitação por voz o usuário deverá pressionar a tecla logótipo do Windows + V no teclado do computador ou pressionar a tecla de microfone ao lado da barra de espaços no teclado virtual.
II. Para parar a digitação de voz o usuário deve pronunciar um comando de digitação de voz como "Parar digitação" ou pressionar o botão de microfone no menu da digitação por voz.
III. O usuário pode usar um outro idioma de digitação de voz diferente daquele escolhido durante a instalação do Windows. As ações que devem ser acionadas são: 1) Selecionar “Iniciar &gt; Configurações &gt; Hora e idioma &gt; Idioma e região”; 2) Localizar os idiomas preferenciais na lista e selecionar “Adicionar um idioma”; 3) Pesquisar o idioma que deseja instalar e selecionar “Avançar” e 4) Selecionar “Avançar” ou instalar os recursos de idioma opcionais que deseja usar.
Esses recursos, incluindo o reconhecimento de fala, não são necessários para que a digitação por voz funcione.
Está correto o que se afirma em:</t>
  </si>
  <si>
    <t>(I) Errado. A combinação Windows + V ativa o Histórico da Área de Transferência, e não a digitação por
voz. O atalho correto para iniciar a digitação por voz no Windows 11 é Windows + H;
(II) Errado. O comando correto para interromper a digitação de voz é “Parar de ouvir” e, não, “Parar
digitação”.
(III) Correto. O usuário deverá selecionar Iniciar &gt; Configurações &gt; Hora e Idioma &gt; Idioma e Região,
depois localizar Idiomas Preferenciais na lista e selecionar Adicionar um Idioma. Em seguida, pesquisar o
idioma que você deseja instalar e selecionar Avançar ou instalar os recursos de idioma opcionais.
Gabarito: Letra C</t>
  </si>
  <si>
    <t>09/08/2026 17:50</t>
  </si>
  <si>
    <t>Jonas está utilizando um programa que apresentou um mal funcionamento no sistema operacional Windows 11. Ele foi informado pela equipe técnica da procuradoria que deveria utilizar o gestor de tarefas e finalizar a tarefa. A tecla de atalho de teclado que Jonas deve utilizar para ter acesso ao gestor de trabalho é.</t>
  </si>
  <si>
    <t>Ctrl+Shift+ESC</t>
  </si>
  <si>
    <t>Ctrl+Shift+DEL</t>
  </si>
  <si>
    <t>Ctrl+Alt+ENTER</t>
  </si>
  <si>
    <t>Ctrl+Shift+F8</t>
  </si>
  <si>
    <t>Ctrl+Alt+A</t>
  </si>
  <si>
    <t>(a) Correto. A combinação Ctrl + Shift + Esc abre diretamente o Gerenciador de Tarefas no Windows 11,
permitindo ao usuário finalizar tarefas e monitorar o desempenho do sistema;
(b) Errado. Ctrl + Shift + Del não é um atalho válido no Windows para acessar o Gerenciador de Tarefas;
(c) Errado. Ctrl + Alt + Enter pode abrir o prompt em modo tela cheia em alguns contextos, mas não abre
o Gerenciador de Tarefas;
(d) Errado. Ctrl + Shift + F8 não tem função associada ao Gerenciador de Tarefas no Windows 11;
(e) Errado. Ctrl + Alt + A não é um atalho reconhecido para nenhuma função padrão no Windows.
Gabarito: Letra A</t>
  </si>
  <si>
    <t>Com recursos de mobilidade cada vez mais disponíveis em notebooks e dispositivos semelhantes, é importante o cuidado com os dados armazenados. O Windows 11 fornece um recurso de criptografia para volumes inteiros, abordando as ameaças de roubo ou exposição de dispositivos perdidos, roubados ou desativados inadequadamente, mitigando o acesso não autorizado a dados. Esse recurso é o</t>
  </si>
  <si>
    <t>BitLocker.</t>
  </si>
  <si>
    <t>Regedit.</t>
  </si>
  <si>
    <t>Mirroring.</t>
  </si>
  <si>
    <t>RAID.</t>
  </si>
  <si>
    <t>Defrag.</t>
  </si>
  <si>
    <t>(a) Correto. O BitLocker é o recurso de criptografia nativo do Windows 11 (edições Pro, Enterprise e
Education) que protege dados ao criptografar volumes inteiros do disco, impedindo o acesso não
autorizado em caso de perda ou roubo do dispositivo;
(b) Errado. Regedit é o editor de registro do Windows, usado para modificar configurações avançadas do
sistema, não para criptografia;
(c) Errado. Mirroring é uma técnica de espelhamento de dados usada em RAID 1, para redundância, mas
não oferece criptografia;
(d) Errado. RAID é um conjunto de métodos de organização de discos para desempenho ou redundância,
não é um recurso de criptografia;
(e) Errado. Defrag (Desfragmentador) reorganiza os dados no disco para melhorar o desempenho, mas
não tem função de segurança ou criptografia.
Gabarito: Letra A</t>
  </si>
  <si>
    <t>09/08/2026 17:51</t>
  </si>
  <si>
    <t>Considere as afirmativas a seguir sobre arquivos e pastas no sistema operacional Windows 11:
I. Na Área de trabalho do Windows (desktop), e somente lá, é possível criar uma pasta e um arquivo com mesmo nome.
II. Uma pasta pode apenas conter um limite de até 256 (28) outras pastas ou no máximo 1024 (210) arquivos.
III. Não é possível criar um arquivo cujo nome contenha o caractere ‘dois pontos’ (“:”).
Está correto o que se afirma em</t>
  </si>
  <si>
    <t>(I) Errado. Não é possível criar um arquivo e uma pasta com o mesmo nome no mesmo diretório, inclusive
na Área de Trabalho, pois o nome precisa ser único no local;
(II) Errado. O número de arquivos e pastas que podem existir dentro de uma pasta no Windows não é
limitado a 256 ou 1024. O limite depende do sistema de arquivos (como NTFS) e da capacidade do disco;
(III) Correto. O caractere “:**” é inválido para nomes de arquivos e pastas no Windows, pois é reservado
para identificar unidades (como C:).
Gabarito: Letra D</t>
  </si>
  <si>
    <t>No sistema operacional Windows, um comando que pode ser usado para realizar um backup simples de arquivos é o</t>
  </si>
  <si>
    <t>md.</t>
  </si>
  <si>
    <t>xcopy.</t>
  </si>
  <si>
    <t>cls.</t>
  </si>
  <si>
    <t>dir.</t>
  </si>
  <si>
    <t>type.</t>
  </si>
  <si>
    <t>(a) Errado. O comando md (make directory) é utilizado para criar pastas, não para realizar backup de
arquivos;
(b) Correto. O comando xcopy é usado no Prompt de Comando do Windows para copiar arquivos e
diretórios, incluindo subpastas. É uma ferramenta comum para backups simples, pois permite copiar
grandes estruturas de diretórios;
(c) Errado. O comando cls apenas limpa a tela do Prompt de Comando, sem relação com backup;
(d) Errado. O comando dir lista arquivos e pastas, mas não copia ou faz backup;
(e) Errado. O comando type exibe o conteúdo de um arquivo de texto no Prompt, não serve para backup.
Gabarito: Letra B</t>
  </si>
  <si>
    <t>09/08/2026 17:52</t>
  </si>
  <si>
    <t>PJC</t>
  </si>
  <si>
    <t>Analise as seguintes sentenças em relação ao ambiente Windows XP:
I. Para excluir um arquivo sem passar pela lixeira, basta selecionar o arquivo que se quer excluir, em seguida pressionar no teclado o conjunto de teclas CTRL + DEL e confirmar a exclusão na janela que aparecerá.
II. A lixeira é uma pasta do Windows como outra qualquer, portanto pode ser compartilhada em uma rede de computadores.
III. Na configuração padrão do Windows XP, não é possível excluir, com a tecla DEL, o atalho da lixeira que está localizado na área de trabalho. É(são) verdadeira(s) apenas:</t>
  </si>
  <si>
    <t>I eIII</t>
  </si>
  <si>
    <t>(I) Errado. Para excluir um arquivo sem enviá-lo para a Lixeira no Windows XP (e também em outras
versões), o atalho correto é Shift + Del, não Ctrl + Del. O uso de Ctrl + Del não tem essa função;
(II) Errado. A Lixeira não é uma pasta comum do sistema. Ela é uma estrutura especial gerenciada pelo
Windows e não pode ser compartilhada em rede como uma pasta normal;
(III) Correto. Na configuração padrão do Windows XP, não é possível excluir o atalho da Lixeira da área
de trabalho usando apenas a tecla Del. Ele é um item do sistema e exige modificações no registro para
ser removido.
Gabarito: Letra E</t>
  </si>
  <si>
    <t>IDHTEC</t>
  </si>
  <si>
    <t>Câmara de Itapissuma</t>
  </si>
  <si>
    <t>O Sistema Operacional Microsoft Windows 11 disponibiliza uma série de atalhos de teclado. O atalho para abrir as configurações do Windows é:</t>
  </si>
  <si>
    <t>Shift + Tecla do logotipo do Windows + I</t>
  </si>
  <si>
    <t>Tecla do logotipo do Windows + I</t>
  </si>
  <si>
    <t>Shift + I</t>
  </si>
  <si>
    <t>Ctrl + Tecla do logotipo do Windows + I</t>
  </si>
  <si>
    <t>Alt + Tecla do logotipo do Windows + I</t>
  </si>
  <si>
    <t>(a) Errado. A combinação Shift + Windows + I não é o atalho padrão para abrir as configurações no
Windows 11;
(b) Correto. A combinação Windows + I é o atalho oficial e direto para abrir a janela de Configurações do
sistema no Windows 11;
(c) Errado. Shift + I apenas insere a letra “I” em maiúsculo, sem nenhuma função de atalho relacionada às
configurações;
(d) Errado. Ctrl + Windows + I não é reconhecido como atalho para abrir as configurações;
(e) Errado. Alt + Windows + I também não corresponde ao atalho para abrir as configurações.
Gabarito: Letra B</t>
  </si>
  <si>
    <t>09/08/2026 18:03</t>
  </si>
  <si>
    <t>Assinale a alternativa correta em relação à Área de Transferência do sistema operacional Windows 11.</t>
  </si>
  <si>
    <t>Diferentemente da versão presente no Windows 10, no Windows 11 foram criadas duas Áreas de Transferência: uma para textos (ATText) e outra para imagens (ATFig).</t>
  </si>
  <si>
    <t>Fixar um item na Área de Transferência não impede que ele seja removido do seu histórico para dar espaço a novos itens.</t>
  </si>
  <si>
    <t>Para se chegar ao histórico da Área de Transferência, deve-se pressionar a tecla do logotipo Windows + H.</t>
  </si>
  <si>
    <t>Uma novidade do Windows 11 é a cópia de textos e imagens da Área de Transferência de um computador para outro, transferidos por meio de e-mails.</t>
  </si>
  <si>
    <t>O histórico da Área de Transferência permite fixar itens usados com frequência.</t>
  </si>
  <si>
    <t>(a) Errado. O Windows 11 não criou áreas de transferência separadas para textos e imagens. A Área de
Transferência continua sendo única, como nas versões anteriores;
(b) Errado. Itens fixados não são removidos automaticamente do histórico, mesmo com a chegada de
novos conteúdos — essa é justamente a função de fixá-los;
(c) Errado. O atalho Windows + H ativa a digitação por voz. O correto para abrir o histórico da Área de
Transferência é Windows + V;
(d) Errado. O compartilhamento da Área de Transferência entre dispositivos no Windows 11 ocorre via
sincronização na nuvem com conta Microsoft, não por e-mails;
(e) Correto. O histórico da Área de Transferência do Windows 11 permite fixar itens que o usuário usa
com frequência, mantendo-os acessíveis mesmo após reinicializações.
Gabarito: Letra E</t>
  </si>
  <si>
    <t>09/08/2026 18:04</t>
  </si>
  <si>
    <t>O sistema operacional Windows 11, em sua configuração padrão, permite diversas ações em uma pasta selecionada, entre elas:</t>
  </si>
  <si>
    <t>Fixar no Acesso rápido e Fixar em Iniciar.</t>
  </si>
  <si>
    <t>Abrir em nova Área de Trabalho e Abrir em nova guia.</t>
  </si>
  <si>
    <t>Fixar na Área de Trabalho e Compactar para arquivo ZIP.</t>
  </si>
  <si>
    <t>Copiar como caminho e Copiar como atalho.</t>
  </si>
  <si>
    <t>Abrir em nova Janela e Enviar pasta por e-mail.</t>
  </si>
  <si>
    <t>(a) Correto. No Windows 11, é possível fixar pastas no Acesso Rápido (no Explorador de Arquivos) e
também em Iniciar (menu Iniciar), facilitando o acesso frequente;
(b) Errado. "Abrir em nova Área de Trabalho" não é uma ação disponível diretamente para pastas. Já
"Abrir em nova guia" é válido apenas no novo Explorador de Arquivos com guias, mas a alternativa como
um todo está incorreta;
(c) Errado. "Fixar na Área de Trabalho" não é uma opção nativa para pastas. Já “Compactar para arquivo
ZIP” é uma ação válida, mas isoladamente não torna a alternativa correta;
(d) Errado. "Copiar como caminho" é um recurso válido, mas "Copiar como atalho" não é uma opção
direta no menu de contexto padrão do Windows 11;
(e) Errado. "Abrir em nova Janela" é válido, mas "Enviar pasta por e-mail" não é uma opção direta — seria
necessário primeiro compactar a pasta ou usar outro software.
Gabarito: Letra A</t>
  </si>
  <si>
    <t>09/08/2026 20:33</t>
  </si>
  <si>
    <t>No Explorador de Arquivos do Microsoft Windows 11, ao se selecionar a opção Configurações da pasta do OneDrive, abre-se uma janela com as seguintes opções:</t>
  </si>
  <si>
    <t>Exibir, Compactar, Inserir usuário e Cofre pessoal.</t>
  </si>
  <si>
    <t>Sincronizar e fazer backup, Conta, Notificações e Sobre.</t>
  </si>
  <si>
    <t>Criptografar, Compartilhar, Sincronizar e Compactar.</t>
  </si>
  <si>
    <t>Layout, Autorizar, Versão e Conta.</t>
  </si>
  <si>
    <t>Excluir, Cofre pessoal, Layout e Criptografar.</t>
  </si>
  <si>
    <t>(a) Errado. As opções “Compactar” e “Inserir usuário” não fazem parte das configurações do OneDrive.
“Cofre pessoal” é um recurso do OneDrive, mas a alternativa contém opções irrelevantes;
(b) Correto. Ao acessar as configurações da pasta do OneDrive no Windows 11, as principais guias
exibidas são: Sincronizar e fazer backup, Conta, Notificações e Sobre;
(c) Errado. Embora "Sincronizar" esteja relacionada ao OneDrive, “Criptografar” e “Compactar” não são
opções diretamente presentes nas configurações do OneDrive;
(d) Errado. “Layout” e “Autorizar” não são opções das configurações do OneDrive; "Versão" e "Conta" até
poderiam aparecer, mas a combinação geral está incorreta;
(e) Errado. “Excluir” e “Criptografar” não são configurações típicas acessadas via menu de configurações
do OneDrive, e "Layout" não se aplica.
Gabarito: Letra B</t>
  </si>
  <si>
    <t>Um usuário de um computador com o sistema operacional Windows 11, em sua configuração padrão, criou um atalho para o arquivo dados.docx. Posteriormente, não tendo mais necessidade desse arquivo, deletou-o, acarretando sua colocação na Lixeira do Windows 11. Sobre essa ação, é correto afirmar que</t>
  </si>
  <si>
    <t>quando o usuário deletou o arquivo, uma janela surgiu na tela, perguntando se ele desejava também deletar o atalho desse arquivo.</t>
  </si>
  <si>
    <t>o atalho não funcionará mais até o arquivo dados.docx ser restaurado no mesmo local em que foi excluído.</t>
  </si>
  <si>
    <t>quando um arquivo é deletado, o seu atalho é deletado automaticamente.</t>
  </si>
  <si>
    <t>o atalho passará a apontar para o arquivo dados.docx na Lixeira do Windows 11.</t>
  </si>
  <si>
    <t>caso o usuário clique no atalho, uma caixa de mensagem será exibida, com o texto “Erro – arquivo não encontrado”.</t>
  </si>
  <si>
    <t>(a) Errado. Ao excluir um arquivo, o Windows não exibe uma janela perguntando se o atalho também
deve ser excluído;
(b) Correto. Um atalho aponta para a localização original do arquivo. Se o arquivo for excluído, o atalho
não funcionará até que o arquivo seja restaurado para o mesmo local;
(c) Errado. O atalho é um item separado e não é excluído automaticamente quando o arquivo original é
deletado;
(d) Errado. O atalho não atualiza automaticamente seu destino para a Lixeira — ele continua apontando
para o local original do arquivo;
(e) Errado. Ao clicar em um atalho cujo destino foi excluído, o Windows normalmente exibe uma
mensagem com a opção de procurar o arquivo ou excluir o atalho, e não apenas “Erro – arquivo não
encontrado”.
Gabarito: Letra B</t>
  </si>
  <si>
    <t>09/08/2026 20:34</t>
  </si>
  <si>
    <t>Um usuário de um computador com o sistema operacional Windows 11, em sua configuração padrão, utilizou o atalho Windows + Tab, que abriu</t>
  </si>
  <si>
    <t>a Assistência Rápida.</t>
  </si>
  <si>
    <t>o menu Iniciar.</t>
  </si>
  <si>
    <t>as definições de Facilidade de Acesso.</t>
  </si>
  <si>
    <t>a aba do Narrador</t>
  </si>
  <si>
    <t>a Visão de Tarefas.</t>
  </si>
  <si>
    <t>(a) Errado. A Assistência Rápida é acessada manualmente pelo menu Iniciar ou digitando "Assistência
Rápida" na busca — não pelo atalho Windows + Tab;
(b) Errado. O menu Iniciar é aberto ao pressionar somente a tecla Windows, e não com Windows + Tab;
(c) Errado. As configurações de acessibilidade (Facilidade de Acesso) podem ser acessadas com Windows
+ U, não com Windows + Tab;
(d) Errado. A aba do Narrador pode ser ativada com Ctrl + Windows + Enter, e não com Windows + Tab;
(e) Correto. O atalho Windows + Tab abre a Visão de Tarefas, recurso que mostra todas as janelas abertas
e permite gerenciar áreas de trabalho virtuais no Windows 11.
Gabarito: Letra E</t>
  </si>
  <si>
    <t>GDF-SEEC</t>
  </si>
  <si>
    <t>No que se refere à organização de arquivos no sistema operacional Microsoft Windows, assinale a alternativa correta.</t>
  </si>
  <si>
    <t>Um arquivo somente pode ser localizado pelo seu nome, mas não por seus metadados, independentemente da ferramenta de busca utilizada.</t>
  </si>
  <si>
    <t>O comando DIR, quando executado no aplicativo cmd, exibe uma lista composta unicamente por nomes dos arquivos do diretório atual, sem informações específicas acerca de suas datas de criação ou de alteração.</t>
  </si>
  <si>
    <t>Os metadados de um arquivo são dados de alto nível que descrevem ou identificam o conteúdo desse arquivo.</t>
  </si>
  <si>
    <t>O Explorador de Arquivos do Microsoft Windows 11 não permite a ordenação da lista de arquivos com base em seu tamanho, pois essa informação é oculta ao usuário.</t>
  </si>
  <si>
    <t>No sistema operacional Microsoft Windows 11, todos os arquivos têm o mesmo conjunto de metadados.</t>
  </si>
  <si>
    <t>(a) Errado. Arquivos podem ser localizados não apenas pelo nome, mas também por metadados, como
tipo, data de modificação, autor, entre outros, usando a busca avançada do Windows;
(b) Errado. O comando DIR no Prompt de Comando (cmd) exibe não só os nomes dos arquivos, mas
também informações como data e hora da última modificação, tamanho e tipo (arquivo ou diretório);
(c) Correto. Metadados são dados descritivos sobre outros dados — no contexto de arquivos, descrevem
conteúdo, autor, data de criação, tipo de arquivo etc. São usados para organização e busca;
(d) Errado. O Explorador de Arquivos permite sim a ordenação por tamanho, além de nome, data de
modificação, tipo, entre outros;
(e) Errado. O conjunto de metadados pode variar conforme o tipo de arquivo (por exemplo, um .docx
pode conter autor e número de páginas, enquanto um .jpg pode conter dados de câmera e
geolocalização).
Gabarito: Letra C</t>
  </si>
  <si>
    <t>09/08/2026 20:36</t>
  </si>
  <si>
    <t>CAU-ES</t>
  </si>
  <si>
    <t>Assinale a alternativa correspondente à ferramenta do sistema operacional Windows que permite o ajuste e as configurações do computador.</t>
  </si>
  <si>
    <t>Microsoft Edge</t>
  </si>
  <si>
    <t>Windows Explorer</t>
  </si>
  <si>
    <t>Gerenciador de dispositivos</t>
  </si>
  <si>
    <t>Área de trabalho</t>
  </si>
  <si>
    <t>Painel de controle</t>
  </si>
  <si>
    <t>(a) Errado. O Microsoft Edge é o navegador padrão do Windows, usado para navegação na internet, e
não para ajustes do sistema;
(b) Errado. O Windows Explorer (Explorador de Arquivos) serve para gerenciar arquivos e pastas, não
configurações do sistema;
(c) Errado. O Gerenciador de Dispositivos permite gerenciar hardware, mas não abrange todas as
configurações do sistema;
(d) Errado. A Área de trabalho é apenas a tela inicial do sistema onde ícones e janelas são exibidos, sem
função de configuração direta;
(e) Correto. O Painel de Controle é a ferramenta tradicional do Windows usada para realizar ajustes e
configurações no sistema operacional.
Gabarito: Letra E</t>
  </si>
  <si>
    <t>09/08/2026 20:37</t>
  </si>
  <si>
    <t>Água de Ivoti</t>
  </si>
  <si>
    <t>É possível usá-lo(a) para alterar as configurações do Windows. Essas configurações controlam quase toda a aparência e o funcionamento do Windows, e pode-se usá-las para configurar o Windows de maneira individual. A que o trecho se refere?</t>
  </si>
  <si>
    <t>Gerenciador de Tarefas.</t>
  </si>
  <si>
    <t>Assistência Rápida.</t>
  </si>
  <si>
    <t>Painel de Controle.</t>
  </si>
  <si>
    <t>Acessórios do Windows.</t>
  </si>
  <si>
    <t>Gestão de Monitoramento.</t>
  </si>
  <si>
    <t>(a) Errado. O Gerenciador de Tarefas é usado para monitorar e encerrar processos, visualizar
desempenho e gerenciar inicialização, mas não altera configurações gerais do sistema;
(b) Errado. A Assistência Rápida permite suporte remoto, mas não serve para configurar o funcionamento
do Windows;
(c) Correto. O Painel de Controle permite alterar diversas configurações do sistema, incluindo aparência,
hardware, rede, usuários e segurança, sendo ideal para configurar o Windows de forma personalizada;
(d) Errado. Acessórios do Windows é um grupo de ferramentas básicas (como Bloco de Notas), mas não
centraliza ajustes do sistema;
(e) Errado. “Gestão de Monitoramento” não é uma ferramenta nativa do Windows com esse nome e não
corresponde à função descrita.
Gabarito: Letra C</t>
  </si>
  <si>
    <t>CONSULPAM</t>
  </si>
  <si>
    <t>Prefeitura de Teutônia</t>
  </si>
  <si>
    <t>O Microsoft Windows oferece diversos recursos para que usuários organizem e manipulem seus arquivos dentro do computador.
Considere que um usuário acessa uma pasta que se encontra na área de trabalho de uma estação com Microsoft Windows 11 e seleciona o único documento de texto contido na pasta. O usuário então executa a seguinte sequência de comandos/teclas:
1) Ctrl + A
2) Ctrl + X
3) Ctrl + V
4) Enter
Assinale a alternativa que descreve o resultado final da execução dessa sequência de comandos/teclas.</t>
  </si>
  <si>
    <t>É criada uma cópia do arquivo selecionado, sendo esta cópia aberta em seguida e seu conteúdo exibido para o usuário.</t>
  </si>
  <si>
    <t>É criada uma cópia do arquivo selecionado, sendo o arquivo original aberto em seguida e seu conteúdo exibido para o usuário.</t>
  </si>
  <si>
    <t>O arquivo original é recortado e colado na mesma pasta, sendo este arquivo aberto em seguida e seu conteúdo exibido para o usuário.</t>
  </si>
  <si>
    <t>O arquivo original é recortado e colado na mesma pasta, sendo que este arquivo continua fechado e sem exibição de seu conteúdo para o usuário.</t>
  </si>
  <si>
    <t>A pasta e o arquivo nela contido são enviados para a lixeira do sistema, desaparecendo assim da área de trabalho.</t>
  </si>
  <si>
    <t>(a) Errado. A sequência não cria uma cópia, e o comando Enter não abre uma cópia, mas sim o próprio
arquivo selecionado (se estivesse selecionado).
(b) Errado. Não há criação de cópia; Ctrl+X recorta o arquivo, e Ctrl+V o cola no destino — que neste caso
é o mesmo local.
(c) Errado. Embora o recorte e a colagem ocorram no mesmo local, o Enter só abriria o arquivo se ele
estivesse selecionado após a colagem; no comportamento padrão, ele permanece selecionado, mas a
questão afirma que o arquivo é aberto, o que não está no resultado oficial.
(d) Correto. Ctrl+A seleciona todo o conteúdo da pasta (o único arquivo). Ctrl+X recorta, Ctrl+V cola no
mesmo local, e Enter aqui não executa nenhuma ação relevante porque o foco pode estar diferente após
a colagem. O resultado final: o arquivo é recortado e colado no mesmo local e permanece fechado.
(e) Errado. Nenhum comando da sequência envia arquivos para a Lixeira.
Gabarito: Letra D</t>
  </si>
  <si>
    <t>09/08/2026 20:38</t>
  </si>
  <si>
    <t>Nos parques tecnológicos, é comum aos usuários do Microsoft Windows verificar e ajustar diversos recursos do computador. Imagine que um usuário está em um computador com Windows 11 e a área de notificação apresenta-se como a imagem a seguir. O usuário precisa ativar o recurso do Windows que filtra a luz azul para fornecer cores mais quentes e mais agradáveis aos seus olhos durante longos períodos de trabalho. Baseado no exposto acima, assinale a alternativa que traz o nome do recurso da área de notificação a ser acionado pelo usuário para realizar a configuração desejada.</t>
  </si>
  <si>
    <t>Bluetooth.</t>
  </si>
  <si>
    <t>Modo Avião.</t>
  </si>
  <si>
    <t>Luz Noturna.</t>
  </si>
  <si>
    <t>Acessibilidade.</t>
  </si>
  <si>
    <t>Economia de Bateria.</t>
  </si>
  <si>
    <t>O recurso do Windows 11 que filtra a luz azul e fornece cores mais quentes para reduzir o cansaço visual
em períodos prolongados é chamado de Luz Noturna. Ele pode ser ativado diretamente na área de
notificação, como mostra a imagem, e foi projetado especificamente para essa finalidade.
Gabarito: Letra C</t>
  </si>
  <si>
    <t>09/08/2026 20:40</t>
  </si>
  <si>
    <t>SEED</t>
  </si>
  <si>
    <t>Quanto às noções de Sistema Operacional (ambiente Windows), analise as afirmativas abaixo, dê valores Verdadeiro (V) ou Falso (F) e assinale a alternativa que apresenta a sequência correta de cima para baixo:
( ) o navegador da Internet mais atual do Windows é denominado Microsoft Edge.
( ) a versão mais recente, para o PC, do sistema operacional da Microsoft é o XP.
( ) o Windows é monotarefa, pois somente se consegue trabalhar um programa por vez.</t>
  </si>
  <si>
    <t>V - F - F</t>
  </si>
  <si>
    <t>V - V - F</t>
  </si>
  <si>
    <t>F - V - V</t>
  </si>
  <si>
    <t>F - F - V</t>
  </si>
  <si>
    <t>(V) O navegador padrão e mais atual da Microsoft é o Microsoft Edge, que substituiu o Internet Explorer
nas versões modernas do Windows;
(F) O Windows XP é uma versão antiga, já descontinuada. A versão mais recente para PCs, atualmente, é
o Windows 11;
(F) O Windows é multitarefa, ou seja, permite executar vários programas simultaneamente, alternando
entre eles ou mantendo-os em execução ao mesmo tempo.
Gabarito: Letra A</t>
  </si>
  <si>
    <t>09/08/2026 20:41</t>
  </si>
  <si>
    <t>ADEMA</t>
  </si>
  <si>
    <t>Considere que, para desempenhar suas atividades administrativas e logísticas como técnico ambiental da Administração Estadual do Meio Ambiente (ADEMA), você conta com o sistema operacional Microsoft Windows 11 (em português). Consciente da eficiência dos atalhos de teclado para otimizar suas tarefas diárias, assinale a alternativa que apresenta corretamente os atalhos para escolher um modo de exibição da apresentação e para abrir as configurações de acessibilidade, respectivamente. (Obs.: O caractere “+” foi utilizado apenas para interpretação.)</t>
  </si>
  <si>
    <t>Tecla do logotipo do Windows + P e Tecla do logotipo do Windows + U</t>
  </si>
  <si>
    <t>Tecla do logotipo do Windows + Shift + S e Tecla do logotipo do Windows + T</t>
  </si>
  <si>
    <t>Tecla do logotipo do Windows + O e Tecla do logotipo do Windows + P</t>
  </si>
  <si>
    <t>Tecla do logotipo do Windows + M e Tecla do logotipo do Windows + L</t>
  </si>
  <si>
    <t>Tecla do logotipo do Windows + H e Tecla do logotipo do Windows + J</t>
  </si>
  <si>
    <t>Windows + P: abre o menu de modo de projeção da tela, permitindo ao usuário escolher entre opções
como “Tela do PC apenas”, “Duplicar”, “Estender” e “Segunda tela apenas” — ideal para apresentações;
Windows + U: abre diretamente as Configurações de Acessibilidade (Facilidade de Acesso), onde é
possível ajustar contraste, narrador, lupa, entre outros recursos.
Gabarito: Letra A</t>
  </si>
  <si>
    <t>09/08/2026 20:42</t>
  </si>
  <si>
    <t>AOCP-MS</t>
  </si>
  <si>
    <t>Uma servidora da Defensoria Pública do Estado de Mato Grosso do Sul recebeu a tarefa de atualizar um relatório importante. Ela abre o documento no Microsoft Word 2016 em português, mas percebe que o documento está em um modo "Somente Leitura", impedindo que qualquer edição seja realizada. Nesse caso, para conseguir editar o documento, essa servidora deve</t>
  </si>
  <si>
    <t>utilizar o Gerenciador de Tarefas para finalizar o processo do Word 2016 em português e tentar abrir o documento novamente.</t>
  </si>
  <si>
    <t>reiniciar o computador em modo de segurança e tentar abrir o documento.</t>
  </si>
  <si>
    <t>executar o comando</t>
  </si>
  <si>
    <t>clicar com o botão direito do mouse no arquivo, escolher</t>
  </si>
  <si>
    <t>(a) Errado. Finalizar o processo no Gerenciador de Tarefas não resolve o problema de o arquivo estar em
"Somente Leitura";
(b) Errado. Reiniciar o computador em modo de segurança não altera as permissões do arquivo nem o
modo de leitura;
(c) Errado. O comando chkdsk verifica a integridade do disco, mas não modifica atributos de arquivos
individuais;
(d) Correto. A forma adequada de remover o modo "Somente Leitura" é clicar com o botão direito sobre
o arquivo, ir em "Propriedades", e desmarcar a opção "Somente Leitura" na aba "Geral";
(e) Errado. A opção "Opções" não existe ao clicar com o botão direito de forma direta — a configuração
de leitura é feita por meio de "Propriedades".
Gabarito: Letra D</t>
  </si>
  <si>
    <t>09/08/2026 20:43</t>
  </si>
  <si>
    <t>SAP-SP</t>
  </si>
  <si>
    <t>Um agente de segurança socioeducativo está organizando relatórios e documentos em um computador de determinada unidade. Ele precisa excluir arquivos que não serão mais utilizados, mas deseja garantir que possam ser recuperados, se necessário, utilizando a “Lixeira” do Windows 11 (em português). No entanto, ao tentar excluir um dos arquivos, ele cometeu um erro ao utilizar um comando que não enviou o arquivo para a Lixeira.
Qual das seguintes alternativas apresenta o comando INCORRETO executado pelo agente?
(Obs.: O caractere “+” foi utilizado apenas para interpretação.)</t>
  </si>
  <si>
    <t>Clicar com o botão direito do mouse e selecionar “Salvar como”.</t>
  </si>
  <si>
    <t>Arrastar o arquivo para a lixeira.</t>
  </si>
  <si>
    <t>Clicar com o botão direito do mouse sobre o arquivo e selecionar a opção “excluir”.</t>
  </si>
  <si>
    <t>Selecionar o arquivo e pressionar a tecla DEL.</t>
  </si>
  <si>
    <t>Selecionar o arquivo e pressionar CTRL + D.</t>
  </si>
  <si>
    <t>(a) Errado. A opção “Salvar como” não exclui o arquivo. Trata-se de um comando usado para salvar uma
cópia de um arquivo em outro local, não tem relação com exclusão. Assim, se o agente usou esse
comando esperando excluir o arquivo, cometeu um erro de entendimento;
(b) Correto. Arrastar um arquivo para a Lixeira é um método válido e envia o arquivo para a Lixeira,
permitindo recuperação posterior;
(c) Correto. Clicar com o botão direito e escolher "Excluir" envia o arquivo para a Lixeira (desde que não
seja de uma unidade removível ou de rede);
(d) Correto. Pressionar DEL (Delete) move o arquivo para a Lixeira, possibilitando recuperação;
(e) Correto. O atalho Ctrl + D também move o arquivo para a Lixeira, função idêntica ao Delete.
Gabarito: Letra A</t>
  </si>
  <si>
    <t>SEPLAN</t>
  </si>
  <si>
    <t>Para garantir que apenas determinados usuários possam editar um arquivo específico no Microsoft Windows 11, em português, um usuário precisa personalizar suas permissões. Isso pode ser feito clicando</t>
  </si>
  <si>
    <t>na guia</t>
  </si>
  <si>
    <t>com o botão direito do mouse no arquivo, selecionando</t>
  </si>
  <si>
    <t>na função</t>
  </si>
  <si>
    <t>com o botão direito do mouse sobre o arquivo, depois na opção</t>
  </si>
  <si>
    <t>(a) Errado. A guia "Arquivo" no Explorador de Arquivos não possui uma opção chamada "Permissões"
nem "Personalizar" para configurar acesso de usuários;
(b) Correto. A maneira correta de personalizar permissões no Windows 11 é clicar com o botão direito do
mouse sobre o arquivo, ir em "Propriedades", depois na guia "Segurança", onde é possível ajustar
permissões por usuário;
(c) Errado. A guia "Compartilhar" permite definir permissões de compartilhamento em rede, mas não
configura permissões de segurança locais;
(d) Errado. "Controlar Alterações" é um recurso de aplicativos como o Microsoft Word, não do sistema de
arquivos do Windows;
(e) Errado. A opção "Autorizar" não existe nesse contexto; copiar o arquivo não permite configurar
permissões diretamente.
Gabarito: Letra B</t>
  </si>
  <si>
    <t>09/08/2026 20:44</t>
  </si>
  <si>
    <t>TRT 20ª Região</t>
  </si>
  <si>
    <t>Um funcionário do Tribunal do Trabalho utiliza um recurso do Windows 11 para executar aplicativos de forma isolada em um ambiente seguro denominado</t>
  </si>
  <si>
    <t>Windows Explorer.</t>
  </si>
  <si>
    <t>Control Panel.</t>
  </si>
  <si>
    <t>Virtual Desktop.</t>
  </si>
  <si>
    <t>Device Manager.</t>
  </si>
  <si>
    <t>Windows Sandbox.</t>
  </si>
  <si>
    <t>(a) Errado. O Windows Explorer (ou Explorador de Arquivos) é usado para gerenciar arquivos e pastas,
não executa aplicativos em ambiente isolado;
(b) Errado. O Control Panel (Painel de Controle) permite ajustar configurações do sistema, mas não
executa aplicativos de forma isolada;
(c) Errado. O Virtual Desktop cria áreas de trabalho virtuais para organização, mas não isola a execução
de programas;
(d) Errado. O Device Manager (Gerenciador de Dispositivos) é usado para visualizar e controlar hardware
instalado, não executa aplicativos;
(e) Correto. O Windows Sandbox é um recurso do Windows 11 (ed. Pro e Enterprise) que permite executar
aplicativos de forma isolada em um ambiente virtual seguro, ideal para testes sem afetar o sistema
principal.
Gabarito: Letra E</t>
  </si>
  <si>
    <t>- 2025) A funcionalidade do Windows 11 que permite distribuir as janelas na tela em layouts predefinidos, por exemplo, em colunas, grades ou áreas de maior e menor destaque, permitindo aproveitar o espaço da tela de maneira otimizada, é a</t>
  </si>
  <si>
    <t>Azure Cortana. Logo</t>
  </si>
  <si>
    <t>Windows Copilot.</t>
  </si>
  <si>
    <t>Windows Badges.</t>
  </si>
  <si>
    <t>Snap Layouts.</t>
  </si>
  <si>
    <t>Microso Grld Layout.</t>
  </si>
  <si>
    <t>(a) Errado. Azure Cortana não existe como funcionalidade; Cortana é o assistente virtual da Microsoft, e
Azure é a plataforma de nuvem — não estão relacionados a organização de janelas;
(b) Errado. O Windows Copilot é uma ferramenta de assistência baseada em IA, não está relacionado à
organização de janelas na tela;
(c) Errado. Windows Badges se referem a indicadores visuais em ícones de aplicativos, como notificações,
e não à disposição de janelas;
(d) Correto. Snap Layouts é a funcionalidade do Windows 11 que permite organizar janelas em layouts
predefinidos, otimizando o uso do espaço na tela;
(e) Errado. “Microso Grld Layout” não é uma funcionalidade reconhecida do Windows e parece se tratar
de um nome incorreto ou fictício.
Gabarito: Letra D</t>
  </si>
  <si>
    <t>09/08/2026 20:45</t>
  </si>
  <si>
    <t>MGS</t>
  </si>
  <si>
    <t>Escolha corretamente a tecla de atalho mais utilizada para copiar um item selecionado:</t>
  </si>
  <si>
    <t>Ctrl + C</t>
  </si>
  <si>
    <t>Ctrl + V</t>
  </si>
  <si>
    <t>(a) Correto. Ctrl + C: copia o item selecionado para a área de transferência;
(b) Errado. Ctrl + X: recorta (remove e prepara para mover);
(c) Errado. Ctrl + V: cola o conteúdo da área de transferência;
(d) Errado. Ctrl + Z: desfaz a última ação executada.
Gabarito: Letra A</t>
  </si>
  <si>
    <t>Escolha corretamente o atalho de teclado comum para colar um item selecionado:</t>
  </si>
  <si>
    <t>(a) Errado. Ctrl + C: copia o item selecionado;
(a) Errado. Ctrl + X: recorta (move) o item selecionado;
(a) Correto. Ctrl + V: cola o item previamente copiado ou recortado;
(a) Errado. Ctrl + Z: desfaz a última ação.
Gabarito: Letra C</t>
  </si>
  <si>
    <t>Nas versões atuais, tanto do sistema operacional Windows 10, como no Windows 11 já é incluído um software antivírus que atua em tempo real. Esse programa antivírus é denominado tecnicamente pela própria Microsoft como?
Assinale a alternativa que preencha corretamente a lacuna.</t>
  </si>
  <si>
    <t>Microsoft SharePoint Antivírus</t>
  </si>
  <si>
    <t>Microsoft SQL Server Antivírus</t>
  </si>
  <si>
    <t>Microsoft Defender Antivírus</t>
  </si>
  <si>
    <t>Microsoft Exchange Antivírus.</t>
  </si>
  <si>
    <t>(a) Errado. O Microsoft SharePoint é uma plataforma de colaboração e gerenciamento de conteúdo, não
um antivírus;
(b) Errado. O Microsoft SQL Server é um sistema gerenciador de banco de dados, sem relação com
antivírus;
(c) Correto. O Microsoft Defender Antivírus é o antivírus nativo das versões mais recentes do Windows (10
e 11), atuando em tempo real na proteção contra vírus, malwares e outras ameaças;
(d) Errado. O Microsoft Exchange é voltado para serviços de e-mail corporativo e não é um antivírus.
Gabarito: Letra C</t>
  </si>
  <si>
    <t>09/08/2026 20:46</t>
  </si>
  <si>
    <t>Quanto ao Sistema Operacional Windows da Microsoft, as duas últimas versões que foram lançadas no mercado são:</t>
  </si>
  <si>
    <t>Windows 7 e Windows 8</t>
  </si>
  <si>
    <t>Windows 9 e Windows 10</t>
  </si>
  <si>
    <t>Windows 10 e Windows 11</t>
  </si>
  <si>
    <t>Windows XP e Windows Vista</t>
  </si>
  <si>
    <t>(a) Errado. O Windows 7 e o Windows 8 são versões antigas, lançadas respectivamente em 2009 e 2012;
(b) Errado. O Windows 9 nunca foi lançado — a Microsoft pulou diretamente do 8.1 para o 10;
(c) Correto. As duas versões mais recentes lançadas pela Microsoft são o Windows 10 (lançado em 2015)
e o Windows 11 (lançado oficialmente em 2021);
(d) Errado. O Windows XP e o Vista são versões muito antigas, lançadas em 2001 e 2006, respectivamente.
Gabarito: Letra C</t>
  </si>
  <si>
    <t>EMBASA</t>
  </si>
  <si>
    <t>Você desempenha seu trabalho na EMBASA utilizando um computador. No encerramento do expediente da manhã, o modo de configuração em que você precisa deixar o computador para que ele entre em hibernação automática e consuma menos energia é o</t>
  </si>
  <si>
    <t>modo tablet.</t>
  </si>
  <si>
    <t>modo switch.</t>
  </si>
  <si>
    <t>modo strength.</t>
  </si>
  <si>
    <t>modo dormant.</t>
  </si>
  <si>
    <t>modo stand-by.</t>
  </si>
  <si>
    <t>(a) Errado. O modo tablet adapta a interface para toque em dispositivos híbridos, não está relacionado à
economia de energia;
(b) Errado. "Modo switch" não é um modo de energia do Windows, e não se aplica ao gerenciamento de
energia;
(c) Errado. "Modo strength" não existe no contexto de configuração de energia no Windows;
(d) Errado. "Modo dormant" não é uma nomenclatura oficial dos modos de energia do Windows;
(e) Correto. O modo stand-by (também conhecido como modo de espera ou suspensão) coloca o
computador em um estado de baixo consumo de energia, permitindo retomada rápida das atividades —
é o modo ideal para pausas temporárias como o fim do expediente da manhã.
Gabarito: Letra E</t>
  </si>
  <si>
    <t>09/08/2026 21:23</t>
  </si>
  <si>
    <t>CM</t>
  </si>
  <si>
    <t>Sabe-se que os conjuntos 𝑨 = {𝟏,𝟑,𝟓,𝒙,𝟖} e 𝑩 = {𝟐,𝟑,𝒚,𝟕,𝟖} têm, cada um, 5 elementos. Sabe-se, também, que a interseção de A e B tem 4 elementos. A soma dos elementos da união de A e B é</t>
  </si>
  <si>
    <t>26.</t>
  </si>
  <si>
    <t>28.</t>
  </si>
  <si>
    <t>29.</t>
  </si>
  <si>
    <t>O enunciado informa que a intersecção entre A e B tem 4 elementos.
𝐴 = {1,3,5,𝑥,8}
𝐵 = {2,3,𝑦,7,8}
De imediato, conseguimos identificar dois elementos em comum.
O que podemos concluir?
x só pode ser 2 ou 7.
y só pode ser 1 ou 5.
Apenas dessa forma teremos os 4 elementos da intersecção, concordam?
O enunciado pede a soma dos elementos da união entre A e B.
𝐴∪𝐵 = {1,2,3,5,7,8,𝑥,𝑦}
Agora vem o "pulo do gato"!
"x" e "y" fazem parte da intersecção. Não precisamos repetir esses valores no conjunto união! Sendo assim:
𝐴∪𝐵 = {1,2,3,5,7,8}
A soma dos elementos fica:
1+2+3+5+7+8 = 26
Gabarito: LETRA A.</t>
  </si>
  <si>
    <t>09/08/2026 21:58</t>
  </si>
  <si>
    <t>AVANÇA-SP</t>
  </si>
  <si>
    <t>PREF. AMERICANA</t>
  </si>
  <si>
    <t>Das alternativas abaixo, qual apresenta um conjunto vazio:</t>
  </si>
  <si>
    <t>P = {4}.</t>
  </si>
  <si>
    <t>Q = {5,2,9}.</t>
  </si>
  <si>
    <t>R = {0,1;0,6}.</t>
  </si>
  <si>
    <t>S = {0,34; - 0,2}.</t>
  </si>
  <si>
    <t>T = { }.</t>
  </si>
  <si>
    <t>Vamos relembrar um pouco o que foi visto na teoria!
Devemos falar um pouco do conjunto vazio e conjunto unitário. O conjunto vazio, como o próprio nome
sugere, é um conjunto que não possui elementos! É representado por meio do símbolo ∅ mas também
pode aparecer como um simples par de chaves { }. Já o conjunto unitário é todo conjunto que possui um
único elemento. O conjunto vazio é subconjunto de qualquer outro conjunto.
Seja 𝑋 um conjunto genérico, então:
∅ ⊂ 𝑿 𝑜𝑢 { } ⊂ 𝑿
Gabarito: LETRA E.</t>
  </si>
  <si>
    <t>09/08/2026 22:00</t>
  </si>
  <si>
    <t>Considere o conjunto 𝐴 = {2, 3, 4, 6, 7, 8}. O número de subconjuntos de 𝐴 com 3 elementos, sendo pelo menos um elemento ímpar, é:</t>
  </si>
  <si>
    <t>Podemos resolver mais rapidamente esse exercício por meio de análise combinatória. No entanto, vamos
por outro caminho para treinarmos o que vimos na teoria. Nesse caminho, vamos escrever os subconjuntos
de A que possuem três elementos.
{2,3,4} {2,3,6} {2,3,7} {2,3,8} {2 4,6}
{2,4,7} {2,4,8} {2,6,7} {2,6,8} {2,7,8}
{3,4,6} {3,4,7} {3,4,8} {3,6,7} {3,6,8}
{3,7,8} {4,6,7} {4,6,8} {4,7,8 } {6,7,8}
Observe que temos 20 subconjuntos de A com três elementos. Agora, vamos marcar aqueles que têm pelo
menos um elemento ímpar.
{2,3,4} {2,3,6} {2,3,7} {2,3,8} {2 4,6}
{2,4,7} {2,4,8} {2,6,7} {2,6,8} {2,7,8}
{3,4,6} {3,4,7} {3,4,8} {3,6,7} {3,6,8}
{3,7,8} {4,6,7} {4,6,8} {4,7,8} {6,7,8}
Pronto! São 16 subconjuntos com pelo menos 1 elemento ímpar! Podemos marcar a alternativa A.
Gabarito: LETRA A.</t>
  </si>
  <si>
    <t>BANESTES</t>
  </si>
  <si>
    <t>Sejam A e B dois conjuntos finitos tais que 𝑨 ∪ 𝑩 = {𝟏,𝟐,𝟑,𝟒,𝟓,𝟔,𝟕} e {𝟏,𝟐,𝟓} é o conjunto de elementos que estão em A e não estão em B. O conjunto dos elementos que não estão em A ou estão em B é</t>
  </si>
  <si>
    <t>{3, 4}.</t>
  </si>
  <si>
    <t>{3, 6}.</t>
  </si>
  <si>
    <t>{3, 4, 6}.</t>
  </si>
  <si>
    <t>{4, 6, 7}.</t>
  </si>
  <si>
    <t>{3, 4, 6, 7}.</t>
  </si>
  <si>
    <t>De acordo com o enunciado, temos que:
𝐴∪𝐵 = {1,2,3,4,5,6,7} 𝐴−𝐵 = {1,2,5}
A questão pede o conjunto dos elementos que não estão em A ou estão em B. Como estamos falando da
união de um subconjunto de B com o próprio B, o conjunto pedido é o próprio B. Vamos esquematizar.
A B A B A B
ou
conjunto dos elementos conjunto dos elementos
O conjunto B!
que não estão em A que estão em B
Observe que para encontrar o B, podemos fazer:
A B A B A B
𝐴∪𝐵 conjunto dos elementos
O conjunto B!
que não estão em B
Sendo assim, para encontrar B, basta retirarmos da união aqueles elementos que estão apenas em A!
𝐴∪𝐵 = {𝟏,𝟐,3,4,𝟓,6,7}
𝐴−𝐵 = {𝟏,𝟐,𝟓}
Isso resulta em:
𝑩 = {𝟑,𝟒,𝟔,𝟕}
Gabarito: LETRA E.</t>
  </si>
  <si>
    <t>09/08/2026 22:02</t>
  </si>
  <si>
    <t>3841</t>
  </si>
  <si>
    <t>MPE-GO</t>
  </si>
  <si>
    <t>Sejam x e y números tais que os conjuntos {𝟎,𝟖,𝟐} e {𝒙,𝒚,𝟐} são iguais, podemos afirmar que:</t>
  </si>
  <si>
    <t>𝑥 = 0 e 𝑦 = 8</t>
  </si>
  <si>
    <t>𝑥 +𝑦 = 8</t>
  </si>
  <si>
    <t>𝑥 &lt; 𝑦</t>
  </si>
  <si>
    <t>𝑥 +2𝑦 = 8</t>
  </si>
  <si>
    <t>Para que os dois conjuntos sejam iguais, seus elementos devem ser iguais. Note que o "2" já aparece nos
dois conjuntos, então não vamos nos preocupar com ele.
{0,8,2}
{𝑥,𝑦,2}
Com isso, observe que podemos ter duas situações.
1ª situação) 𝑥 = 0 e 𝑦 = 8
2ª situação) 𝑥 = 8 e 𝑦 = 0
Sabendo disso, vamos analisar as alternativas.
A) 𝑥 = 0 e 𝑦 = 8
Errado. Essa é a nossa primeira situação, que não é necessariamente verdade. Também é uma possibilidade
o caso em que 𝑥 = 8 e 𝑦 = 0.
B) 𝑥 +𝑦 = 8
Correto. Esse é nosso Gabarito, pessoal. Verifique que independentemente da situação, sempre vamos ter
𝑥+𝑦 = 8. Afinal, sempre um vai ser 0 (zero) e o outro será 8 (oito), de forma que a soma é sempre 8 (oito).
C) 𝑥 &lt; 𝑦
Errado. Essa afirmação é verdade apenas para a primeira situação. Como podemos ter o caso em que 𝑥 = 8
e 𝑦 = 0, tem-se também que 𝑥 pode ser maior que 𝑦.
D) 𝑥 +2𝑦 = 8
Errado. Essa equação é válida apenas para a segunda situação. No caso em que 𝑥 = 0 e 𝑦 = 8, já é possível
verificar que ela é inválida.
Gabarito: LETRA B.</t>
  </si>
  <si>
    <t>IDIB</t>
  </si>
  <si>
    <t>GOINFRA</t>
  </si>
  <si>
    <t>Seja o conjunto 𝑨 = {𝟏,𝟐,𝟑,𝟒,𝟓,𝟔,𝟕,𝟖} e 𝑩 = {𝟐,𝟒,𝟔,𝟖}. Determine a quantidade de subconjuntos do conjunto 𝑪 = (𝑨 ∩ 𝑩)∪{𝟏}.</t>
  </si>
  <si>
    <t>26</t>
  </si>
  <si>
    <t>Primeiramente, vamos determinar a intersecção entre A e B. Lembre-se que A ∩ B é o conjunto formado por
todos os elementos de A que também são elementos de B, ou seja, elementos que pertencem aos dois
conjuntos simultaneamente.
A = {1,𝟐,3,𝟒,5,𝟔,7,𝟖} B = {𝟐,𝟒,𝟔,𝟖}
Note que todos os elementos de B estão também em A. Sendo assim, a intersecção entre os dois conjuntos
será igual ao B.
𝐴∩𝐵 = {2,4,6,8}
O enunciado fala no conjunto C = (A ∩ B) ∪ {1}. Com isso, vamos fazer a união do conjunto acima com
o conjunto {1}.
𝐶 = {1,2,4,6,8}
O resultado é um conjunto C com 5 (cinco) elementos. Na teoria, vimos que o número de subconjuntos que
conseguimos formar a partir de um conjunto com 𝒏 elementos é igual a 𝟐𝒏. Logo,
Número de subconjuntos de C = 25 → 𝐍ú𝐦𝐞𝐫𝐨 𝐝𝐞 𝐬𝐮𝐛𝐜𝐨𝐧𝐣𝐮𝐧𝐭𝐨𝐬 𝐝𝐞 𝐂 = 𝟑𝟐
Gabarito: LETRA A.</t>
  </si>
  <si>
    <t>09/08/2026 22:04</t>
  </si>
  <si>
    <t>SELECON</t>
  </si>
  <si>
    <t>PREF. SÃO GONÇALO</t>
  </si>
  <si>
    <t>Sejam A e B conjuntos definidos da seguinte maneira:
A = {pessoas que moram em São Gonçalo}
B= {pessoas que trabalham em Niterói}
O conjunto A – (A – B) representa o conjunto cujos elementos são pessoas que:</t>
  </si>
  <si>
    <t>moram em São Gonçalo e trabalham em Niterói</t>
  </si>
  <si>
    <t>moram em Niterói e trabalham em São Gonçalo</t>
  </si>
  <si>
    <t>moram em São Gonçalo e não trabalham em Niterói</t>
  </si>
  <si>
    <t>moram em Niterói e não trabalham em São Gonçalo</t>
  </si>
  <si>
    <t>Você lembra que 𝐴−𝐵 é o conjunto formado por todos os elementos de A que não são elementos de B.
Por meio de diagramas, podemos representar esse conjunto como a seguinte região:
𝐴 𝐵
A questão pede o conjunto 𝐴−(𝐴−𝐵). Vamos encontrá-lo por meio de diagramas.
𝐴 𝐵 𝐴 𝐵 𝐴 𝐵
A em azul A−B em amarelo A−(A−B) em roxo
Com isso, observe que o conjunto 𝑨−(𝑨−𝑩) corresponde exatamente à intersecção dos dois conjuntos.
Se A é composto pelas pessoas que moram em São Gonçalo e B é composto pelas pessoas que trabalham
em Niterói, então 𝐴−(𝐴−𝐵) é o conjunto formado pelas pessoas que moram em São Gonçalo e trabalham
em Niterói.
Gabarito: LETRA A.</t>
  </si>
  <si>
    <t>09/08/2026 22:05</t>
  </si>
  <si>
    <t>Sejam A, B e C conjuntos dados na figura a seguir. É correto o que se afirma na alternativa que corresponde ao conjunto D hachurado na figura. 𝐴 𝐵 𝐷 𝐶</t>
  </si>
  <si>
    <t>𝐷 = (𝐴 ∩ 𝐵) − (𝐴 ∩ 𝐵 ∩ 𝐶)</t>
  </si>
  <si>
    <t>𝐷 = 𝐴 ∩ 𝐵</t>
  </si>
  <si>
    <t>𝐷 = 𝐴 ∩ 𝐵 ∩ 𝐶</t>
  </si>
  <si>
    <t>𝐷 = (𝐴 ∩ 𝐵) − 𝐵</t>
  </si>
  <si>
    <t>𝐷 = (𝐴 ∩ 𝐶) − 𝐵</t>
  </si>
  <si>
    <t>f6b32d61-8531-4085-972e-5631ba7a5f61.png</t>
  </si>
  <si>
    <t>A) 𝐷 = (𝐴 ∩ 𝐵) − (𝐴 ∩ 𝐵 ∩ 𝐶)
Correto. Já é o nosso Gabarito, pessoal.
𝐴 𝐵 𝐴 𝐵 𝐴 𝐵
𝐷
𝐶 𝐶 𝐶
Conjunto A∩B Conjunto A∩B∩C Conjunto D=(A∩B)−(A∩B∩C)
B) 𝐷 = 𝐴 ∩ 𝐵
Errado.
𝐴 𝐵
𝐷
𝐶
C) 𝐷 = 𝐴 ∩ 𝐵 ∩ 𝐶
Errado.
𝐴 𝐵
𝐷
𝐶
D) 𝐷 = (𝐴 ∩ 𝐵) – 𝐵
Errado.
𝐴 𝐵 𝐴 𝐵
∅
𝐶 𝐶
Conjunto A∩B Conjunto B
E) 𝐷 = (𝐴 ∩ 𝐶) – 𝐵
Errado.
𝐴 𝐵 𝐴 𝐵 𝐴 𝐵
𝐷
𝐶 𝐶 𝐶
Conjunto A∩C Conjunto B Conjunto D=(A∩C)−B
Gabarito: LETRA A.</t>
  </si>
  <si>
    <t>09/08/2026 22:07</t>
  </si>
  <si>
    <t>BM-RS</t>
  </si>
  <si>
    <t>Considere os conjuntos:
𝑨 = {𝟏,𝟐,𝟑,𝟏𝟖}
𝑩 = {𝟏,𝟐,𝟑,...,𝟏𝟖} = {𝒙 ∈ 𝑵 / 𝟎 &lt; 𝒙 &lt; 𝟏𝟗}
É possível afirmar que 𝑨∩𝑩 é dado por:</t>
  </si>
  <si>
    <t>𝐴</t>
  </si>
  <si>
    <t>𝐵</t>
  </si>
  <si>
    <t>𝐴∪𝐵</t>
  </si>
  <si>
    <t>𝐴\𝐵</t>
  </si>
  <si>
    <t>𝐵\𝐴</t>
  </si>
  <si>
    <t>Lembrem-se que o conjunto 𝑨∩𝑩 é o conjunto da intersecção entre A e B. Na prática, significa o conjunto
formado por todos os elementos que são, simultaneamente, elementos de A e de B. Do enunciado, temos:
𝑨 = {𝟏,𝟐,𝟑,𝟏𝟖}
𝑩 = {𝟏,𝟐,𝟑,...,𝟏𝟖} = {𝒙 ∈ 𝑵 / 𝟎 &lt; 𝒙 &lt; 𝟏𝟗}
Note que B está abreviado, mas basicamente é formado por todos os números naturais entre 0 e 19, não
incluindo esses extremos.
A = {𝟏,𝟐,𝟑,𝟏𝟖}
B = {𝟏,𝟐,𝟑,4,5,6,7,8,9,10,11,12,13,14,15,16,17,𝟏𝟖}
Sendo assim, podemos escrever que:
𝐴∩𝐵 = {1,2,3,18}
Observe que o conjunto encontrado é igual ao próprio A. Logo, podemos marcar a letra A.
Gabarito: LETRA A.</t>
  </si>
  <si>
    <t>INST. CONSULPLAN</t>
  </si>
  <si>
    <t>PREF. GONÇALVES</t>
  </si>
  <si>
    <t>Dados os conjuntos 𝑨 = {𝟎,𝟏,𝟐,𝟑} e 𝑩 = {𝟐,𝟒,𝟓,𝟔} e 𝑪 = {𝟐,𝟓,𝟕,𝟗}. O conjunto (𝑨 ∪ 𝑩) – (𝑩 ∩ 𝑪) é:</t>
  </si>
  <si>
    <t>{0,1,3,4,6}</t>
  </si>
  <si>
    <t>{0,1,2,3,5,7,9}</t>
  </si>
  <si>
    <t>{0,1,2,3,4,5,6}</t>
  </si>
  <si>
    <t>{0,1,2,3,4,5,6,7,9}</t>
  </si>
  <si>
    <t>A questão nos forneceu os seguintes conjuntos:
𝐴 = {0,1,2,3} 𝐵 = {2,4,5,6} 𝐶 = {2,5,7,9}
Vamos fazer cada uma das operações. Primeiro, 𝐴∪𝐵.
𝐴∪𝐵 = {0,1,2,3,4,5,6}
Observe que na união dos dois conjuntos, listamos todos os elementos que pertencem aos dois. É importante
lembrar que não é preciso repetir um elemento comum. Por exemplo, o elemento "2" pertence tanto a A
quanto a B. Quando fazemos a união de A com B, o "2" aparece só uma vez e não duas. Tudo certo?
Agora, vamos 𝐵 ∩𝐶.
𝐵∩𝐶 = {2,5}
Na intersecção, estamos interessados naqueles elementos que pertencem simultaneamente a B e a C. Note
que apenas o 2 e o 5 estão nos dois conjuntos. Por fim, queremos encontrar (𝑨 ∪ 𝑩) – (𝑩 ∩ 𝑪). Nesse
caso, queremos tudo que está em 𝐴 ∪ 𝐵 mas não está 𝐵 ∩ 𝐶.
𝐴∪𝐵 = {0,1,𝟐,3,4,𝟓,6}
𝐵 ∩𝐶 = {𝟐,𝟓}
Com isso:
(𝐴 ∪ 𝐵)– (𝐵 ∩ 𝐶) = {0,1,3,4,6}
Gabarito: LETRA A.</t>
  </si>
  <si>
    <t>09/08/2026 22:08</t>
  </si>
  <si>
    <t>3847</t>
  </si>
  <si>
    <t>CRC-RO</t>
  </si>
  <si>
    <t>Considere os conjuntos A, B e C.
𝑨 = {𝟏,𝟑,𝟓,𝟕,𝟏𝟎}
𝑩 = {𝟎,𝟑,𝟒,𝟓,𝟕,𝟗}
𝑪 = {𝟐,𝟑,𝟒,𝟖,𝟕,𝟏𝟐}
Calcule (𝑨∪𝑩)∩𝑪 :</t>
  </si>
  <si>
    <t>{3,4,7}</t>
  </si>
  <si>
    <t>{1,2,4,5,10}</t>
  </si>
  <si>
    <t>{2,4,7,9,12}</t>
  </si>
  <si>
    <t>{0,1,3,4,5,7,10}</t>
  </si>
  <si>
    <t>{0,1,5,10}</t>
  </si>
  <si>
    <t>Mais uma vez, vamos por passos.
1) Encontrar 𝐴∪𝐵:
𝐴∪𝐵 = {0,1,3,4,5,7,9,10}
Na união, listamos todos os elementos dos dois conjuntos em um conjunto só!
2) Encontrar (𝑨∪𝑩)∩𝑪:
𝐴∪𝐵 = {0,1,𝟑,𝟒,5,𝟕,9,10}
𝐶 = {2,𝟑,𝟒,8,𝟕,12}
Na intersecção, listamos apenas os elementos em comum!
(𝐴∪𝐵)∩𝐶 = {3,4,7}
Gabarito: LETRA A.</t>
  </si>
  <si>
    <t>Diz-se que dois conjuntos A e B não-vazios são disjuntos se:</t>
  </si>
  <si>
    <t>a união entre A e B for um conjunto vazio</t>
  </si>
  <si>
    <t>se a intersecção entre A e B for um conjunto não vazio</t>
  </si>
  <si>
    <t>se a diferença entre A e B for um conjunto unitário</t>
  </si>
  <si>
    <t>se o conjunto A não tiver elemento comum ao conjunto B</t>
  </si>
  <si>
    <t>Galera, questão teórica para treinar o que vimos na teoria. Dois conjuntos são disjuntos quando não possuem
elementos em comum. Logo, a intersecção desses dois conjuntos é o vazio. Vamos comentar as alternativas.
A) a união entre A e B for um conjunto vazio
Errado. O correto seria a intersecção.
B) se a intersecção entre A e B for um conjunto não vazio
Errado. O correto seria um conjunto vazio.
C) se a diferença entre A e B for um conjunto unitário.
Errado. Se A e B são disjuntos, então a diferença entre A e B é o próprio A.
D) se o conjunto A não tiver elemento comum ao conjunto B
Correto. É exatamente essa a condição para que dois conjuntos sejam disjuntos.
Gabarito: LETRA D.</t>
  </si>
  <si>
    <t>09/08/2026 22:11</t>
  </si>
  <si>
    <t>CRA-PR</t>
  </si>
  <si>
    <t>Considerando o conjunto da frutas F, o conjunto das comidas doces D e o conjunto dos tipos de manga M, julgue o item.
𝑀 ⊂ 𝐹</t>
  </si>
  <si>
    <t>O enunciado trouxe que:
F = conjunto das frutas;
D = conjunto dos doces;
M = conjunto dos tipos de mangas.
Como manga é uma fruta, então o conjunto dos tipos de mangas está contido no conjunto das frutas. Na
simbologia da teoria dos conjuntos, escrevemos:
𝑀 ⊂ 𝐹
Gabarito: CERTO.</t>
  </si>
  <si>
    <t>09/08/2026 22:12</t>
  </si>
  <si>
    <t>PREF. VIAMÃO</t>
  </si>
  <si>
    <t>Considerando como universo da variável “x” o conjunto 𝑼 = {𝟎,𝟏,𝟐,𝟑,𝟒,𝟓}, analise as seguintes afirmações e assinale a alternativa correta.
I. ∀𝒙 ∈ 𝑼,𝒙+𝟏 é 𝒑𝒓𝒊𝒎𝒐.
II. ∃𝒙 ∈ 𝑼,𝟐𝒙+𝟒 = 𝟓.
III. ∀𝒙 ∈ 𝑼,𝒙𝟑 &lt; 𝟒𝟎.</t>
  </si>
  <si>
    <t>Apenas I e II estão corretas.</t>
  </si>
  <si>
    <t>Apenas I e III estão corretas.</t>
  </si>
  <si>
    <t>Apenas II e III estão corretas.</t>
  </si>
  <si>
    <t>Todas estão corretas.</t>
  </si>
  <si>
    <t>Todas estão incorretas.</t>
  </si>
  <si>
    <t>A questão trouxe que 𝑈 = {0,1,2,3,4,5}. Com base nisso, vamos analisar as afirmações.
I. ∀𝒙 ∈ 𝑼,𝒙+𝟏 é 𝒑𝒓𝒊𝒎𝒐.
Em "português", essa afirmação diz que para todo x pertencente a U, temos que 𝑥 +1 é um número primo.
Essa afirmação não procede. Para mostrar isso, basta visualizarmos um contraexemplo. Quando 𝑥 = 3,
temos que 𝑥 +1 = 4. Observe que 4 não é um número primo. Logo, afirmativa incorreta.
II. ∃𝒙 ∈ 𝑼,𝟐𝒙+𝟒 = 𝟓.
Em "português", a afirmação nos diz que existe um x pertencente a U tal que 2𝑥 +4 = 5. Para essa equação
ser verdadeira, devemos ter 𝒙 = 𝟏/𝟐. Observe que 𝑥 = 1/2 não pertence a U. Logo, afirmativa incorreta.
III. ∀𝒙 ∈ 𝑼,𝒙𝟑 &lt; 𝟒𝟎.
Em "português", a afirmação nos diz que para todo x pertencente a U, temos que x ao cubo é menor que 40.
Nesse tipo de afirmação, se encontrarmos um contraexemplo, temos que ela é falsa. Quando 𝑥 = 4, temos
que 43 = 64 &gt; 40. Logo, afirmativa incorreta.
Gabarito: LETRA E.</t>
  </si>
  <si>
    <t>09/08/2026 22:13</t>
  </si>
  <si>
    <t>PREF. TRAMANDAÍ</t>
  </si>
  <si>
    <t>Considerando dois conjuntos, A e B, sendo: A = {2,4,6,8,10,12} e B = {2,4,6,8,10,12,14,16}, assinale a alternativa correta.</t>
  </si>
  <si>
    <t>O conjunto A contém o conjunto B.</t>
  </si>
  <si>
    <t>O conjunto A está contido no conjunto B.</t>
  </si>
  <si>
    <t>O conjunto B está contido no conjunto A.</t>
  </si>
  <si>
    <t>O conjunto B pertence ao conjunto A.</t>
  </si>
  <si>
    <t>Vamos escrever os dois conjuntos para visualizar quais são os elementos comuns aos dois.
𝐀 = {𝟐,𝟒,𝟔,𝟖,𝟏𝟎,𝟏𝟐}
𝐁 = {𝟐,𝟒,𝟔,𝟖,𝟏𝟎,𝟏𝟐,𝟏𝟒,𝟏𝟔}
Note que todos os elementos de A estão em B. Sendo assim, podemos dizer que A está contido em B,
conforme aponta a letra B.
Gabarito: LETRA B.</t>
  </si>
  <si>
    <t>09/08/2026 22:14</t>
  </si>
  <si>
    <t>3852</t>
  </si>
  <si>
    <t>ANPEC</t>
  </si>
  <si>
    <t>Seja R o conjunto dos números reais. Dado um subconjunto finito 𝑨 ⊆ 𝑹, denote por 𝒄𝒂𝒓𝒅(𝑨) a sua cardinalidade (ou seja, o número de elementos em A). Classifique a seguinte item como certo ou errado:
Dados dois subconjuntos finitos A, 𝐵 ⊆ ℝ, se 𝐵 ⊆ 𝐴, então 𝑐𝑎𝑟𝑑(𝐵) ≤ 𝑐𝑎𝑟𝑑(𝐴).</t>
  </si>
  <si>
    <t>Se B está contido em A, então todos os elementos de B também estarão em A.
Portanto, nessas condições, é impossível que B tenha mais elementos do que A.
Sendo assim, é correto afirmarmos que a cardinalidade de B (ou número de elementos de B) sempre será
menor ou igual a cardinalidade de A (ou número de elementos de A).
Gabarito: CERTO.</t>
  </si>
  <si>
    <t>09/08/2026 22:16</t>
  </si>
  <si>
    <t>ESFCEX</t>
  </si>
  <si>
    <t>Uma condição necessária para a existência do complementar do conjunto B em um universo A é</t>
  </si>
  <si>
    <t>𝐵 ⊂ 𝐴.</t>
  </si>
  <si>
    <t>𝐴 ⊂ 𝐵.</t>
  </si>
  <si>
    <t>𝐴 ≠ 𝐵.</t>
  </si>
  <si>
    <t>𝐵 = 𝐴.</t>
  </si>
  <si>
    <t>𝐴 = ∅.</t>
  </si>
  <si>
    <t>Se o conjunto B faz parte de um universo A, então B é um subconjunto de A. Essa condição é fundamental
para que possamos definir o complementar de A em B. Dito de outra forma, B deve estar contido em A.
𝐵 ⊂ 𝐴
Em diagramas:
𝐵
𝐴
Gabarito: LETRA A.</t>
  </si>
  <si>
    <t>09/08/2026 22:19</t>
  </si>
  <si>
    <t>ISS-GRU</t>
  </si>
  <si>
    <t>Considere as operações entre conjuntos:
𝑨 ∩ 𝑩 − 𝑪
A alternativa cuja parte sombreada corresponde ao resultado dessas operações é:</t>
  </si>
  <si>
    <t>f08fce0c-aa42-4c97-9bf0-7a6ffb25fac4.png</t>
  </si>
  <si>
    <t>Observe que queremos a região definida entre três conjuntos.
O primeiro passo é identificar 𝑨 ∩ 𝑩.
Agora, queremos 𝐴 ∩ 𝐵 − 𝐶. Lembre-se da definição!
𝐴 ∩ 𝐵 − 𝐶 é tudo aquilo que pertence a 𝐀 ∩ 𝐁 mas não pertence a C.
Gabarito: LETRA B.</t>
  </si>
  <si>
    <t>09/08/2026 22:25</t>
  </si>
  <si>
    <t>GCM-SJC</t>
  </si>
  <si>
    <t>Em um grupo de 50 guardas, 35 estão de bermuda e 27 estão de boné. Sabe-se também que, nesse grupo, todos estão usando bermuda ou boné. O número de guardas, nesse grupo, que estão usando bermuda e boné é</t>
  </si>
  <si>
    <t>23.</t>
  </si>
  <si>
    <t>Para responder essa questão, precisamos usar o Princípio da Inclusão-Exclusão.
𝑛(𝐴∪𝐵) = 𝑛(𝐴)+𝑛(𝐵)−𝑛(𝐴∩𝐵)
Seja “A” o conjunto de guardas que estão de bermuda e “B” o conjunto de guardas que estão de boné.
De acordo com o enunciado, podemos tirar que:
𝑛(𝐴∪𝐵) = 50 𝑛(𝐴) = 35 𝑛(𝐵) = 27
Usando essas informações, temos:
50 = 35+27−𝑛(𝐴∩𝐵)
𝑛(𝐴∩𝐵) = 62−50
𝒏(𝑨∩𝑩) = 𝟏𝟐
Gabarito: LETRA E.</t>
  </si>
  <si>
    <t>09/08/2026 22:29</t>
  </si>
  <si>
    <t>3856</t>
  </si>
  <si>
    <t>ALESC</t>
  </si>
  <si>
    <t>Em uma prateleira há 15 latas iguais e vazias. Em algumas delas são colocadas bolinhas pretas e bolinhas brancas. Sabe-se que 7 latas contêm bolinhas pretas, 5 latas contêm bolinhas brancas e 3 latas contém bolinhas pretas e bolinhas brancas. O número de latas que ficaram vazias é igual a</t>
  </si>
  <si>
    <t>Para resolver a questão, podemos usar o princípio da inclusão-exclusão, que afirma que, se temos dois
conjuntos A e B, então:
𝑛(𝐴∪𝐵) = 𝑛(𝐴)+𝑛(𝐵)−𝑛(𝐴∩𝐵)
Onde 𝑛(𝐴) representa o número de elementos de A.
Neste caso, podemos considerar os conjuntos P (latas com bolinhas pretas) e B (latas com bolinhas brancas).
De acordo com o enunciado, tem-se que:
𝑛(𝑃) = 7 𝑛(𝐵) = 5 𝑛(𝑃∩𝐵) = 3
Então, podemos aplicar o princípio da inclusão-exclusão:
𝑛(𝑃∪𝐵) = 𝑛(𝑃)+𝑛(𝐵)−𝑛(𝑃∩𝐵)
𝑛(𝑃∪𝐵) = 7+5−3
𝑛(𝑃∪𝐵) = 9
Pronto! Isso significa que temos um total de 9 latas com bolinhas, sejam elas pretas ou brancas.
Como na prateleira temos 15 latas, o total de latas vazias é:
𝑉 = 15−9 → 𝑽 = 𝟔
Portanto, o número de latas que ficaram vazias é igual a 6.
Gabarito: LETRA D
Considerando que, entre 900 candidatos ao cargo de agente de polícia civil, 630 tenham a habilidade de
manuseio de arma de fogo e 480 tenham habilidade de cálculo, julgue os itens 03 e 04 a seguir.</t>
  </si>
  <si>
    <t>09/08/2026 22:30</t>
  </si>
  <si>
    <t>3857</t>
  </si>
  <si>
    <t>Considerando que, entre 900 candidatos ao cargo de agente de polícia civil, 630 tenham a habilidade de manuseio de arma de fogo e 480 tenham habilidade de cálculo, julgue os itens 03 e 04 a seguir.
No mínimo, 210 candidatos possuem as duas habilidades mencionadas.</t>
  </si>
  <si>
    <t>Vamos definir os conjuntos e aplicar o Princípio da Inclusão-Exclusão. Seja:
- A o conjunto dos candidatos que têm a habilidade de manuseio de arma de fogo.
- B o conjunto dos candidatos que têm a habilidade de cálculo.
Pelos dados do problema, temos:
- n(A) = 630 (candidatos com habilidade de manuseio de arma de fogo)
- n(B) = 480 (candidatos com habilidade de cálculo)
- n(AUB) = 900 (total de candidatos)
O Princípio da Inclusão-Exclusão é dado por:
𝑛(𝐴 ∪ 𝐵) = 𝑛(𝐴) + 𝑛(𝐵) − 𝑛(𝐴 ∩ 𝐵)
Queremos encontrar o valor mínimo de n(A∩B). Substituímos os valores conhecidos na fórmula:
900 = 630 + 480 − 𝑛(𝐴 ∩ 𝐵)
900 = 1110 − 𝑛(𝐴 ∩ 𝐵)
𝑛(𝐴 ∩ 𝐵) = 1110 − 900
𝑛(𝐴 ∩ 𝐵) = 210
Assim, no mínimo, 210 candidatos possuem ambas as habilidades mencionadas.
Obs.: O menor número possível na intersecção é obtido quando maximizamos o valor da união. Isso pode
ser feito supondo que não existem elementos fora de A e B e que, portanto, todo entrevistado possui pelo
menos uma das características.
Gabarito: Certo.</t>
  </si>
  <si>
    <t>6e251f4c-7c1b-4ffc-984f-133fee05304a</t>
  </si>
  <si>
    <t>09/08/2026 22:41</t>
  </si>
  <si>
    <t>3858</t>
  </si>
  <si>
    <t>Seja "x" o número de candidatos que não possuem nenhuma das habilidades. Sendo assim, o número de
elementos que estariam na união dos dois conjuntos seria tal que:
𝑛(𝐴 ∪ 𝐵) = 900 − �
Na resolução do item anterior, para obter o valor mínimo de 𝑛(𝐴 ∩ 𝐵), fizemos 𝑥 = 0. Nesse item, não
podemos fazer isso, pois, dessa vez, queremos saber o valor máximo de x. No Princípio da Inclusão-Exclusão:
𝑛(𝐴 ∪ 𝐵) = 𝑛(𝐴) + 𝑛(𝐵) − 𝑛(𝐴 ∩ 𝐵)
900 − 𝑥 = 630 + 480 − 𝑛(𝐴 ∩ 𝐵)
900 − 𝑥 = 1110 − 𝑛(𝐴 ∩ 𝐵)
𝑥 = 𝑛(𝐴 ∩ 𝐵) − 210
Observe que "x" será máximo quando 𝒏(𝑨 ∩ 𝑩) também for máximo. O maior valor possível para 𝑛(𝐴 ∩ 𝐵)
é 480, pois é a situação em que todos que possuem habilidade com cálculo também possuem habilidade
com arma de fogo. Com isso:
𝑥𝑚á𝑥. = 480 − 210 → 𝑥𝑚á𝑥. = 270
Gabarito: Certo.</t>
  </si>
  <si>
    <t>09/08/2026 22:49</t>
  </si>
  <si>
    <t>Uma enquete com 85 pessoas verificou se as pessoas entrevistadas acessavam o site A, ou acessavam o site B, ou acessavam esses dois sites, ou não acessavam esses sites. Do resultado sabe-se que 7 não acessavam esses sites, 41 acessavam o site A, e o site B era acessado por 13 pessoas a mais que acessavam o site A. O número de pessoas que acessavam apenas um desses sites é igual a</t>
  </si>
  <si>
    <t>49.</t>
  </si>
  <si>
    <t>53.</t>
  </si>
  <si>
    <t>58.</t>
  </si>
  <si>
    <t>61.</t>
  </si>
  <si>
    <t>78.</t>
  </si>
  <si>
    <t>Vamos resolver essa questão com o auxílio dos diagramas. O primeiro passo é pré-esquematizar.
A B
Como 7 pessoas não acessam nenhum dos sites, colocamos esse número fora dos dois conjuntos.
A B
Ademais, a questão não trouxe o número de pessoas que acessam os dois sites. Sendo assim, chamamos
essa quantidade de "x" e a colocamos no diagrama.
A B
x
Por sua vez, como 41 pessoas acessam o site A, concluímos que "41−𝑥" acessam apenas o site A.
A
B
41−x x
O site B era acessado por 13 pessoas a mais, ou seja, 54 pessoas. Assim, "54−𝑥" acessam apenas o site B.
A
B
41−x x 54−x
Ao somar as regiões do diagrama acima, devemos obter o total de pessoas entrevistadas, ou seja, 85.
(41−𝑥)+𝑥 +(54−𝑥)+7 = 85 → 102−𝑥 = 85 → 𝑥 = 17
Com o valor da intersecção, conseguimos determinar exatamente cada região:
A
B
24 17 37
A questão pede a quantidade de pessoas que acessam apenas um dos sites:
A
B
24 17 37
Devemos somar as regiões destacadas:
𝑇 = 24+37 → 𝑻 = 𝟔𝟏
Gabarito: LETRA D.</t>
  </si>
  <si>
    <t>09/08/2026 23:03</t>
  </si>
  <si>
    <t>Em uma enquete, na qual se investigava se as pessoas se alimentavam dos alimentos A, B, e C, os participantes poderiam indicar um dos alimentos, dois dos alimentos ou os três alimentos. Alguns resultados da enquete foram:
- Em cada uma das possíveis escolhas de apenas um dos alimentos houve 5 votos;
- Em cada uma das possíveis escolhas de dois, e apenas dois, dos alimentos, houve 10 votos;
- Houve 15 votos de participantes que votaram exatamente nos três alimentos.
O total de pessoas que participaram dessa enquete foi igual a</t>
  </si>
  <si>
    <t>75.</t>
  </si>
  <si>
    <t>Basicamente, a questão informa cada uma daqueles regiões do diagrama que vimos na teoria! Vamos lá.
- Em cada uma das possíveis escolhas de apenas um dos alimentos houve 5 votos;
𝐴 𝐵
5 5
5 𝐶
- Em cada uma das possíveis escolhas de dois, e apenas dois, dos alimentos, houve 10 votos;
𝐴
𝐵
5 10 5
𝐶
- Houve 15 votos de participantes que votaram exatamente nos três alimentos.
𝐴
𝐵
5 10 5
𝐶
Sendo assim, o total de pessoas entrevistadas é dado pela soma das regiões.
𝑇 = 5+5+5+10+10+10+15
𝑻 = 𝟔𝟎
Gabarito: LETRA A.</t>
  </si>
  <si>
    <t>09/08/2026 23:05</t>
  </si>
  <si>
    <t>Em uma empresa na qual trabalham 116 pessoas, sabe-se que:
- 72 têm ensino médio completo;
- 64 sabem usar o EXCEL;
- 35 têm ensino médio completo e sabem usar o EXCEL.
O número de funcionários dessa empresa que não têm ensino médio completo e não sabem usar o EXCEL é:</t>
  </si>
  <si>
    <t>13</t>
  </si>
  <si>
    <t>Vamos usar o Princípio da Inclusão-Exclusão para resolver esse problema. Inicialmente, considere "M" como
o conjunto formado por todos aqueles que têm o ensino médio. Além disso, considere "X" como o conjunto
formado por todos aqueles que sabem usar o EXCEL. Com as informações do enunciado, temos que:
𝑛(𝑀) = 72 𝑛(𝑋) = 64 𝑛(𝑀∩𝑋) = 35
Do princípio da inclusão-exclusão, sabemos que:
𝑛(𝑀∪𝑋) = 𝑛(𝑀)+𝑛(𝑋)−𝑛(𝑀∩𝑋)
Substituindo as informações que temos,
𝑛(𝑀∪𝑋) = 72+64−35 → 𝒏(𝑴∪𝑿) = 𝟏𝟎𝟏
Note que a união desses dois conjuntos tem 101 pessoas. Por sua vez, o enunciado disse que o número total
de funcionários dessa empresa é 116. Com isso, a quantidade de funcionários que não possuem ensino
médio e não sabem usar o EXCEL é exatamente a diferença entre o total de funcionário e 𝒏(𝑴∪𝑿). Assim,
116−101 = 15
Gabarito: LETRA C.</t>
  </si>
  <si>
    <t>IP PREV</t>
  </si>
  <si>
    <t>Para conhecer a opinião em relação à possível aplicação de dois fundos de Previdência em um plano aberto de Previdência, identificados por A e B, uma Instituição Financeira aplicou um questionário entre seus conveniados e verificou que:
- 48% de seus conveniados gostariam que o Fundo de Previdência A fosse aplicado em seus planos;
- 35% de seus conveniados gostariam que o Fundo de Previdência B fosse aplicado em seus planos;
- 12% de seus conveniados gostariam que o Fundo de Previdência A e o Fundo de Previdência B fossem aplicados em seus planos.
Dessa forma, é correto afirmar que</t>
  </si>
  <si>
    <t>mais de 30% dos conveniados não responderam ao questionário ou não manifestaram interesse em qualquer um dos dois Fundos de Previdência.</t>
  </si>
  <si>
    <t>o percentual de conveniados que gostariam que somente o Fundo de Previdência A fosse aplicado em seus planos foi de 23%.</t>
  </si>
  <si>
    <t>71 conveniados gostariam que pelo menos um dos dois Fundos de Previdência fosse aplicado em seus planos.</t>
  </si>
  <si>
    <t>mais de 14 dos conveniados gostariam que somente o Fundo de Previdência B fosse aplicado em seus planos.</t>
  </si>
  <si>
    <t>mais de 70% dos conveniados gostariam que pelo menos um dos dois Fundos de Previdência fosse aplicado em seus planos, A ou B ou ambos.</t>
  </si>
  <si>
    <t>Mais uma vez, vamos usar o Princípio da Inclusão-Exclusão. Primeiramente, considere o conjunto "A" como
o conjunto dos conveniados que gostariam do Fundo de Previdência A. Por sua vez, "B" é o conjunto daqueles
que gostariam do Fundo de Previdência B. Com as informações do enunciado, podemos escrever que:
𝑛(𝐴) = 48% 𝑛(𝐵) = 35% 𝑛(𝐴∩𝐵) = 12%
Por meio do PIE, podemos encontrar, em termos de porcentagem, quantos conveniados preferem o fundo
A ou o fundo B.
𝑛(𝐴∪𝐵) = 𝑛(𝐴)+𝑛(𝐵)−𝑛(𝐴∩𝐵)
Substituindo as informações que retiramos do enunciado,
𝑛(𝐴∪𝐵) = 48%+35%−12% → 𝑛(𝐴∪𝐵) = 71%
Ou seja, 71% dos conveniados preferem o fundo A ou o fundo B. Sendo assim, os 29% dos conveniados
restantes não respondeu a pesquisa ou não prefere nenhum dos fundos. Com essas informações, vamos
avaliar as alternativas.
A) mais de 30% dos conveniados não responderam ao questionário ou não manifestaram interesse em
qualquer um dos dois Fundos de Previdência.
Errado. Pessoal, vimos que a porcentagem de conveniados que não responderam ao questionário ou que
não tem interesse em nenhum dos fundos é igual a 29%, ou seja, inferior a 30%.
B) o percentual de conveniados que gostariam que somente o Fundo de Previdência A fosse aplicado em
seus planos foi de 23%.
Errado. Tem-se que 48% dos conveniados gostariam do fundo A. No entanto, sabemos que 12% deles
também preferem o fundo B. Para encontrar os conveniados que gostariam apenas do fundo A, basta fazer
a diferença:
48%−12% = 𝟑𝟔%
C) 71 conveniados gostariam que pelo menos um dos dois Fundos de Previdência fosse aplicado em seus
planos.
Errado. Galera, cuidado aqui. A alternativa trouxe "71 conveniados", não é isso. O correto seria "71% dos
conveniados". Estamos trabalhando com porcentagens, não valores absolutos.
D) mais de 14 dos conveniados gostariam que somente o Fundo de Previdência B fosse aplicado em seus
planos.
Errado. É a mesma coisa aqui, moçada. A alternativa trouxe "mais de 14 dos conveniados", não é isso.
Lembre-se que estamos trabalhando com porcentagens, não valores absolutos.
E) mais de 70% dos conveniados gostariam que pelo menos um dos dois Fundos de Previdência fosse aplicado
em seus planos, A ou B ou ambos.
Certo. Encontramos que 71% dos conveniados gostariam de aplicar o fundo A ou o fundo B em seus planos
de previdência.
Gabarito: LETRA E.</t>
  </si>
  <si>
    <t>09/08/2026 23:06</t>
  </si>
  <si>
    <t>SEPOG-RS</t>
  </si>
  <si>
    <t>Em uma escola de informática, foram entrevistados 200 alunos. Com a entrevista, pode-se concluir que 61 alunos estudam Matemática, 55 estudam Programação e 50 estudam Raciocínio Lógico. Ainda, 20 alunos estudam Matemática e Programação, 23 estudam Raciocínio Lógico e Programação e 21 estudam Matemática e Raciocínio Lógico. E 12 alunos estudam as três disciplinas, Matemática, Raciocínio Lógico e Programação. Com base nessas informações, é possível concluir que:</t>
  </si>
  <si>
    <t>86 alunos não estudam nenhuma das três disciplinas.</t>
  </si>
  <si>
    <t>60 alunos estudam apenas uma das três disciplinas.</t>
  </si>
  <si>
    <t>34 alunos não estudam nenhuma das três disciplinas.</t>
  </si>
  <si>
    <t>30 alunos estudam apenas duas disciplinas.</t>
  </si>
  <si>
    <t>23 alunos estudam apenas matemática.</t>
  </si>
  <si>
    <t>Vamos usar o princípio da inclusão-exclusão, dessa vez para três conjuntos. Considere "M" o conjunto
daqueles que estudam matemática, "P" o conjunto daqueles que estudam programação e "R", daqueles que
estudam raciocínio lógico. Com as informações do enunciado, podemos escrever:
- 61 alunos estudam Matemática: 𝑛(𝑀) = 61
- 55 estudam Programação: 𝑛(𝑃) = 55
- 50 estudam Raciocínio Lógico: 𝑛(𝑅) = 50
- 20 alunos estudam Matemática e Programação: 𝑛(𝑀∩𝑃) = 20
- 23 estudam Raciocínio Lógico e Programação: 𝑛(𝑃∩𝑅) = 23
- 21 estudam Matemática e Raciocínio Lógico: 𝑛(𝑀∩𝑅) = 21
- 12 alunos estudam as três disciplinas: 𝑛(𝑀∩𝑃∩𝑅) = 12
Por meio do PIE, vamos conseguir encontrar 𝑛(𝑀∪𝑃 ∪𝑅). O número de elementos da união dos três
conjuntos nos informa quantos alunos gostam de pelo menos uma das matérias. Vamos lá!
𝑛(𝑀∪𝑃∪𝑅) = 𝑛(𝑀)+𝑛(𝑃)+𝑛(𝑅)−𝑛(𝑀∩𝑃)−𝑛(𝑀∩𝑅)−𝑛(𝑃∩𝑅)+𝑛(𝑀∩𝑃∩𝑅)
Substituindo os valores extraídos do enunciado,
𝑛(𝑀∪𝑃∪𝑅) = 61+55+50−20−23−21+12
𝒏(𝑴∪𝑷∪𝑹) = 𝟏𝟏𝟒
Assim, podemos concluir que 114 alunos estudam pelo menos uma matéria dentre as três em referência:
matemática, programação ou raciocínio lógico. Como 𝟐𝟎𝟎 alunos foram entrevistados, temos uma
diferença de 200−114 = 86 alunos que não estudam nenhuma das três matérias.
Gabarito: LETRA A.</t>
  </si>
  <si>
    <t>09/08/2026 23:07</t>
  </si>
  <si>
    <t>RBO</t>
  </si>
  <si>
    <t>ISS</t>
  </si>
  <si>
    <t>Uma empresa do ramo de turismo abriu processo para a seleção de agentes de viagens. Dos 180 candidatos inscritos, 12 foram eliminados logo no início do processo por não falarem um segundo idioma, o que era pré-requisito na seleção. Dos que ficaram, sabe-se que 78 falam inglês, 20 falam inglês e espanhol, 17 falam inglês e francês, 15 falam francês e espanhol e 5 falam os três idiomas. Sendo assim, assinale a alternativa correta.</t>
  </si>
  <si>
    <t>A quantidade de candidatos que falam espanhol é igual a quantidade de candidatos que falam francês.</t>
  </si>
  <si>
    <t>50 candidatos falam somente inglês.</t>
  </si>
  <si>
    <t>46 candidatos falam pelo menos dois idiomas.</t>
  </si>
  <si>
    <t>49 candidatos falam francês.</t>
  </si>
  <si>
    <t>126 candidatos falam somente um dos idiomas.</t>
  </si>
  <si>
    <t>Primeiramente, vamos convencionar algumas coisas. Chamemos de "I" o conjunto formado por aqueles que
falam inglês, de "F" o conjunto formado por aqueles que falam francês e de "E" o conjunto formado por
aqueles que falam espanhol. Dito isso, vamos extrair algumas informações do enunciado.
- 78 falam inglês: 𝑛(𝐼) = 78
- 20 falam inglês e espanhol: 𝑛(𝐼 ∩𝐸) = 20
- 17 falam inglês e francês: 𝑛(𝐼∩𝐹) = 17
- 15 falam francês e espanhol: 𝑛(𝐹 ∩𝐸) = 15
- 5 falam os três idiomas: 𝑛(𝐹 ∩𝐸 ∩𝐼) = 5
- 12 não falam um segundo idioma.
Agora, vamos passar essas informações para um diagrama.
𝐼 𝐸
46 𝑒
12 10
𝑓
12 𝐹
Observe que existem algumas quantidades que não conseguimos determinar pois o enunciado não nos
forneceu essas informações de forma direta. "e" representa quantas pessoas falam apenas espanhol (como
segundo idioma) e "f", quantas falam apenas francês (como segundo idioma). Ademais, sabemos que
quando somamos todas essas regiões, devemos ter o total de candidatos (180).
46+5+15+12+10+𝑒+𝑓+12 = 180 → 𝑒 +𝑓 = 80
Com essas informações, vamos analisar as alternativas.
A) A quantidade de candidatos que falam espanhol é igual a quantidade de candidatos que falam francês.
Errado. Não temos informações suficientes que nos permitam concluir isso.
B) 50 candidatos falam somente inglês.
Errado. Pelo diagrama que desenhamos, vemos que 46 candidatos falam apenas inglês.
C) 46 candidatos falam pelo menos dois idiomas.
Errado. Vamos destacar no diagrama as regiões de interesse.
𝐼 𝐸
46 𝑒
12 10
𝑓
12 𝐹
Assim, a quantidade de candidatos que falam pelo menos dois idiomas é: 5+15+12+10 = 42.
D) 49 candidatos falam francês.
Errado. Pessoal, não temos informações suficientes para "cravar" quantos candidatos falam francês.
E) 126 candidatos falam somente um dos idiomas.
Certo. Essa aqui é nossa resposta, pessoal. Vamos destacar no diagrama as regiões que retratam a
quantidade de candidatos que falam apenas um idioma.
𝐼 𝐸
46 𝑒
12 10
𝑓
12 𝐹
Ora, sendo assim, a quantidade de candidatos que falam apenas um idioma é dada pela soma: 46+𝑒+𝑓.
Note que, apesar de não termos os valores de "e" e "f" individualmente, sabemos o valor da soma "𝒆+𝒇",
pois já calculamos anteriormente. Assim, 46+80 = 126.
Logo, são 126 candidatos que falam apenas 1 idioma.
Gabarito: LETRA E.</t>
  </si>
  <si>
    <t>Para implantar o ensino a distância, uma escola fez uma pesquisa com todos os seus alunos e foram obtidas as seguintes informações sobre 2 tipos de equipamentos:
- 50% têm notebook;
- 65% têm tablet;
- 20% têm tablet e também notebook.
Sabendo que nessa escola há exatamente 32 alunos que não têm nenhum desses 2 equipamentos, o número total de alunos dessa escola é igual a:</t>
  </si>
  <si>
    <t>500</t>
  </si>
  <si>
    <t>540</t>
  </si>
  <si>
    <t>640</t>
  </si>
  <si>
    <t>680</t>
  </si>
  <si>
    <t>Nessa questão, vamos usar o princípio da inclusão-exclusão. Para isso, considere que "N" representa o
conjunto formado por aqueles alunos que possuem notebook. Por sua vez, "T" representa o conjunto
formado por aqueles alunos que tem tablet. Com as informações do enunciado, podemos escrever que:
𝑛(𝑁) = 50% 𝑛(𝑇) = 65% 𝑛(𝑁∩𝑇) = 20%
Do princípio da inclusão-exclusão:
𝑛(𝑁∪𝑇) = 𝑛(𝑁)+𝑛(𝑇)−𝑛(𝑁∩𝑇)
Assim,
𝑛(𝑁∪𝑇) = 50%+65%−20% → 𝑛(𝑁∪𝑇) = 95%
Observe que 95% dos alunos possuem um notebook ou um tablet. Os 5% restantes representam os alunos
que não possuem nenhum dos dois aparelhos. O enunciado disse que essa quantidade corresponde a 32
alunos. Considere que T seja o total de alunos dessa escola. Com isso:
0,05∙𝑇 = 32 → 𝑇 = → 𝑇 = 640
0,05
Logo, essa escola possui 640 alunos.
Gabarito: LETRA C.</t>
  </si>
  <si>
    <t>09/08/2026 23:08</t>
  </si>
  <si>
    <t>CBM-MT</t>
  </si>
  <si>
    <t>De um grupo de 21 policiais, 9 participaram da operação Delta, 11 da operação Águia, 8 da operação Brasa, 4 das operações Delta e Águia, 3 das operações Águia e Brasa, 2 das operações Delta e Brasa e 1 não participou de qualquer das três operações. A partir dessas informações, assinale a alternativa que apresenta o número de policiais que participaram apenas da operação Brasa.</t>
  </si>
  <si>
    <t>Seja "D" o conjunto formado pelos policiais que participaram da operação Delta. Por sua vez, "A" é o conjunto
com os policiais que participaram da operação Água e "B" é conjunto com os policiais que participaram da
operação Brasa. Ademais, sabemos que dos 21 policiais do grupo, apenas 1 ficou de fora dessas três
operações. Sendo assim,
𝑛(𝐴∪𝐵∪𝐷) = 20
Dito isso, vamos extrair mais algumas informações do enunciado.
- 9 participaram da operação Delta: 𝑛(𝐷) = 9
- 11 da operação Águia: 𝑛(𝐴) = 11
- 8 da operação Brasa: 𝑛(𝐵) = 8
- 4 das operações Delta e Águia: 𝑛(𝐴∩𝐷) = 4
- 3 das operações Águia e Brasa: 𝑛(𝐴∩𝐵) = 3
- 2 das operações Delta e Brasa: 𝑛(𝐷∩𝐵) = 2
Com essas informações, conseguimos encontrar o número de policiais que participaram das três operações.
Para isso, vamos usar o princípio da inclusão-exclusão.
𝑛(𝐴∪𝐵∪𝐷) = 𝑛(𝐴)+𝑛(𝐵)+𝑛(𝐷)−𝑛(𝐴∩𝐷)−𝑛(𝐴∩𝐵)−𝑛(𝐷∩𝐵)+𝑛(𝐴∩𝐵 ∩𝐷)
20 = 11+8+9−4−3−2+𝑛(𝐴∩𝐵 ∩𝐷)
20 = 19+𝑛(𝐴∩𝐵 ∩𝐷) → 𝑛(𝐴∩𝐵∩𝐷) = 1
Ou seja, apenas 1 policial do grupo participou das três operações. Para encontrar a quantidade de policial
que participou apenas da operação Brasa, vamos pensar assim:
1) Temos que 𝑛(𝐵) = 8. Essa é a quantidade de policiais que participaram da operação Brasa.
2) Agora, vamos descontar os policiais que participaram da operação Brasa e da Águia. Assim,
8−3 = 5
3) Dessa vez, falta descontar os policiais que participaram da operação Brasa e da Delta. Logo,
5−2 = 3
4) Terminamos? Não! Isso, pois, quando fizemos os dois descontos acima, descontamos aquele policial que
participou das três operações duas vezes! Por isso, vamos somá-lo uma vez, para reverter esse desconto a
mais:
3+1 = 4
Pronto, agora sim! Temos 4 policiais que participaram apenas da operação Brasa.
Gabarito: LETRA D.</t>
  </si>
  <si>
    <t>Considerando o conjunto da frutas F, o conjunto das comidas doces D e o conjunto dos tipos de manga M, julgue o item.
O número de elementos do conjunto 𝐹 ∪𝐷 é igual à soma do número de elementos de F com o número de elementos de D.</t>
  </si>
  <si>
    <t>Do enunciado, temos os seguintes conjuntos:
F = conjunto das frutas
D = conjunto das comidas doces
M = conjunto dos tipos de mangas
Observe que existem frutas doces (banana, melão, manga, ...). Logo, F e D possuem elementos em comum.
Nesse caso, o número de elementos do conjunto 𝐹 ∪𝐷 é dado pelo Princípio da inclusão-Exclusão:
𝑛(𝐹 ∪𝐷) = 𝑛(𝐹)+𝑛(𝐷)−𝑛(𝐹 ∩𝐷)
Logo, não basta apenas somar o número de elementos de cada um dos conjuntos, devemos subtrair o
número de elementos da intersecção entre os dois. Item errado.
Gabarito: ERRADO.</t>
  </si>
  <si>
    <t>09/08/2026 23:09</t>
  </si>
  <si>
    <t>PC-BA</t>
  </si>
  <si>
    <t>Numa assembleia havia 50 escrivães, sendo que 32 eram destros e 16 eram ambidestros. Nessas condições, e sabendo que todos sabiam escrever, o total de canhotos na assembleia era igual a:</t>
  </si>
  <si>
    <t>Vamos chamar o conjunto dos destros de "D" e o conjunto dos canhotos de "C". Quando o enunciado afirma
que 32 eram destros, podemos escrever:
𝑛(𝐷) = 32
Por sua vez, como 16 são ambidestros (escrevem com as duas mãos), temos:
𝑛(𝐷∩𝐶) = 16
Como no total são 50 escrivães:
𝑛(𝐷∪𝐶) = 50
Para determinarmos o total de canhotos na assembleia, basta usarmos o Princípio da Inclusão-Exclusão.
𝑛(𝐷∪𝐶) = 𝑛(𝐷)+𝑛(𝐶)−𝑛(𝐷∩𝐶)
50 = 32+𝑛(𝐶)−16
𝑛(𝐶) = 34
Gabarito: LETRA B.</t>
  </si>
  <si>
    <t>09/08/2026 23:11</t>
  </si>
  <si>
    <t>Inst. AOCP</t>
  </si>
  <si>
    <t>PM-ES</t>
  </si>
  <si>
    <t>Para uma pequena apresentação, x músicos foram selecionados. Sobre esses músicos, sabe-se que:
- 48 tocam instrumentos de percussão;
- 72 tocam instrumentos de sopro;
- 39 tocam instrumentos de percussão e sopro.
Sabendo que todos os músicos selecionados tocam instrumentos de percussão ou sopro, é correto afirmar que o valor de x será</t>
  </si>
  <si>
    <t>159.</t>
  </si>
  <si>
    <t>132.</t>
  </si>
  <si>
    <t>98.</t>
  </si>
  <si>
    <t>81.</t>
  </si>
  <si>
    <t>Seja "P" o conjunto formado por aqueles que tocam instrumentos de percussão e "S" o conjunto formado
por aqueles que tocam instrumentos de sopro. Como 48 tocam instrumentos de percussão:
𝑛(𝑃) = 48
Como 72 tocam instrumentos de sopro:
𝑛(𝑆) = 72
Como 39 tocam os dois tipos de instrumento:
𝑛(𝑃∩𝑆) = 39
Observe que temos tudo para aplicarmos o Princípio da Inclusão-Exclusão e determinarmos 𝑛(𝑃∪𝑆) que é
justamente o "x" procurado.
𝑛(𝑃∪𝑆) = 𝑛(𝑃)+𝑛(𝑆)−𝑛(𝑃∩𝑆)
𝑥 = 48+72−39
𝑥 = 81
Gabarito: LETRA E.</t>
  </si>
  <si>
    <t>FEPESE</t>
  </si>
  <si>
    <t>CINCATARINA</t>
  </si>
  <si>
    <t>Numa empresa com 720 funcionários, 300 gostam de vinho, 500 gostam de cerveja e 210 gostam de vinho e cerveja. Quantos funcionários não gostam nem de vinho nem de cerveja?</t>
  </si>
  <si>
    <t>Mais de 175</t>
  </si>
  <si>
    <t>Mais de 150 e menos de 175</t>
  </si>
  <si>
    <t>Mais de 125 e menos de 150</t>
  </si>
  <si>
    <t>Mais de 100 e menos de 125</t>
  </si>
  <si>
    <t>Vamos resolver esse exercício por meio de diagramas. Seja "V" o conjunto daqueles que gostam de vinho e
"C" o conjunto daqueles que gostam de cerveja.
𝐹
𝐶
𝑉
Quando estamos resolvendo com diagramas, o primeiro passo é colocarmos o valor da intersecção. No caso
dessa questão, foi informado que 210 gostam de vinho e de cerveja.
𝐹
𝐶
𝑉
Sabemos ainda que 300 gostam de vinho. Como já usamos 210 na intersecção, podemos concluir que 90
gostam apenas de vinho.
𝐶 𝐹
𝑉
𝟗𝟎 𝟐𝟏𝟎
Sabemos ainda que 500 gostam de cerveja, como já colocamos 210 na intersecção, então 290 gostam apenas
de cerveja.
𝐹
𝐶
𝑉
𝟗𝟎 𝟐𝟏𝟎 𝟐𝟗𝟎
Queremos determinar o número de funcionários que não gostam de vinho nem de cerveja, vamos chamar
essa quantia de "x" e destacá-la no diagrama:
𝐹
𝐶
𝑉
𝟗𝟎 𝟐𝟏𝟎 𝟐𝟗𝟎
𝒙
No total temos 720 funcionários. Com isso, a soma de todas as regiões desse diagrama deve ser 720. Assim:
90+210+290+𝑥 = 720
590+𝑥 = 720
𝑥 = 130
Logo, é um número maior do que 125 e menor do que 150, como aponta a alternativa C.
Gabarito: LETRA C.</t>
  </si>
  <si>
    <t>09/08/2026 23:12</t>
  </si>
  <si>
    <t>PM-RN</t>
  </si>
  <si>
    <t>Numa academia de oficiais o tenente verificou que 126 aspirantes gostam de fazer flexões, 87 gostam de agachamento, 46 gostam dos dois. Nessas condições, o total de aspirantes que gostam de somente um dos dois exercícios é representado por um número entre:</t>
  </si>
  <si>
    <t>100 e 110</t>
  </si>
  <si>
    <t>112 e 122</t>
  </si>
  <si>
    <t>123 e 134</t>
  </si>
  <si>
    <t>135 e 156</t>
  </si>
  <si>
    <t>158 e 180</t>
  </si>
  <si>
    <t>Considere que F é o conjunto daqueles que gostam de fazer flexões e A é o conjunto daqueles que gostam
de agachamento. Como 126 aspirantes gostam de fazer flexões, temos:
𝑛(𝐹) = 126
Como 87 gostam de agachamento:
𝑛(𝐴) = 87
Como 46 gostam dos dois:
𝑛(𝐹∩𝐴) = 46
Para determinar quantos aspirantes gostam de somente um dos exercícios, basta subtrairmos a intersecção
do número de elementos de cada um dos conjuntos.
- Quantidade de aspirantes que gostam somente de agachamento:
𝑎 = 𝑛(𝐴)−𝑛(𝐹 ∩𝐴)
𝑎 = 126−46
𝑎 = 80
- Quantidade de aspirantes que gostam somente de flexão:
𝑓 = 𝑛(𝐹)−𝑛(𝐹 ∩𝐴)
𝑓 = 87−46
𝑓 = 41
No total, temos:
𝑎+𝑓 = 80+41 → 𝒂+𝒇 = 𝟏𝟐𝟏
Como 121 está entre 112 e 122, podemos marcar a letra B.
Gabarito: LETRA B.</t>
  </si>
  <si>
    <t>09/08/2026 23:14</t>
  </si>
  <si>
    <t>SENADO FEDERAL</t>
  </si>
  <si>
    <t>Um clube tem 180 associados que participam de suas duas atividades sociais. Há 130 frequentadores da cinemateca, enquanto 92 sócios participam das aulas de dança de salão.
Sendo assim, é correto afirmar que</t>
  </si>
  <si>
    <t>mais de 40 sócios participam das duas atividades.</t>
  </si>
  <si>
    <t>menos de 30 sócios participam das duas atividades.</t>
  </si>
  <si>
    <t>mais de 55 sócios só vão às aulas de dança.</t>
  </si>
  <si>
    <t>menos de 80 sócios só vão à cinemateca.</t>
  </si>
  <si>
    <t>menos de 45 sócios só vão às aulas de dança.</t>
  </si>
  <si>
    <t>Para responder essa questão, vamos usar o Princípio da Inclusão-Exclusão. Seja “C” o conjunto formado por
aqueles que frequentam a cinemateca e “D” o conjunto formado por aqueles que participam da dança de
salão. Como 180 associados participam de alguma dessas duas atividades, podemos escrever:
𝑛(𝐶 ∪𝐷) = 180
Por sua vez, como 130 frequentam a cinemateca:
𝑛(𝐶) = 130
Sabemos ainda que 92 frequentam a dança de salão:
𝑛(𝐷) = 92
Do Princípio da Inclusão-Exclusão, podemos escrever que:
𝑛(𝐶 ∪𝐷) = 𝑛(𝐶)+𝑛(𝐷)−𝑛(𝐶 ∩𝐷)
Substituindo o que temos:
180 = 130+92−𝑛(𝐶 ∩𝐷)
𝑛(𝐶 ∩𝐷) = 222−180
𝑛(𝐶 ∩𝐷) = 42
Logo, podemos concluir que 42 sócios participam das duas atividades. A alternativa que está de acordo com
o nosso resultado é a A.
Gabarito: LETRA A.</t>
  </si>
  <si>
    <t>09/08/2026 23:16</t>
  </si>
  <si>
    <t>Antes de iniciar uma campanha publicitária, um banco fez uma pesquisa, entrevistando 1000 de seus clientes, sobre a intenção de adesão aos seus dois novos produtos. Dos clientes entrevistados, 430 disseram que não tinham interesse em nenhum dos dois produtos, 270 mostraram-se interessados no primeiro produto, e 400 mostraram-se interessados no segundo produto. Qual a porcentagem do total de clientes entrevistados que se mostrou interessada em ambos os produtos?</t>
  </si>
  <si>
    <t>10%</t>
  </si>
  <si>
    <t>15%</t>
  </si>
  <si>
    <t>20%</t>
  </si>
  <si>
    <t>25%</t>
  </si>
  <si>
    <t>30%</t>
  </si>
  <si>
    <t>Vamos chamar o conjunto daqueles que ficaram interessados no primeiro produto de "P" e daqueles
interessados no segundo produto de "S".
Para começar, vamos determinar quantas pessoas estão interessadas em pelo menos um dos produtos.
Como tivemos 1000 entrevistados e 430 disseram que não tinham interesse em nenhum dos dois produtos:
𝑛(𝑃∪𝑆) = 1000−430
𝑛(𝑃∪𝑆) = 570
Por sua vez, temos que 270 mostraram-se interessados no primeiro produto enquanto 400 mostraram-se
interessados no segundo produto.
𝑛(𝑃) = 270
𝑛(𝑆) = 400
Temos todas as informações para usarmos o Princípio da Inclusão-Exclusão.
𝑛(𝑃∪𝑆) = 𝑛(𝑃)+𝑛(𝑆)−𝑛(𝑃∩𝑆)
Substituindo o que temos:
570 = 270+400−𝑛(𝑃∩𝑆)
570 = 670−𝑛(𝑃∩𝑆)
𝑛(𝑃∩𝑆) = 100
Como queremos a porcentagem do total de clientes entrevistados que se mostrou interessadas em ambos
os produtos, fazemos:
𝑛(𝑃∩𝑆) 100
𝑝 = → 𝑝 = → 𝑝 = 0,1 = 10%
1000 1000
Gabarito: LETRA A.</t>
  </si>
  <si>
    <t>09/08/2026 23:17</t>
  </si>
  <si>
    <t>3874</t>
  </si>
  <si>
    <t>Pref. Camaçari</t>
  </si>
  <si>
    <t>Acerca das operações entre números irracionais, julgue os itens a seguir, considerando que a e b sejam números irracionais (I) distintos.
I. Se 𝒄 = 𝒂+𝒃, então, para todo 𝒂 e 𝒃 ∈ 𝑰, 𝒄 é irracional.
II. Se 𝒄 = 𝒂×𝒃, então, para todo 𝒂 e 𝒃 ∈ 𝑰, 𝒄 é irracional.
III. Se 𝒄 = 𝒂&lt;sup&gt;𝒏&lt;/sup&gt;, sendo 𝒏 um número natural (ℕ), então, para todo 𝒂 ∈ 𝑰 e para todo 𝒏 ∈ ℕ, c é irracional.
Assinale a opção correta.</t>
  </si>
  <si>
    <t>Conjuntos Numéricos</t>
  </si>
  <si>
    <t>Apenas o item III está certo.</t>
  </si>
  <si>
    <t>Apenas os itens I e II estão certos.</t>
  </si>
  <si>
    <t>Nenhum item está certo.</t>
  </si>
  <si>
    <t>Vamos analisar cada uma das afirmações.
I. Se 𝑐 = 𝑎+𝑏, então, para todo 𝑎 𝑒 𝑏 ∈ 𝕀, c é irracional.
Errado, pessoal. Considere que 𝑎 = √2 e 𝑏 = −√2. A soma dos dois fica:
𝑐 = √2+(−√2) → 𝒄 = 𝟎
Observe que somamos dois números irracionais e o resultado foi um número racional, ao contrário do que
afirma o item.
II. Se 𝑐 = 𝑎×𝑏, então, para todo 𝑎 𝑒 𝑏 ∈ 𝕀, c é irracional.
Errado também. Podemos usar os mesmos valores para a e b que usamos anteriormente.
𝑐 = √2⋅(−√2) → 𝒄 = −𝟐
Observe que multiplicamos dois números irracionais distintos e o resultado foi um número racional. Logo,
o item erra a afirmar que c seria necessariamente irracional.
III. Se 𝑐 = 𝑎𝑛, sendo n um número natural (ℕ), então, para todo 𝑎 ∈ 𝕀 e para todo 𝑛 ∈ ℕ, c é irracional.
Errado também! Considere 𝑎 = √2 e 𝑛 = 2.
𝑐 = (√2) → 𝒄 = 𝟐
Ora, fizemos a potenciação indicada no item e o resultado nos forneceu um c racional.
Sendo assim, nenhum dos itens estão corretos, podemos marcar a alternativa E.
Gabarito: LETRA E.</t>
  </si>
  <si>
    <t>09/08/2026 23:31</t>
  </si>
  <si>
    <t>Considere que, no decorrer de um ano, haja uma inflação i, tal que o poder de compra de uma nota de 100 reais (não aplicados, isto é, sujeitos à depreciação da inflação) caia, nesse período, para 𝟏𝟎𝟎(𝟏+𝒊). Considere, ainda, que, se os 100 reais forem aplicados, nesse período, em uma aplicação com rendimento nominal r, então seu poder de compra será de 𝟏𝟎𝟎×(𝟏+𝒓)/(𝟏+𝒊). Com base nessas considerações, julgue o item seguinte.
Se 𝑖 e 𝑟 forem números inteiros, então o poder de compra também será um número inteiro.</t>
  </si>
  <si>
    <t>Vamos substituir 𝑖 e 𝑟 por números inteiros e verificar se o poder de compra (P) será um inteiro também.
Seja 𝒓 = 𝟏 e 𝒊 = 𝟐, então:
1+𝑟 1+1 200
𝑃 = 100×( ) → 𝑃 = 100×( ) → 𝑃 = → 𝑷 = 𝟔𝟔,𝟔𝟔𝟔…
1+𝑖 1+2 3
Observe que o poder de compra obtido não é um número inteiro! Com isso, conseguimos mostrar que o
item não é necessariamente verdade.
Logo, Gabarito: incorreto!
Gabarito: ERRADO.</t>
  </si>
  <si>
    <t>09/08/2026 23:43</t>
  </si>
  <si>
    <t>PREF. VITORIA</t>
  </si>
  <si>
    <t>Se a soma de 5 números inteiros positivos consecutivos dá resultado par, então, entre esses números</t>
  </si>
  <si>
    <t>a maioria é ímpar.</t>
  </si>
  <si>
    <t>o produto dos dois menores é ímpar.</t>
  </si>
  <si>
    <t>o produto do maior com o menor ímpar.</t>
  </si>
  <si>
    <t>a soma de todos os pares é ímpar.</t>
  </si>
  <si>
    <t>a soma de todos os ímpares é par.</t>
  </si>
  <si>
    <t>Vamos lá! Sejam os cinco números inteiros positivos consecutivos:
𝑥 −2, 𝑥−1, 𝑥, 𝑥+1, 𝑥+2
Como a soma dá um resultado par, podemos escrever:
(𝑥 −2)+(𝑥−1)+𝑥+(𝑥+1)+(𝑥+2) = 2𝑘
5𝑥 = 2𝑘
𝑘
𝑥 = 2( )
Note que “x” é par, já que é inteiro e possui o fator 2.
Ora, COMO “x” é par, então podemos concluir o seguinte.
𝑥⏟ − 2, 𝑥⏟ − 1, ⏟𝑥 , 𝑥⏟ + 1, 𝑥⏟ + 2
PAR ÍMPAR PAR ÍMPAR PAR
Sabendo disso, vamos olhar as alternativas.
A) a maioria é ímpar.
Errado. A maioria é par.
B) o produto dos dois menores é ímpar.
Errado. Sabemos que a multiplicação entre um par e um ímpar é um número par.
C) o produto do maior com o menor é ímpar.
Errado. O maior é par e o menor também é par. Sendo assim, a multiplicação desses dois é um número par.
D) a soma de todos os pares é ímpar.
Errado. A soma de números pares é um par.
E) a soma de todos os ímpares é par.
Correto. Como temos dois ímpares, a soma de dois ímpares é um número par, conforme vimos na teoria.
Gabarito: LETRA E.</t>
  </si>
  <si>
    <t>09/08/2026 23:44</t>
  </si>
  <si>
    <t>Pref. Recife</t>
  </si>
  <si>
    <t>Acerca dos números reais e das suas propriedades, julgue o item subsequente. 𝑛3+1
Se $n \in \mathbb{Z}$, o número $\frac{n^3+1}{n-1}$ só será inteiro se $n = 0$ ou $n = 2$.</t>
  </si>
  <si>
    <t>Mais uma questão que pode ser resolvida com um simples teste!
Vamos testar 𝒏 = 𝟑 e verificar se o número dado será inteiro ou não.
𝑛3 +1 33 +1 28
𝑁 = → 𝑁 = → 𝑁 = → 𝑁 = 14
𝑛−1 3−1 2
Opa! 14 é um inteiro e usamos 𝑛 = 3.
Logo, o item se encontra errado!
Gabarito: ERRADO.</t>
  </si>
  <si>
    <t>09/08/2026 23:55</t>
  </si>
  <si>
    <t>A quantidade de números inteiros e positivos formados por 2 algarismos cuja diferença vale 4 é igual a</t>
  </si>
  <si>
    <t>11.</t>
  </si>
  <si>
    <t>Os números inteiros e positivos formados por 2 algarismos são todos aqueles que vão de 10 até 99. A
questão pede quantos existem tal que a diferença entre esses algarismos seja igual a 4. Um número que
obedece a essa condição seria o 40, pois 4 - 0 = 4. Como não são tantos números, podemos listá-los!
15,26,37,40,48,51,59,62,73,84,95
Ou seja, 11 números! Podemos marcar a alternativa D.
Gabarito: LETRA D.</t>
  </si>
  <si>
    <t>09/08/2026 23:59</t>
  </si>
  <si>
    <t>CRF-GO</t>
  </si>
  <si>
    <t>Considere-se que o conjunto A seja dado por 𝑨 = {−𝟑,−𝟏,𝟏,𝟕,𝟏𝟎}. O conjunto B seja o conjunto de todos os números naturais e o conjunto C seja o conjunto de todos os números racionais. Com base nessas informações, julgue o item.
𝐴∩𝐵 = 𝐴−{−1,−2,−3}.</t>
  </si>
  <si>
    <t>De acordo com o enunciado, temos:
𝐴 = {−3,−1,1,7,10}
𝐵 = ℕ
𝐶 = ℚ
A intersecção de A com B é formada pelos elementos de A que são números naturais, ou seja, 1, 7 e 10.
𝐴∩𝐵 = {1,7,10}
Por sua vez, a diferença 𝐴−{−1,−2,−3} é formada pelos elementos de A que não são −𝟏,−𝟐 ou −𝟑.
𝐴−{−1,−2,−3} = {1,7,10}
Note que 𝑨∩𝑩 = 𝑨−{−𝟏,−𝟐,−𝟑}, conforme afirma o item. Logo, item correto.
Gabarito: CERTO.</t>
  </si>
  <si>
    <t>10/08/2026 00:00</t>
  </si>
  <si>
    <t>CRF</t>
  </si>
  <si>
    <t>Considere-se que o conjunto A seja dado por 𝑨 = {−𝟑,−𝟏,𝟏,𝟕,𝟏𝟎}. O conjunto B seja o conjunto de todos os números naturais e o conjunto C seja o conjunto de todos os números racionais. Com base nessas informações, julgue o item.
O conjunto 𝐴∩𝐵 ∩𝐶 é o conjunto vazio.</t>
  </si>
  <si>
    <t>De acordo com o enunciado, temos:
𝐴 = {−3,−1,1,7,10}
𝐵 = ℕ
𝐶 = ℚ
O conjunto A∩B∩C é formado por todos os elementos que são comuns aos três conjuntos. Observe que os
números negativos, apesar de serem racionais, não são naturais. Sendo assim, não são comuns a todos. Os
demais são. Logo:
A∩B∩C = {1,7,10}
Com isso, concluímos que o resultado dessa intersecção não é o conjunto vazio.
Gabarito: ERRADO.</t>
  </si>
  <si>
    <t>SEAD-AP</t>
  </si>
  <si>
    <t>A soma de dois números naturais é 33. O maior valor para o produto deles é</t>
  </si>
  <si>
    <t>271.</t>
  </si>
  <si>
    <t>271,75.</t>
  </si>
  <si>
    <t>272,25.</t>
  </si>
  <si>
    <t>273.</t>
  </si>
  <si>
    <t>Inicialmente, perceba que estamos trabalhando com números naturais. Na prática, não consideraremos os
números “quebrados” ou negativos, pois:
ℕ = {0,1,2,3,4,5,6,…}
A questão informa que temos dois números naturais tais que a soma deles é igual a 33.
𝑥+𝑦 = 33
Queremos saber qual é o valor máximo do produto 𝒙𝒚. Para isso, pode ser interessante escrevermos uma
tabela. Acompanhe:
𝑥 𝑦 𝑥𝑦 𝑥+𝑦
1 32 32 33
2 31 62 33
3 30 90 33
4 29 116 33
5 28 140 33
6 27 162 33
Na tabela acima listei algumas possibilidades para “x” e para “y” de forma que a soma 𝑥+𝑦 fosse sempre
igual a 33 (pois é a condição do enunciado).
Agora, vamos olhar o produto 𝑥𝑦. Observe que ele aumenta conforme aumentamos “x” e diminuímos “y”.
Será que esse aumento ocorre indefinidamente? Vamos continuar a tabela e observar mais um pouco!
𝑥 𝑦 𝑥𝑦 𝑥+𝑦
7 26 182 33
8 25 200 33
... ... ... 33
15 18 270 33
16 17 272 33
17 16 272 33
18 15 270 33
Pronto! Observe que o valor máximo do produto ocorre quando 𝑥 = 16 e 𝑦 = 17 (ou o contrário).
(𝒙𝒚) = 𝟐𝟕𝟐
𝒎á𝒙
Professor, mas na prova eu terei que desenhar essa tabela toda?
Na prática, não! O interessante é perceber que o produto aumenta até atingir um máximo e depois começa
a diminuir! Assim, você pode ir pulando algumas possibilidades (como fizemos na última tabela de x=7 para
x=15) até encontrar o momento em que o produto começa a diminuir.
Gabarito: Letra C</t>
  </si>
  <si>
    <t>10/08/2026 00:01</t>
  </si>
  <si>
    <t>Sendo 𝑨 = {−𝟓,𝟏,𝟑,𝟓,𝟕}, 𝑩 = {𝟐,𝟑,𝟒,𝟔,𝟖}, ℕo conjunto dos números naturais, ∅ o conjunto vazio e ℚ o conjunto dos números racionais, julgue o item.
(𝐴∪𝐵)∩ℕ ≠ ∅.</t>
  </si>
  <si>
    <t>Do enunciado, tiramos que:
𝐴 = {−5,1,3,5,7}
𝐵 = {2,3,4,6,8}
Primeiramente, vamos encontrar 𝐴∪𝐵. Lembre-se que a união de A com B é o conjunto formado por todos
os elementos dos dois conjuntos. Lembre-se que os elementos em comum aparecem apenas uma vez, não
devemos repeti-los.
𝐴∪𝐵 = {−5,1,2,3,4,5,6,7,8}
Quando o item escreve (𝐴∪𝐵)∩ℕ, ele está nos perguntando quais elementos de 𝑨∪𝑩 são números
naturais. Ora, quase todos! Apenas o −𝟓 não é natural. Logo:
(𝐴∪𝐵)∩ℕ = {1,2,3,4,5,6,7,8}
Observe que tal conjunto está longe de ser igual ao conjunto vazio. Logo, é correto dizer que:
(𝐴∪𝐵)∩ℕ ≠ ∅
Gabarito: CERTO.</t>
  </si>
  <si>
    <t>IDECAN</t>
  </si>
  <si>
    <t>SEFAZ-RR</t>
  </si>
  <si>
    <t>Seja 𝑨 = {𝟏,𝟐,𝒆,𝟑,𝝅,𝟒,𝟓,𝟔,𝟕}, ℕ o conjunto dos naturais, ℤ conjuntos dos inteiros e ℚ conjunto dos racionais. Determine o conjunto E, fruto da operação 𝑬 = 𝑨∩[(ℕ∩ℚ)∪ℤ].</t>
  </si>
  <si>
    <t>𝐸 = {𝑒,𝜋}</t>
  </si>
  <si>
    <t>𝐸 = ∅</t>
  </si>
  <si>
    <t>𝐸 = {2,4,6}</t>
  </si>
  <si>
    <t>𝐸 = ℤ</t>
  </si>
  <si>
    <t>𝐸 = {1,2,3,4,5,6,7}</t>
  </si>
  <si>
    <t>Vamos lá, queremos saber quem é o conjunto E:
𝐸 = 𝐴∩[(ℕ∩ℚ)∪ℤ]
Pessoal, como ℕ ⊂ ℚ, então ℕ∩ℚ = ℕ. Sendo assim, podemos simplificar:
𝐸 = 𝐴∩[ℕ∪ℤ]
Com pensamento similar, temos que como ℕ ⊂ ℤ, então ℕ∪ℤ = ℤ.
𝐸 = 𝐴∩ℤ
Ou seja, E é formado pelos elementos de A que são números inteiros. Vamos visualizar quem é A.
𝑨 = {𝟏,𝟐,𝒆,𝟑,𝝅,𝟒,𝟓,𝟔,𝟕}
Destaquei de vermelho aqueles elementos de A que não são números inteiros. Logo:
𝐸 = {1,2,3,4,5,6,7}
Gabarito: LETRA E.</t>
  </si>
  <si>
    <t>10/08/2026 00:02</t>
  </si>
  <si>
    <t>CM BAURU</t>
  </si>
  <si>
    <t>Dentre as seguintes alternativas, qual delas NÃO apresenta um número que pertença ao conjunto dos Irracionais?</t>
  </si>
  <si>
    <t>π</t>
  </si>
  <si>
    <t>√5</t>
  </si>
  <si>
    <t>e</t>
  </si>
  <si>
    <t>4,2324252627...</t>
  </si>
  <si>
    <t>$\sqrt[3]{64}$</t>
  </si>
  <si>
    <t>Todos os números nas alternativas A, B, C e D são números irracionais. Afinal, são dízimas infinitas não
periódicas, não representáveis na forma de uma fração de números inteiros. Por sua vez, a raiz cúbica de 64
é um número racional. Observe:
√64 =
3√43
= 4
Gabarito: LETRA E.</t>
  </si>
  <si>
    <t>10/08/2026 00:03</t>
  </si>
  <si>
    <t>CBM-ES</t>
  </si>
  <si>
    <t>Assinale o item no qual o elemento corresponde ao número que não pertence ao conjunto dos irracionais.</t>
  </si>
  <si>
    <t>√2+1</t>
  </si>
  <si>
    <t>𝜋</t>
  </si>
  <si>
    <t>𝑒</t>
  </si>
  <si>
    <t>$\sqrt{3}/2$</t>
  </si>
  <si>
    <t>$\sqrt[3]{8}$</t>
  </si>
  <si>
    <t>Questão bem similar a anterior! 𝜋 e 𝑒 são exemplos clássicos de números irracionais. Ademais, √2 e √3 são
também números irracionais. Das alternativas, apenas a raiz cúbica de 8 não é um irracional.
√8 =
3√23
= 2
Gabarito: LETRA E.</t>
  </si>
  <si>
    <t>10/08/2026 00:09</t>
  </si>
  <si>
    <t>Dado os conjuntos numéricos: Naturais, Inteiros, Racionais e Irracionais, é correto afirmar que</t>
  </si>
  <si>
    <t>todo número Racional é também um número Irracional.</t>
  </si>
  <si>
    <t>todo número Irracional é também um número Racional.</t>
  </si>
  <si>
    <t>todo número Inteiro é também um número Racional.</t>
  </si>
  <si>
    <t>todo número Racional é também um número Inteiro.</t>
  </si>
  <si>
    <t>todo número Inteiro é também um número Natural.</t>
  </si>
  <si>
    <t>Vamos comentar cada uma das alternativas!
A) todo número Racional é também um número Irracional.
Errado! ℚ e 𝕀 são conjuntos disjuntos! Nenhum número racional é também um número irracional.
B) todo número Irracional é também um número Racional.
Errado! Aqui temos a mesma justificativa do item anterior.
C) todo número Inteiro é também um número Racional.
Correto! É a nossa resposta! Lembre-se que ℤ ⊂ ℚ.
D) todo número Racional é também um número Inteiro.
Errado, o inverso não ocorre! Por exemplo, 1,5 é um número racional, mas não é um inteiro.
E) todo número Inteiro é também um número Natural.
Errado! Por exemplo, −1 é um número inteiro, mas não é um número natural.
Gabarito: LETRA C.</t>
  </si>
  <si>
    <t>Se escrevermos os números inteiros de 0 a 100, o número de vezes que aparecerá o algarismo 7 é:</t>
  </si>
  <si>
    <t>19</t>
  </si>
  <si>
    <t>Para resolver essa questão, vamos listar todos os números que tenham o algarismo 7 e contá-los.
𝟕,1𝟕,2𝟕,3𝟕,4𝟕,5𝟕,6𝟕,𝟕0,𝟕1,𝟕2,𝟕3,𝟕4,𝟕5,𝟕6,𝟕𝟕,𝟕8,𝟕9,8𝟕,9𝟕
Com isso, podemos concluir que o número 7 aparece 20 vezes.
Gabarito: LETRA E.</t>
  </si>
  <si>
    <t>PREF. SJRP</t>
  </si>
  <si>
    <t>Um número é dito palíndromo se é o mesmo quando lido da esquerda para a direita ou da direita para a esquerda. Por exemplo, 5225 é um palíndromo de quatro algarismos. Considere X o maior palíndromo de quatro algarismos e Y o menor palíndromo de cinco algarismos. A soma X + Y é:</t>
  </si>
  <si>
    <t>20000</t>
  </si>
  <si>
    <t>20020</t>
  </si>
  <si>
    <t>20099</t>
  </si>
  <si>
    <t>20902</t>
  </si>
  <si>
    <t>20202</t>
  </si>
  <si>
    <t>Galera, atenção! Um palíndromo é toda palavra, frase ou número que permanece inalterado quando lido de
trás para frente. O enunciado deu o exemplo de 5225, mas também temos o 101, 515, 999 e vários outros...
A título de curiosidade, palavras também podem ser palíndromos e cito como exemplo clássico as palavras
"ARARA", "OVO", "RIR" e "RADAR". Esclarecido isso, queremos encontrar o maior palíndromo de quatro
algarismos. Esse palíndromo é o 9999.
Note que é o maior número de quatro algarismos que permanece o mesmo quando lido de trás para frente.
Por sua vez, também queremos o menor palíndromo de cinco algarismos. Esse palíndromo é o 10001
Como a questão pede a soma desses dois números, temos:
𝑋+𝑌 = 9999+10001 → 𝑋+𝑌 = 20000
Gabarito: LETRA A.</t>
  </si>
  <si>
    <t>10/08/2026 00:10</t>
  </si>
  <si>
    <t>FCM</t>
  </si>
  <si>
    <t>PREF. TIMÓTEO</t>
  </si>
  <si>
    <t>Avalie as afirmações sobre os números inteiros e positivos.
I - No intervalo de 7 a 20 há mais números ímpares do que pares.
II - A soma dos números ímpares de 4 a 15 é igual à soma dos números pares de 7 a 18.
III - A soma de dois números ímpares é sempre um número par.
Está correto apenas o que se afirma em</t>
  </si>
  <si>
    <t>Vamos analisar cada uma das afirmativas.
I - No intervalo de 7 a 20 há mais números ímpares do que pares.
Os números ímpares nesse intervalo são: 7, 9, 11, 13, 15, 17 e 19.
Os números pares nesse intervalo são: 8, 10, 12, 14, 16, 18 e 20.
Observe que temos as mesmas quantidades de pares e ímpares. Assim, afirmativa ERRADA.
II - A soma dos números ímpares de 4 a 15 é igual à soma dos números pares de 7 a 18.
Os números ímpares nesse intervalo são: 5, 7, 9, 11, 13 e 15.
Quando somamos esses números, obtemos 60.
Os números pares nesse intervalo são: 8, 10, 12, 14, 16 e 18.
Quando somamos esses números, obtemos 78.
Note que a segunda soma é maior que a primeira. Logo, afirmativa ERRADA.
III - A soma de dois números ímpares é sempre um número par.
Lembre-se que podemos escrever um número ímpar na forma geral: 2𝑛+1, em que 𝑘 é um número inteiro.
A soma de dois números ímpares quaisquer pode ser representada assim:
𝑆 = (2𝑛 +1)+(2𝑛 +1) → 𝑆 = 2𝑛 +2𝑛 +2
1 2 1 2
Quando colocamos o "2" em evidência:
𝑆 = 2∙(𝑛 +𝑛 +1)
1 2
Chamando 𝑛 +𝑛 +1 de um número inteiro "k".
1 2
𝑆 = 2𝑘
Assim, podemos concluir que essa soma resulta em um número par. Afirmativa CORRETA.
Gabarito: LETRA B.</t>
  </si>
  <si>
    <t>Um grupo de amigos, cada um deles falou qual a altura. Abaixo temos a tabela com altura de cada um.
Nome Altura Daniel 1,58 Matheus 1,72 Rubens 1,63 Pedro 1,80 Jorge 1,67 Coloque em ordem crescente e assinale o item correto.</t>
  </si>
  <si>
    <t>1,58 &gt; 1,63 &gt; 1,67 &gt; 1,72 &gt; 1,80</t>
  </si>
  <si>
    <t>1,67 &gt; 1,72 &gt; 1,80 &gt; 1,58 &gt; 1,63</t>
  </si>
  <si>
    <t>1,58 &lt; 1,63 &lt; 1,67 &lt; 1,72 &lt; 1,80</t>
  </si>
  <si>
    <t>1,58 &lt; 1,63 &lt; 1,67 &gt; 1,72 &gt; 1,80</t>
  </si>
  <si>
    <t>1,72 &gt; 1,80 &gt; 1,58 &gt; 1,63 &gt; 1,67</t>
  </si>
  <si>
    <t>1eda0488-6c15-495a-af59-6058d2718534.png</t>
  </si>
  <si>
    <t>Pessoal, queremos apenas organizar os números em ordem crescente, ou seja, do menor para o maior. O
menor dos números na tabela é o "1,58". Sendo assim, já poderíamos cortar as alternativas B e E.
Note que na alternativa A, temos "1,58 &gt; 1,63". Claramente um erro, pois 1,58 não é maior que 1,63. Da
mesma forma, na alternativa D, temos "1,67 &gt; 1,72". Outro erro, já que 1,67 não é maior que 1,72.
Diante disso, a alternativa que trouxe corretamente a ordem crescente das alturas na tabela foi a C.
Gabarito: LETRA C.</t>
  </si>
  <si>
    <t>10/08/2026 00:11</t>
  </si>
  <si>
    <t>Sabe-se que a soma de dez números naturais é par. Em relação a esses dez números é correto afirmar que</t>
  </si>
  <si>
    <t>todos são, obrigatoriamente, pares.</t>
  </si>
  <si>
    <t>todos são, obrigatoriamente, ímpares.</t>
  </si>
  <si>
    <t>pelo menos um deles é par.</t>
  </si>
  <si>
    <t>a quantidade de números pares é ímpar.</t>
  </si>
  <si>
    <t>a quantidade de números ímpares é par.</t>
  </si>
  <si>
    <t>Vamos comentar alternativa por alternativa!
A) todos são, obrigatoriamente, pares.
Errado. Isso não é necessariamente verdade, pessoal. É bem verdade que se somarmos dez números pares,
vamos obter um número par. No entanto, se somarmos dez números ímpares, também obteremos um
número par. Faça o teste!
B) todos são, obrigatoriamente, ímpares.
Errado. É a mesma justificativa dada anteriormente. Se somarmos dez números ímpares, vamos obter um
número par! Mas essa obrigatoriedade não existe! Da mesma forma, se somarmos dez números pares,
também vamos obter um número par.
C) pelo menos um deles é par.
Errado. Por exemplo, em uma situação em que nove são ímpares (I) e apenas um é par, teremos o seguinte:
𝐼⏟+𝐼 +𝐼⏟+𝐼 +𝐼⏟+𝐼 +𝐼⏟+𝐼 +𝐼⏟+ 𝑃 = 𝑃⏟ + 𝐼 = 𝐼
𝑝𝑎𝑟 𝑝𝑎𝑟 𝑝𝑎𝑟 𝑝𝑎𝑟 í𝑚𝑝𝑎𝑟 í𝑚𝑝𝑎𝑟
D) a quantidade de números pares é ímpar.
Errado. Na situação da alternativa anterior temos uma quantidade de números pares que é ímpar. Mesmo
assim, vimos que o resultado foi um número ímpar.
E) a quantidade de números ímpares é par.
Correto. Precisamos de uma quantidade par de números ímpares, pois sabemos que a soma de dois ímpares
sempre resultará em um par. Com isso, esses pares, ao serem somado com outros números pares, resultará
em um número par.
Gabarito: LETRA E.</t>
  </si>
  <si>
    <t>10/08/2026 00:12</t>
  </si>
  <si>
    <t>Acerca das operações com números reais e suas propriedades, julgue o item a seguir.
Se o cubo de um número inteiro é ímpar, então esse número deve ser, necessariamente, ímpar.</t>
  </si>
  <si>
    <t>Pessoal, vamos chamar esse número ímpar de "n". Se "n" é ímpar, então podemos escrevê-lo na forma:
𝑛 = 2𝑘+1
Vamos elevar "n" ao cubo.
𝑛3 = (2𝑘+1)3
Nesse ponto, podemos multiplicar (2k+1) três vezes, usando a propriedade distributiva. No entanto,
também podemos usar a seguinte identidade:
(𝑎+𝑏)3 = 𝑎3 +3𝑎2𝑏 +3𝑎𝑏2 +𝑏3
Fazendo isso, ficamos com:
𝑛3 = 8𝑘3 +3⋅(2𝑘)2 ⋅1+3⋅(2𝑘)⋅12 +13
𝑛3 = 8𝑘3 +12𝑘2 +6𝑘+1
Reescrevendo de uma forma mais conveniente:
𝑛3 = 2⋅(4𝑘3 +5𝑘2 +3𝑘)+1
Chamando 𝑘′ = 4𝑘3 +5𝑘2 +3𝑘, podemos reescrever:
𝒏𝟑 = 𝟐𝒌′ +𝟏
Com esse resultado, podemos concluir que n³ é um número ímpar também, necessariamente.
Gabarito: CERTO.</t>
  </si>
  <si>
    <t>10/08/2026 00:13</t>
  </si>
  <si>
    <t>PREF. IMBÉ</t>
  </si>
  <si>
    <t>Analise as assertivas abaixo e assinale V, se verdadeiras, ou F, se falsas.
( ) 34 é sucessor de 35.
( ) Todo número natural tem antecessor, menos o zero.
( ) 3,5,7,9,11 é uma sequência de números naturais pares.
A ordem correta de preenchimento dos parênteses, de cima para baixo, é:</t>
  </si>
  <si>
    <t>F – V – F.</t>
  </si>
  <si>
    <t>F – F – F.</t>
  </si>
  <si>
    <t>(𝑭) 34 é sucessor de 35.
Assertiva falsa. 34 vem antes do 35, portanto, é seu antecessor.
(𝑽) Todo número natural tem antecessor, menos o zero.
Assertiva verdadeira. Perceba que o antecessor do 𝟎 seria o −𝟏. No entanto, lembre-se que −𝟏 não é um
número natural, mas sim, um número inteiro. Qualquer outro natural possuirá um antecessor: o antecessor
do 1 será o 0, do 2 será o 1...
(𝑭) 3,5,7,9,11 é uma sequência de números naturais pares.
Assertiva falsa. Os números pares são: 0,2,4,6,… . Os números apresentados na sequência são ímpares.
Gabarito: Letra A.</t>
  </si>
  <si>
    <t>UNIFIL</t>
  </si>
  <si>
    <t>PREF. SA SUDOESTE</t>
  </si>
  <si>
    <t>Assinale a alternativa que representa a quantidade de números pares existentes na sequência {1, 3, 5, 8, 16, 20, 30, 50, 88, 100, 552, 663, 1000, 1114}.</t>
  </si>
  <si>
    <t>Para identificar se um número é par, basta dividi-lo por 2. Se a divisão for exata, então o número é par. Se
a divisão não for exata, então ele é ímpar.
Uma dica para facilitar nossa vida na identificação dos pares é tentar lembrar apenas os primeiros:
𝟎,𝟐,𝟒,𝟔 𝒆 𝟖. Qualquer número que termine com um desses algarismos também será um número par.
{𝟏,𝟑,𝟓,𝟖,𝟏𝟔,𝟐𝟎,𝟑𝟎,𝟓𝟎,𝟖𝟖,𝟏𝟎𝟎,𝟓𝟓𝟐,𝟔𝟔𝟑,𝟏𝟎𝟎𝟎,𝟏𝟏𝟏𝟒}
Os números destacados são todos pares. Quando contamos, descobrimos que temos 10 deles.
Gabarito: Letra A.</t>
  </si>
  <si>
    <t>Acerca dos conjuntos dos números naturais, dos números inteiros e dos números racionais, de suas operações e de suas propriedades, julgue o item:
a diferença entre dois números naturais é sempre um número natural.</t>
  </si>
  <si>
    <t>O melhor jeito de julgar assertivas desse tipo é procurar um exemplo. Observe quando fazemos a diferença
𝟑−𝟓 = −𝟐. São dois números naturais que, quando calculamos a sua subtração, obtemos um número
negativo.
Sabemos que, no conjunto dos números naturais, não temos números negativos! Eles vão aparecer a partir
no conjunto dos números inteiros. Portanto, o item encontra-se errado ao afirmar que a diferença entre
dois números naturais será sempre um natural. Ela poderá ser um inteiro!
Gabarito: ERRADO.</t>
  </si>
  <si>
    <t>10/08/2026 00:14</t>
  </si>
  <si>
    <t>Acerca dos conjuntos dos números naturais, dos números inteiros e dos números racionais, de suas operações e de suas propriedades, julgue o item:
o produto entre dois números naturais é sempre um número natural.</t>
  </si>
  <si>
    <t>Lembre-se do conjunto dos números naturais:
ℕ = {0,1,2,3,4,5,6,7…}
Observe que, com exceção do 0, todos são números positivos. Sabemos que a multiplicação de dois números
positivos sempre dará um outro número positivo. Logo, não há perigo de multiplicarmos nenhum dos
números do conjunto acima e obter um número negativo (que sabemos que não é um natural).
Além disso, qualquer multiplicação em que um dos fatores seja 0, também dará 0. Dessa forma,
percebemos que não há como a multiplicação de dois números naturais não ser um número natural e,
portanto, o item está correto.
Gabarito: CERTO.</t>
  </si>
  <si>
    <t>Acerca dos conjuntos dos números naturais, dos números inteiros e dos números racionais, de suas operações e de suas propriedades, julgue o item:
o conjunto dos números inteiros está contido no conjunto dos números naturais.</t>
  </si>
  <si>
    <t>Lembre-se do conjunto dos números naturais:
ℕ = {0,1,2,3,4,5,6,7…}
Agora, lembre-se do conjunto dos números inteiros:
ℤ = {…− 4,−3,−2,−1,0,1,2,3,4…}
Observe que não é o conjunto dos inteiros que está contido nos naturais, é exatamente o contrário! O
conjunto dos números naturais é que está contido no conjunto dos números inteiros. Muita atenção com
esse tipo de abordagem!
Gabarito: ERRADO.</t>
  </si>
  <si>
    <t>PREF. BARRA VELHA</t>
  </si>
  <si>
    <t>Marque a alternativa CORRETA em relação a sucessor e antecessor de um número.</t>
  </si>
  <si>
    <t>A diferença entre o sucessor e o antecessor de um número é sempre dois.</t>
  </si>
  <si>
    <t>O sucessor de um número negativo é sempre um número negativo.</t>
  </si>
  <si>
    <t>Todos os números naturais têm antecessor.</t>
  </si>
  <si>
    <t>Nenhuma das alternativas.</t>
  </si>
  <si>
    <t>A) A diferença entre o sucessor e o antecessor de um número é sempre dois.
Alternativa correta. Seja 𝑛 um número inteiro qualquer. O antecessor de 𝒏 será 𝒏−𝟏. O sucessor de 𝒏 será
𝒏+𝟏. Quando fazemos a diferença, obtemos que:
Δ = (𝑛 + 1) − (𝑛 − 1)
Δ = 𝑛 + 1 − 𝑛 + 1
Δ = 2
B) O sucessor de um número negativo é sempre um número negativo.
Alternativa incorreta. Lembre-se que o sucessor de −𝟏 é o 𝟎. O número 𝟎 não é negativo.
C) Todos os números naturais têm antecessor.
Alternativa incorreta. O número 0 não possui antecessor natural. O antecessor do 0 seria o número −1,
que é um número inteiro.
D) Nenhuma das alternativas.
Alternativa incorreta. Verificamos que a alternativa A está correta.
Gabarito: Letra A.</t>
  </si>
  <si>
    <t>10/08/2026 00:15</t>
  </si>
  <si>
    <t>PREF.PARAÍ</t>
  </si>
  <si>
    <t>Considere as seguintes afirmações sobre os números naturais:
I. A soma de dois números naturais pares é sempre um número par.
II. A soma de dois números ímpares é sempre um número ímpar.
III. Há infinitos números primos.
Quais estão corretas?</t>
  </si>
  <si>
    <t>Apenas I e III.</t>
  </si>
  <si>
    <t>I. A soma de dois números naturais pares é sempre um número par.
Assertiva verdadeira. Sabemos que se 𝒏 e 𝒏 são dois números pares, então eles podem ser escritos na
𝟏 𝟐
forma 𝒏 = 𝟐𝒑 e 𝒏 = 𝟐𝒒. Seja 𝑠 a soma dos dois, então:
𝟏 𝟐
𝑠 = 𝑛 + 𝑛
1 2
𝑠 = 2𝑝 + 2𝑞
𝑠 = 2 ∙ (𝑝 + 𝑞)
Perceba que 𝒔 possui o fator 2 e, portanto, também é um número par.
II. A soma de dois números ímpares é sempre um número ímpar.
Assertiva falsa. Para julgar essa afirmativa, é suficiente buscarmos um contraexemplo. Quando somamos 1
e 3, que são números ímpares, obtemos 4, que é um número par.
III. Há infinitos números primos.
Assertiva verdadeira.
Gabarito: Letra D.</t>
  </si>
  <si>
    <t>10/08/2026 00:16</t>
  </si>
  <si>
    <t>PREF. PINHEIRO PRETO</t>
  </si>
  <si>
    <t>Assinale a alternativa que apresenta apenas números irracionais.</t>
  </si>
  <si>
    <t>4,2,1.</t>
  </si>
  <si>
    <t>√2, 3/2,𝜋</t>
  </si>
  <si>
    <t>√2,√5,𝜋</t>
  </si>
  <si>
    <t>√9,√81,√100</t>
  </si>
  <si>
    <t>$\sqrt{2}, \sqrt[3]{8}, \pi$</t>
  </si>
  <si>
    <t>A) 4,2,1.
Alternativa incorreta. Os números representados na alternativa são números naturais.
B) √2, ,𝜋
Alternativa incorreta. Apesar de √2 e 𝜋 serem exemplos de números irracionais, temos que é um número
racional, uma vez que se trata de um número com representação decimal finita.
C) √2,√5,𝜋
Alternativa correta. √2,√5 𝑒 𝜋 são exemplos de números irracionais, já que são dízimas não periódicas e,
portanto, impossível de convertê-las em uma forma fracionária;
D) √9,√81,√100
Alternativa incorreta. Lembre-se que nem todas as raízes são números irracionais. Observe que:
√9 = 3; √81 = 9; √100 = 10
Logo, apesar de estarem na forma de raízes, os números da alternativa são números naturais.
E) √2,3 √8,𝜋
Alternativa incorreta. De fato, √2 e 𝜋 são números irracionais. No entanto, como 3 √8 = 2, então temos um
número natural na lista.
Gabarito: Letra C.</t>
  </si>
  <si>
    <t>10/08/2026 00:18</t>
  </si>
  <si>
    <t>PREF. PERUÍBE</t>
  </si>
  <si>
    <t>Em relação ao conjunto dos números reais, é verdade que</t>
  </si>
  <si>
    <t>o produto de dois números irracionais não pode ser um número racional.</t>
  </si>
  <si>
    <t>a soma de dois números irracionais distintos é sempre um número irracional.</t>
  </si>
  <si>
    <t>todo número racional tem uma representação decimal finita.</t>
  </si>
  <si>
    <t>o número 43/71 não é racional, pois sua representação decimal não é periódica.</t>
  </si>
  <si>
    <t>se a representação decimal infinita de um número é periódica, então esse número é racional.</t>
  </si>
  <si>
    <t>A) o produto de dois números irracionais não pode ser um número racional.
Alternativa incorreta. Vamos recorrer a um exemplo para mostrar que isso não é verdade. Considere os
números irracionais √𝟓 e √𝟐𝟎. Quando fazemos o produto desses dois números, obtemos que √𝟓×√𝟐𝟎 =
√𝟏𝟎𝟎 = 𝟏𝟎. Note que, o produto dos dois números irracionais deu um número racional.
B) a soma de dois números irracionais distintos é sempre um número irracional.
Alternativa incorreta. Vamos recorrer também a um exemplo para mostrar que isso não é verdade.
Considere os números irracionais 𝟏+√𝟑 e 𝟏−√𝟑. Vamos somá-los?
𝑆 = (1+√3)+(1−√3)
𝑆 = 2
Logo, a soma dos números irracionais distintos que escolhemos resultou em um número natural!
C) todo número racional tem uma representação decimal finita.
Alternativa incorreta. Isso não é necessariamente verdade! Dízimas periódicas, apesar de possuírem uma
representação decimal infinita, são consideradas números racionais pois podem ser escritas na forma de
uma fração (a chamada fração geratriz).
D) o número 43/71 não é racional, pois sua representação decimal não é periódica.
Alternativa incorreta. Simplesmente pelo fato de poder ser representado na forma de uma fração, já é
suficiente para considerá-lo um número racional. Além disso, sua representação decimal é periódica.
E) se a representação decimal infinita de um número é periódica, então esse número é racional.
Alternativa correta. Sabemos que se a representação decimal infinita de um número é periódica, então
estamos falando das dízimas periódicas. Qualquer dízima periódica pode ser representada na forma de uma
fração geratriz. Se pode ser representada por fração, então trata-se de um número irracional.
Gabarito: Letra E.</t>
  </si>
  <si>
    <t>UNESPAR</t>
  </si>
  <si>
    <t>Considerando os conjuntos numéricos, assinale a alternativa CORRETA:</t>
  </si>
  <si>
    <t>O número √2 ∈ ℕ</t>
  </si>
  <si>
    <t>O número 𝜋 ∈ ℚ</t>
  </si>
  <si>
    <t>O número √3 ∈ ℚ</t>
  </si>
  <si>
    <t>O número √36 ∈ ℚ</t>
  </si>
  <si>
    <t>A) O número √2 ∈ ℕ
Alternativa incorreta. √𝟐 é um número irracional e não um número natural.
B) O número 𝜋 ∈ ℚ.
Alternativa incorreta. ℚ é o conjunto dos números racionais. O número 𝝅 = 𝟑,𝟏𝟒𝟏𝟓… é um número
irracional pois sua representação decimal infinita é aperiódica e, portanto, não pode ser convertido em uma
forma fracionária.
C) O número √3 ∈ ℚ
Alternativa incorreta. ℚ é o conjunto dos números racionais. O número √𝟑 = 𝟏,𝟕𝟑𝟐𝟎… é um número
irracional pois sua representação decimal infinita é aperiódica e, portanto, não pode ser convertido em uma
forma fracionária.
D) O número √36 ∈ ℚ
Alternativa correta. √36 = 6. Veja que 𝟔 é um número natural que, como estudamos, está contido no
conjunto dos números racionais (ℚ).
Gabarito: LETRA D.</t>
  </si>
  <si>
    <t>10/08/2026 00:19</t>
  </si>
  <si>
    <t>Se x e y são números inteiros tais que x é par e y é ímpar, então é correto afirmar que</t>
  </si>
  <si>
    <t>x + y é par.</t>
  </si>
  <si>
    <t>x + 2y é ímpar.</t>
  </si>
  <si>
    <t>3x − 5y é par.</t>
  </si>
  <si>
    <t>x . y é ímpar.</t>
  </si>
  <si>
    <t>2x − y é ímpar.</t>
  </si>
  <si>
    <t>Inicialmente, vamos lembrar o que vimos na teoria:
𝐏𝐀𝐑±𝐏𝐀𝐑 = 𝐏𝐀𝐑 (𝟏)
Í𝐌𝐏𝐀𝐑±Í𝐌𝐏𝐀𝐑 = 𝐏𝐀𝐑 (𝟐)
𝐏𝐀𝐑±Í𝐌𝐏𝐀𝐑 = Í𝐌𝐏𝐀𝐑 (𝟑)
Na multiplicação, temos:
𝐏𝐀𝐑⋅𝐏𝐀𝐑 = 𝐏𝐀𝐑 (𝟒)
Í𝐌𝐏𝐀𝐑⋅Í𝐌𝐏𝐀𝐑 = Í𝐌𝐏𝐀𝐑 (𝟓)
Í𝐌𝐏𝐀𝐑⋅𝐏𝐀𝐑 = 𝐏𝐀𝐑 (𝟔)
Com essas considerações, podemos analisar as alternativas.
A) x + y é par.
Errado. Aqui caímos exatamente na situação 3 da primeira imagem acima. Sendo assim, 𝒙+𝒚 é ímpar.
B) x + 2y é ímpar.
Errado. Sabemos que "2y" é um número par. Quando o somamos com "x", que também é par, vamos obter
um número par. É o caso da situação 1.
C) 3x − 5y é par.
Errado. Como "x" é par, então "3x" continuará sendo par (é situação 6). Ademais, como "y" é ímpar, a
multiplicação "5y" continuará sendo ímpar (é a situação 5). Sabemos que a subtração de dois números
ímpares é um número par (é a situação 2).
D) x . y é ímpar.
Errado. Esse seria o caso da situação 6. Como "x" é par, então o produto "𝒙𝒚" também será par.
E) 2x − y é ímpar.
Opa, aqui está nosso Gabarito. "2x" é par e "y" é ímpar. A soma ou subtração de um par com um ímpar
resultará em um número ímpar, conforme a situação 3.
Gabarito: LETRA E.</t>
  </si>
  <si>
    <t>10/08/2026 00:20</t>
  </si>
  <si>
    <t>ALEP-PR</t>
  </si>
  <si>
    <t>O número real $\frac{1}{\sqrt{3}+\sqrt{2}}$ é igual a</t>
  </si>
  <si>
    <t>Operações Básicas</t>
  </si>
  <si>
    <t>√3−√2</t>
  </si>
  <si>
    <t>√3+√2</t>
  </si>
  <si>
    <t>(√3+√2)/5</t>
  </si>
  <si>
    <t>1/√5</t>
  </si>
  <si>
    <t>1/√6</t>
  </si>
  <si>
    <t>Precisamos racionalizar o denominador! Para isso, devemos multiplicar a fração por uma expressão
equivalente a 1 que tenha o conjugado do denominador. O conjugado de uma soma ou diferença de raízes
é obtido trocando-se o sinal entre elas. Assim, temos:
1 (√3−√2) √3−√2 √3−√2
⋅ = = = √3−√2
√3+√2 (√3−√2) √32 −√22 3−2
Portanto, a alternativa correta é a letra A.
Gabarito: LETRA A.</t>
  </si>
  <si>
    <t>10/08/2026 00:33</t>
  </si>
  <si>
    <t>O número real √𝟐+√𝟖 é igual a:</t>
  </si>
  <si>
    <t>3√2</t>
  </si>
  <si>
    <t>4√8</t>
  </si>
  <si>
    <t>√10</t>
  </si>
  <si>
    <t>Para resolver essa questão, podemos usar a seguinte propriedade:
√𝑎𝑏 = √𝑎 ∙ √𝑏
Assim, podemos simplificar a expressão √𝟐+√𝟖 da seguinte forma:
√2+√8 = √2+ √4∙2 = √2+ √4∙ √2 = √2+ 2√2 = 3√2
Portanto, a alternativa correta é a letra C.
Gabarito: LETRA C.</t>
  </si>
  <si>
    <t>PREF. RECIFE</t>
  </si>
  <si>
    <t>No que se refere a operações com números decimais, julgue o próximo item.
A diferença entre $1,1^3$ e $0,9^3$ é $0,2^3$.</t>
  </si>
  <si>
    <t>Vamos calcular os valores das expressões "manualmente". Temos que:
1,1
3 = 1,1 ⋅ 1,1 ⋅ 1,1 = 1,21 ⋅ 1,1 = 1,331
0,9
3 = 0,9 ⋅ 0,9 ⋅ 0,9 = 0,81 ⋅ 0,9 = 0,729
0,2
3 = 0,2 ⋅ 0,2 ⋅ 0,2 = 0,04 ⋅ 0,2 = 0,008
Com os valores, vamos fazer a diferença:
1,1
3 − 0,9
2 = 1,331 − 0,729 = 0,602
Observe que a diferença entre 𝟏, 𝟏
𝟑 e 𝟎, 𝟗
𝟑 é 𝟎, 𝟔𝟎𝟐, que é diferente de 0,2
3
.
Portanto, o item está errado.
Gabarito: ERRADO.</t>
  </si>
  <si>
    <t>10/08/2026 00:37</t>
  </si>
  <si>
    <t>No que se refere a operações com números decimais, julgue o próximo item.
O número $\sqrt[7]{\sqrt[5]{\sqrt[3]{7}}}$ pode ser reescrito na forma $\sqrt[105]{7^{71}}$.</t>
  </si>
  <si>
    <t>Nessa questão, utilizaremos a seguinte propriedade vista na teoria:
√ √𝑎
𝑛 𝑚 = √𝑎
𝑛∙𝑚
Vamos lá!
7
= √ √7
3⋅5
7
= √7
7⋅3⋅5
= √7
105
Observe que o resultado que obtivemos é diferente do proposto no item, pois não existe essa potência de
71 no radicando. Logo, item errado.
Gabarito: ERRADO.</t>
  </si>
  <si>
    <t>10/08/2026 00:42</t>
  </si>
  <si>
    <t>OBJETIVA CONC.</t>
  </si>
  <si>
    <t>PREF. S. DIAS</t>
  </si>
  <si>
    <t>Considerando-se que certos dígitos foram substituídos pelas letras X e Y na operação abaixo, assinalar a alternativa que apresenta os valores de X e de Y, de modo que a operação esteja CORRETA:
$$\begin{array}{rl} Y &amp; 4 \\ -\quad 5 &amp; X \\ \hline 3 &amp; 6 \end{array}$$</t>
  </si>
  <si>
    <t>𝑋 = 8 e 𝑌 = 8.</t>
  </si>
  <si>
    <t>𝑋 = 8 e 𝑌 = 9.</t>
  </si>
  <si>
    <t>𝑋 = 9 e 𝑌 = 8.</t>
  </si>
  <si>
    <t>𝑋 = 9 e 𝑌 = 9.</t>
  </si>
  <si>
    <t>𝑋 = 7 e 𝑌 = 0.</t>
  </si>
  <si>
    <t>Observe que precisamos responder uma subtração em que não sabemos o algarismo da dezena do
minuendo e o algarismo da unidade do subtraendo.
Um jeito "força bruta" de resolver exercícios desse tipo é testar as alternativas e procurar aquela cuja
subtração resulta no "36". Outro modo de resolver o exercício, é perceber que o algarismo "6" do resultado
só aparecerá quando 𝑿 for igual a 8. O motivo disso é que pegaremos "1" emprestado do Y, o que resultará
em:
14−𝑋 = 6
Como resultado, temos 𝑿 = 𝟖. De modo análogo,
(𝑌−1)−5 = 3
Quando resolvemos essa equação, temos 𝒀 = 𝟗.
Gabarito: LETRA B.</t>
  </si>
  <si>
    <t>10/08/2026 00:46</t>
  </si>
  <si>
    <t>$$\begin{array}{rl} X &amp; 4 \\ +\quad 5 &amp; Y \\ \hline 8 &amp; 5 \end{array}$$
Qual o valor de 𝑿 e 𝒀 na soma:</t>
  </si>
  <si>
    <t>8 e 5</t>
  </si>
  <si>
    <t>4 e 1</t>
  </si>
  <si>
    <t>3 e 5</t>
  </si>
  <si>
    <t>4 e 5</t>
  </si>
  <si>
    <t>3 e 1</t>
  </si>
  <si>
    <t>Questão bem semelhante a que fizemos anteriormente, dessa vez envolvendo a soma. Para resolver, basta
equacionarmos nosso problema "por coluna".
4+𝑌 = 5 → 𝑌 = 1
𝑋+5 = 8 → 𝑋 = 3
Com isso, podemos marcar a alternativa E.
Gabarito: LETRA E.</t>
  </si>
  <si>
    <t>10/08/2026 00:49</t>
  </si>
  <si>
    <t>GUALIMP</t>
  </si>
  <si>
    <t>PREF. CARMO</t>
  </si>
  <si>
    <t>Na operação abaixo, cada letra representa um valor numérico.
Determine o valor de 𝟐𝑿+𝒀:
$$\begin{array}{rl}   3 &amp; X &amp; 9 \\ +\quad Y &amp; 6 &amp; X \\ \hline   7 &amp; 9 &amp; 1 \end{array}$$
​</t>
  </si>
  <si>
    <t>Vamos lá, pessoal! Olhar "por coluna". Observe que temos o algarismo 9, que quando somado com o
algarismo X, resulta em "1". Para isso, o resultado dessa soma deve ser igual a 11, o que acontece quando X
é igual a 2.
𝟑 𝟐 𝟗
+ 𝒀 𝟔 𝟐
𝟕 𝟗 𝟏
Por fim, temos que:
3+𝑌 = 7 → 𝑌 = 4
O enunciado pede o valor de 𝟐𝑿+𝒀. Para isso, devemos substituir 𝑿 e 𝒀 na expressão.
𝐸 = 2𝑋 +𝑌 → 𝐸 = 2⋅2+4 → 𝑬 = 𝟖
Gabarito: LETRA C.</t>
  </si>
  <si>
    <t>10/08/2026 00:51</t>
  </si>
  <si>
    <t>FAUEL</t>
  </si>
  <si>
    <t>CM DOURADINA</t>
  </si>
  <si>
    <t>O número $\sqrt[3]{2^6 \cdot 5^9}$ é:</t>
  </si>
  <si>
    <t>primo.</t>
  </si>
  <si>
    <t>par.</t>
  </si>
  <si>
    <t>ímpar.</t>
  </si>
  <si>
    <t>negativo.</t>
  </si>
  <si>
    <t>O primeiro passo é lembrar da seguinte propriedade:
𝑛 √𝑎⋅𝑏 = 𝑛 √𝑎 ⋅ 𝑛 √𝑏
Sendo assim,
3√26 ⋅59 = 3√26 ⋅ 3√59
O segundo passo é lembrar que podemos escrever uma raiz na forma de uma potência.
𝑚
𝑛 √𝑎𝑚 = 𝑎𝑛
Com isso em mente,
6 9
3√26
⋅
3√59
= 23 ⋅53
Resolvendo as frações,
6 9
23 ⋅53 = 22 ⋅53
Pronto, temos agora apenas potências.
22 ⋅53 = 4∙125 = 500
Note que 500 é um número par. Logo, podemos marcar a alternativa B.
Gabarito: LETRA B.</t>
  </si>
  <si>
    <t>10/08/2026 00:56</t>
  </si>
  <si>
    <t>MAIS</t>
  </si>
  <si>
    <t>IPREV SANTOS</t>
  </si>
  <si>
    <t>Sejam os números racionais 𝑨 = (𝟐𝟕 −𝟑)&lt;sup&gt;𝟎,𝟑𝟑𝟑&lt;/sup&gt; e 𝑩 = (𝟐,𝟒∙𝟏𝟎&lt;sup&gt;𝟑&lt;/sup&gt; +𝟏)&lt;sup&gt;𝟎,𝟐𝟓&lt;/sup&gt; .
Então o valor do produto 𝑨∙𝑩 é</t>
  </si>
  <si>
    <t>Inicialmente, vamos determinar o valor das potências.
27 = 128
2,4⋅103 = 2,4⋅1000 = 2400
Com essas informações, podemos encontrar A e B.
𝐴 = (27 −3)0,333 → 𝐴 = (128−3)0,333 → 𝐴 = 1250,333
Nesse momento, você teria que perceber duas coisas:
125 = 53 e 0,333 = 1
Sabendo disso, podemos reescrever A:
1 1
𝐴 = (53)3 → 𝐴 = 5 3∙ 3 → 𝐴 = 5
Pronto! "A" já foi. Vamos calcular B.
𝐵 = (2,4⋅104 +1)0,25 → 𝐵 = (2400+1)0,25 → 𝐵 = 24010,25
Nessa parte da resolução, você teria que perceber mais duas coisas:
2401 = 74 e 0,25 = 1
Com isso em mente, podemos reescrever B:
1 1
𝐵 = (74)4 → 𝐵 = 7 4∙ 4 → 𝐵 = 7
Agora vai! Com os valores de A e B, podemos calcular o produto.
𝐴⋅𝐵 = 5⋅7 → 𝐴⋅𝐵 = 35
Gabarito: LETRA C.</t>
  </si>
  <si>
    <t>10/08/2026 00:57</t>
  </si>
  <si>
    <t>OMNI</t>
  </si>
  <si>
    <t>PREF. SJ BATISTA</t>
  </si>
  <si>
    <t>Considerando 56, elevado ao cubo, igual a X. O valor de X dividido por dois, menos um, é:</t>
  </si>
  <si>
    <t>175.616.</t>
  </si>
  <si>
    <t>3.135.</t>
  </si>
  <si>
    <t>87.807.</t>
  </si>
  <si>
    <t>O enunciado disse que X é 56 elevado ao cubo. Logo,
𝑋 = 563
Infelizmente, não vi um jeito de fugir das contas, precisaremos enfrentá-las!
𝑋 = 56∙56∙56 → 𝑋 = 3136⋅56 → 𝑋 = 175616
Pronto, esse é o valor de X.
Agora, vamos dividi-lo por 2.
𝑋
= 87808
O enunciado pede ainda para subtrairmos um.
87808−1 = 87807
Podemos marcar a alternativa C.
Gabarito: LETRA C.</t>
  </si>
  <si>
    <t>10/08/2026 00:59</t>
  </si>
  <si>
    <t>O número inteiro $\sqrt[7]{128^3}$ pode também ser representado como</t>
  </si>
  <si>
    <t>O primeiro passo nessa questão seria lembrar que 128 é uma potência de 2.
128 = 27
Com isso, podemos escrever o seguinte:
7√1283 = 7√(27)3
Sabemos que na potência de potência, multiplicamos os expoentes:
7√(27)3 = 7√221
Agora, vamos escrever essa raiz como um expoente em forma de fração:
7√221
= 27
Ora, 21 sobre 7 é igual 3!
𝟐𝟕 = 𝟐𝟑 = 𝟖
Gabarito: LETRA E.</t>
  </si>
  <si>
    <t>10/08/2026 01:00</t>
  </si>
  <si>
    <t>A modelagem de certo problema resultou no número $\sqrt[5]{243^2}$ , que também pode ser representado por</t>
  </si>
  <si>
    <t>9.</t>
  </si>
  <si>
    <t>Questão bem parecida com a anterior! Dessa vez, não temos uma potência de dois. Nesse caso, vamos
investigar as potências de três.
30 = 1
31 = 3
32 = 9
33 = 27
34 = 81
35 = 243
Opa! Concluímos que 243 é a quinta potência de 3. Assim:
5√2432 = 5√(35)2
Sabemos que na potência de potência, multiplicamos os expoentes:
5√(35)2 = 5√310
Agora, vamos escrever essa raiz como um expoente em forma de fração:
5√310
= 35
Ora, 10 sobre 5 é igual 2!
35 = 32 = 𝟗
Gabarito: LETRA D.</t>
  </si>
  <si>
    <t>10/08/2026 01:01</t>
  </si>
  <si>
    <t>UNIVALE</t>
  </si>
  <si>
    <t>PREF ITAJAÍ</t>
  </si>
  <si>
    <t>Simplificando a expressão abaixo temos:
$\sqrt{12 + 2\sqrt{6 - \sqrt{4}}}$</t>
  </si>
  <si>
    <t>Pessoal, vamos começar da raiz mais interna para a mais externa. Ok?! Lembre-se que √𝟒 = 𝟐.
√ 12+2√6−√4 = √12+2√6−2 = √12+2√4
Mais uma vez, vamos usar o fato de que √𝟒 = 𝟐.
√12+2⋅2 = √12+4 = √16
Por fim, temos que √𝟏𝟔 = 𝟒. Logo, podemos marcar a alternativa D.
Gabarito: LETRA D.</t>
  </si>
  <si>
    <t>10/08/2026 01:03</t>
  </si>
  <si>
    <t>PREF. SERTÃOZINHO</t>
  </si>
  <si>
    <t>Sabendo que 𝒂 = 𝟐 e 𝒃 = 𝟖, o valor numérico da expressão $\sqrt{\sqrt{a \cdot b}}$ é:</t>
  </si>
  <si>
    <t>Primeiramente, gostaria que vocês lembrassem da seguinte propriedade que vimos na teoria:
𝑚
√𝑛 √𝑎 = 𝑚∙𝑛 √𝑎
Com ela, podemos reescrever a expressão do enunciado da seguinte maneira:
√√𝑎∙𝑏 = 2∙2 √𝑎⋅𝑏 = 4 √𝑎⋅𝑏
Agora, vamos substituir os valores de "a" e de "b".
4 √2⋅8 = 4 √16
Observe que 16 = 24. Assim,
4 √16 = 4√24 = 2
Portanto, podemos marcar a alternativa B.
Gabarito: LETRA B.</t>
  </si>
  <si>
    <t>CM Bauru</t>
  </si>
  <si>
    <t>Qual é a metade da metade de 𝟏𝟔&lt;sup&gt;𝟖&lt;/sup&gt;?</t>
  </si>
  <si>
    <t>4&lt;sup&gt;8&lt;/sup&gt;</t>
  </si>
  <si>
    <t>8&lt;sup&gt;4&lt;/sup&gt;</t>
  </si>
  <si>
    <t>4&lt;sup&gt;16&lt;/sup&gt;</t>
  </si>
  <si>
    <t>2&lt;sup&gt;8&lt;/sup&gt;</t>
  </si>
  <si>
    <t>2&lt;sup&gt;30&lt;/sup&gt;</t>
  </si>
  <si>
    <t>O primeiro passo nessa questão é perceber que 24 = 16. Sendo assim, podemos escrever:
168 = (24)8
Em uma potência de potência, nós multiplicamos os expoentes. Logo:
(24)8 = 24⋅8 = 232
A questão pede a metade da metade desse valor, ou seja:
Na divisão de potências de mesma base, nós mantemos a base e subtraímos os expoentes.
232−2 = 𝟐𝟑𝟎
Gabarito: LETRA E.</t>
  </si>
  <si>
    <t>10/08/2026 01:05</t>
  </si>
  <si>
    <t>Ângela e Beatriz resolveram ler o mesmo livro começando a leitura no mesmo dia. Ângela leu 20 páginas por dia e Beatriz leu 15 páginas por dia. Ângela levou 18 dias para ler todo o livro.
Após Ângela terminar a leitura, o número de dias que Beatriz ainda levou para terminar a leitura do livro foi</t>
  </si>
  <si>
    <t>Observe que o enunciado afirma que Ângela leu 20 páginas por dia e que demorou 18 dias para ela ler todo
o livro. Sendo assim, o total de páginas desse livro é dado por:
𝑝 = 18⋅20 → 𝑝 = 360
Com isso, concluímos que o livro tem 360 páginas. Como Beatriz lê 15 páginas por dia:
𝑑 = → 𝑑 = 24
Então ela precisará de 24 dias para ler todo o livro.
Sendo assim, após Ângela terminar o livro com 18 dias, Beatriz ainda precisará de mais 6 dias para terminá-
lo.
Gabarito: LETRA D.</t>
  </si>
  <si>
    <t>10/08/2026 01:06</t>
  </si>
  <si>
    <t>Para discutir os detalhes de uma operação policial o tenente chamou para uma reunião 4 sargentos devendo, cada um deles, trazer 6 cabos como auxiliares para também participar da reunião. O número total de pessoas presentes nessa reunião foi:</t>
  </si>
  <si>
    <t>24.</t>
  </si>
  <si>
    <t>Como cada sargento teve que trazer 6 cabos, então o total de cabos que participaram da reunião foi:
4⋅6 = 24 cabos
Logo, participaram da reunião: 1 tenente, 4 sargentos e 24 cabos, totalizando 29 pessoas.
Gabarito: LETRA E.</t>
  </si>
  <si>
    <t>10/08/2026 01:07</t>
  </si>
  <si>
    <t>OBJETIVA</t>
  </si>
  <si>
    <t>PREF. SÃO SIMÃO</t>
  </si>
  <si>
    <t>Gabriela compra 2 chaveiros e 5 selos para a sua coleção em cada mês. Sabendo-se que ela possui um total de 175 selos, ao todo, quantos chaveiros ela possui?</t>
  </si>
  <si>
    <t>68</t>
  </si>
  <si>
    <t>76</t>
  </si>
  <si>
    <t>74</t>
  </si>
  <si>
    <t>70</t>
  </si>
  <si>
    <t>O primeiro passo nessa questão é encontrar quantos meses foram necessários para Gabriela juntar os 175
selos, sabendo que ela compra 5 todo mês. Para isso, basta dividir 175 por 5.
Meses = → Meses = 35
Assim, podemos concluir que Gabriela juntou os 175 selos em 35 meses.
Agora vamos analisar a quantidade de chaveiros!
Se ela compra 2 chaveiros por mês e já se passaram 35 meses, então ela tem:
2∙35 = 70 chaveiros
Gabarito: LETRA E.</t>
  </si>
  <si>
    <t>10/08/2026 01:11</t>
  </si>
  <si>
    <t>IPE PREV</t>
  </si>
  <si>
    <t>Em determinado evento a ser promovido por uma empresa, é do conhecimento dos planejadores que, utilizando-se copos descartáveis de 150 mL, é possível servir 136 pessoas com determinada bebida. Caso ocorra uma mudança de planos e decida-se utilizar copos descartáveis de 80 mL, a quantidade de pessoas a mais que serão servidas com essa bebida, além da quantidade inicial prevista, é igual a</t>
  </si>
  <si>
    <t>259 pessoas.</t>
  </si>
  <si>
    <t>55 pessoas.</t>
  </si>
  <si>
    <t>119 pessoas.</t>
  </si>
  <si>
    <t>155 pessoas.</t>
  </si>
  <si>
    <t>89 pessoas.</t>
  </si>
  <si>
    <t>O enunciado fala que é possível servir 136 pessoas com copos de 𝟏𝟓𝟎 𝒎𝑳. Com essa informação podemos
determinar quanto de bebida há nesse evento.
136∙150 = 20400 mL
Logo, temos 𝟐𝟎𝟒𝟎𝟎 𝒎𝑳 de bebida nesse evento. Se essa quantidade de bebida for servida em copos de
𝟖𝟎 𝒎𝑳, será possível encher a seguinte quantidade de copos:
= 𝟐𝟓𝟓 𝐜𝐨𝐩𝐨𝐬 de 80 mL
Ora, se são 136 pessoas e conseguiremos servir 255 copos, então poderemos servir 119 pessoas a mais.
255−136 = 119
Gabarito: LETRA C.</t>
  </si>
  <si>
    <t>10/08/2026 01:12</t>
  </si>
  <si>
    <t>Um museu decidiu, devido à pandemia, autorizar a entrada de apenas três pessoas por vez. Aguardando a entrada, o trio em que Ana estava era o sétimo trio contando do início da fila e era o quinto trio contando do final da fila. O número de pessoas que estavam na fila do museu era</t>
  </si>
  <si>
    <t>33</t>
  </si>
  <si>
    <t>39</t>
  </si>
  <si>
    <t>Quando contamos do início da fila, o trio de Ana é o sétimo. Logo, temos seis trios na frente do trio de Ana.
Quando contamos do fim da fila, o trio de Ana é o quinto. Logo, temos quatro trios atrás do trio de Ana.
Dos comentários acima, conseguimos concluir que, além do trio de Ana, existem mais 10 (6+4) trios na fila,
totalizando 11 trios. Como cada trio é formado por três pessoas, o total de pessoas na fila é:
11⋅3 = 33
Gabarito: LETRA A.</t>
  </si>
  <si>
    <t>UEPB</t>
  </si>
  <si>
    <t>PREF. SOUSA</t>
  </si>
  <si>
    <t>Um pote cheio de sorvete pesa 420 g e, com apenas metade do sorvete, pesa 240 g. É CORRETO afirmar que o peso do pote vazio é de:</t>
  </si>
  <si>
    <t>80 g</t>
  </si>
  <si>
    <t>60 g</t>
  </si>
  <si>
    <t>50 g</t>
  </si>
  <si>
    <t>70 g</t>
  </si>
  <si>
    <t>90 g</t>
  </si>
  <si>
    <t>Galera, temos um pote cheio de sorvete que pesa 420 g. Observe que esse peso corresponde a soma do peso
do pote vazio com o peso de sorvete propriamente dito.
Quando a metade do sorvete foi retirada, fica-se com 240 g.
Ora, a diferença entre essas quantidades é justamente o peso da metade do sorvete que foi retirada.
420−240 = 180 𝑔
Ora, se 180 g é o peso de metade do sorvete, então no pote cheio temos a seguinte quantidade de sorvete:
180∙𝟐 = 360 𝑔
Logo, podemos concluir que o pote tem 360 gramas de sorvete. A diferença entre o peso do pote cheio e o
peso de sorvete é justamente o peso do pote vazio.
420−360 = 60 𝑔
Com isso, podemos concluir que o peso do pote é de 60 g.
Gabarito: LETRA B.</t>
  </si>
  <si>
    <t>IPE-PREV</t>
  </si>
  <si>
    <t>Considere que o número de identificação de um processo em andamento seja formado por cinco algarismos, seguidos de um dígito verificador. Para a obtenção do dígito verificador, seguem-se as seguintes regras, nesta ordem:
1º) efetua-se a multiplicação dos cinco primeiros algarismos que identificam o processo;
2º) efetua-se a divisão do resultado da multiplicação, obtida anteriormente, por 9;
3º) o algarismo que identifica o resto dessa divisão será o dígito verificador.
Com base nessas informações, considere que um processo em andamento possua o número de identificação 12377-W, em que W é o dígito verificador. Então, é correto afirmar que o valor de W, nesse número de identificação, é igual a</t>
  </si>
  <si>
    <t>Temos o seguinte número de identificação: 12377-W.
O primeiro passo é multiplicar os cinco primeiros algarismos.
1∙2∙3∙7∙7 = 294
O segundo passo é pegar esse resultado e dividir por 9.
294 9
−27 32
−18
O terceiro passo é observar o resto da divisão. Note que ele é igual a 6. Esse é o valor do dígito verificador.
Gabarito: LETRA B.</t>
  </si>
  <si>
    <t>10/08/2026 01:13</t>
  </si>
  <si>
    <t>PREF. TAUBATÉ</t>
  </si>
  <si>
    <t>Roberto pagou em 2,5 kg de certo produto o valor total de R$ 12,50.
Ana, que estava com Roberto e comprou 3,5 kg desse mesmo produto, no mesmo local e momento, pagou o total de</t>
  </si>
  <si>
    <t>R$ 17,50.</t>
  </si>
  <si>
    <t>R$ 18,00.</t>
  </si>
  <si>
    <t>R$ 18,50.</t>
  </si>
  <si>
    <t>R$ 19,00.</t>
  </si>
  <si>
    <t>R$ 19,50.</t>
  </si>
  <si>
    <t>Para determinar o preço por quilograma, basta dividirmos o total que Roberto pagou pela quantidade que
ele levou. Assim,
12,50
Preço por kg = → Preço por kg = 5
2,5
Logo, o quilograma do produto custa R$ 5,00. Como Ana levou 3,5 kg desse mesmo produto, então:
Ana = 5∙3,5 → Ana = 17,5
Ana pagou R$ 17,50.
Gabarito: LETRA A.</t>
  </si>
  <si>
    <t>Uma costureira realiza compras em uma loja que vende tecido, por metro, em rolos de mesma largura. Ela costuma comprar, por mês, 12 rolos de tecido com 30 metros de comprimento cada um. No último mês, ela comprou a mesma quantidade de tecido em rolos de 18 metros de comprimento cada um. O número de rolos comprados pela costureira no último mês foi de</t>
  </si>
  <si>
    <t>Primeiramente, devemos encontrar a quantidade de tecido (em metros) que a costureira costuma comprar.
De acordo com o enunciado, são 12 rolos com 30 metros cada. Dessa forma:
12⋅30 = 360 metros
Logo, são 360 metros de tecido todo mês.
Acontece que, no último mês, a costureira comprou o tecido em rolos de 18 metros.
Vamos chamar de "n" o número de rolos que ela comprou. Dessa forma, devemos ter "n" tal que:
𝑛⋅18 = 360 → 𝑛 = → 𝒏 = 𝟐𝟎
Gabarito: LETRA D.</t>
  </si>
  <si>
    <t>10/08/2026 01:14</t>
  </si>
  <si>
    <t>Em um sacolão onde abacaxis e brócolis são vendidos na unidade, Cecília comprou uma dúzia de abacaxis por R$ 60,00. Se a unidade do brócolis é R$1,00 mais barata que a de cada abacaxi, o valor correto de uma dezena de brócolis, em reais, é igual a</t>
  </si>
  <si>
    <t>Vamos lá! Primeiramente, lembre-se que uma dúzia corresponde a 12 unidades. Quando o enunciado fala
que Cecília comprou uma dúzia de abacaxis por 60 reais, devemos entender que 12 abacaxis custaram 60
reais. Sendo assim, o preço de cada abacaxi pode ser encontrado dividindo 60 por 12.
= 5 reais
Como a unidade do brócolis é R$ 1,00 mais barato, então cada brócolis custa 4 reais. Sendo assim, uma
dezena (10 unidades) de brócolis custa 40 reais.
4∙10 = 40
Gabarito: LETRA C.</t>
  </si>
  <si>
    <t>CESAMA</t>
  </si>
  <si>
    <t>Um estacionamento cobra R$ 27,00 pela primeira hora e mais R$ 12,50 por hora adicional, e não trabalha com fração de hora. Num certo dia entrou 18 veículos e o proprietário obteve lucro bruto de R$ 961,00, então, o total de horas adicionais cobradas nesse dia foi:</t>
  </si>
  <si>
    <t>38</t>
  </si>
  <si>
    <t>43</t>
  </si>
  <si>
    <t>Moçada, a primeira hora custa 27 reais. Como não existe fração de hora e entraram 18 veículos, então todos
eles pagaram esses 27 reais iniciais. Ao todo, apenas com essa primeira hora, esse estacionamento lucrou:
27∙18 = 486 reais
Se o lucro bruto foi de 961 reais, então o estacionamento teve de hora adicional o seguinte lucro:
961−486 = 𝟒𝟕𝟓 𝐫𝐞𝐚𝐢𝐬
Se cada hora adicional custa R$ 12,50, então o total de horas adicionais foi de:
= 38 horas
12,5
Gabarito: LETRA A.</t>
  </si>
  <si>
    <t>UFJF</t>
  </si>
  <si>
    <t>Em um campeonato de futebol, o time recebe 3 pontos por cada vitória, 1 ponto por empate e zero ponto por derrota. Sabendo que depois de 7 jogos um time tem 9 pontos, é correto afirmar:</t>
  </si>
  <si>
    <t>O time teve exatamente 3 vitórias.</t>
  </si>
  <si>
    <t>O time teve pelo menos 2 vitórias.</t>
  </si>
  <si>
    <t>O time teve pelo menos 1 vitória.</t>
  </si>
  <si>
    <t>O time teve exatamente 3 empates.</t>
  </si>
  <si>
    <t>O time teve pelo menos 1 derrota.</t>
  </si>
  <si>
    <t>Pessoal, nesse tipo de questão, existem muitas possibilidades. Por esse motivo, quando as alternativas falam
em "exatamente", você deve ficar esperto. O enunciado diz que em 7 jogos o time acumulou 9 pontos.
Vamos visualizar algumas possibilidades?
- 3 vitorias e 4 derrotas (total: 9 pontos)
- 2 vitorias, 3 empates e 2 derrotas (total: 9 pontos)
- 1 vitória e 6 empates (total: 9 pontos)
Sendo assim, podemos descartar as alternativas A e D, pois não são necessariamente verdades.
A alternativa E diz que o time teve pelo menos 1 derrota. No entanto, quando listamos nossas possibilidades,
podemos ter 1 vitória e 6 empates, sem derrotas. Logo, a alternativa está errada.
Por fim, a alternativa B diz que houve pelo menos 2 vitórias. Mais uma vez, tal alternativa encontra-se
equivocada, pois na situação em que temos 1 vitória e 6 empates, o time obtém 9 pontos e obedece às
condições do enunciado. Dito isso, por eliminação, nossa alternativa correta é a C.
Gabarito: LETRA C.</t>
  </si>
  <si>
    <t>COREN AP</t>
  </si>
  <si>
    <t>Para fazer um penteado, Jéssica precisa de grampos e de presilhas. Os grampos são vendidos em embalagens com 8 unidades e as presilhas, em embalagens com 6 unidades.
Com base nesse caso hipotético, julgue o item.
Se Jéssica for utilizar 100 grampos, precisará comprar menos que 13 embalagens.</t>
  </si>
  <si>
    <t>Os grampos são vendidos em embalagens com 8 unidades. Quando Jéssica compra 13 embalagens, ela tem:
8⋅13 = 104
As 13 embalagens garantem a quantidade que Jéssica precisa. Mas, se ela comprasse 12 embalagens:
8⋅12 = 96
Ela não teria o suficiente para fazer seu penteado.
Sendo assim, o item está errado pois Jéssica precisa comprar, pelo menos, 13 embalagens de grampo.
Gabarito: ERRADO.</t>
  </si>
  <si>
    <t>10/08/2026 01:15</t>
  </si>
  <si>
    <t>PREF. SP</t>
  </si>
  <si>
    <t>O valor da expressão aritmética
$\left(1 - \frac{1}{2}\right)\left(\frac{1}{3} - \frac{1}{4}\right)\left(\frac{1}{5} - \frac{1}{6}\right) \cdots \left(\frac{1}{19} - \frac{1}{20}\right)\left(\frac{1}{21} - \frac{1}{22}\right)$
é igual a:</t>
  </si>
  <si>
    <t>21/22.</t>
  </si>
  <si>
    <t>1/22.</t>
  </si>
  <si>
    <t>1/22!</t>
  </si>
  <si>
    <t>21/22!</t>
  </si>
  <si>
    <t>22!/21</t>
  </si>
  <si>
    <t>Vamos lá, moçada! Essa questão tem um detalhe interessante.
Resolveremos normalmente, sem segredos (por enquanto, rsrs).
1 1 1 1 1 1 1 1 1
𝐸 = (1− )( − )( − )…( − )( − )
2 3 4 5 6 19 20 21 22
2−1 4−3 6−5 20−19 22−21
𝐸 = ( )( )( )…( )( )
2 3⋅4 5⋅6 19⋅20 21⋅22
Observe que todos os numeradores das frações deram igual a 1. No denominador, temos um produto.
1 1 1 1 1
𝐸 = ( )( )( )…( )( )
2 3⋅4 5⋅6 19⋅20 21⋅22
𝐸 =
1⋅2⋅3⋅4⋅5⋅6⋅…⋅19⋅20⋅21⋅22
Galera, podemos resumir esse denominador como 22! (lê-se "22 fatorial" ou "fatorial de 22").
𝐸 =
22!
Por enquanto, não se preocupe com os detalhes do "fatorial". Ele é estudado com mais detalhes em aulas
futuras (se for o caso do seu edital). De qualquer forma, é bom conhecê-lo e é para isso que essa questão
está no material. Observe mais alguns exemplos de "fatoriais":
4! = 1⋅2⋅3⋅4 = 24
5! = 1⋅2⋅3⋅4⋅5 = 120
10! = 1⋅2⋅3⋅4⋅5⋅6⋅7⋅8⋅9⋅10 = 3628800
Gabarito: LETRA C.</t>
  </si>
  <si>
    <t>10/08/2026 01:16</t>
  </si>
  <si>
    <t>𝒂 = 𝟔/𝟑 ∗ (𝟒 − 𝟐)
𝒃 = (𝟒 − 𝟐) ∗ 𝟑/𝟔
𝒄 = 𝟔𝟒 / 𝟑𝟐 ∗− 𝟑
𝒅 = 𝟔 / 𝟐 + 𝟑 ∗ 𝟐 − 𝟑
Considerando as expressões aritméticas precedentes, assinale a opção correta.</t>
  </si>
  <si>
    <t>𝑎 = 1; 𝑏 = 1; 𝑐 = −6; 𝑑 = 6</t>
  </si>
  <si>
    <t>𝑎 = 4; 𝑏 = 1; 𝑐 = −6; 𝑑 = −6</t>
  </si>
  <si>
    <t>𝑎 = 4; 𝑏 = 4; 𝑐 = 6; 𝑑 = −6</t>
  </si>
  <si>
    <t>𝑎 = 1; 𝑏 = 1; 𝑐 = 6; 𝑑 = 6</t>
  </si>
  <si>
    <t>𝑎 = 4; 𝑏 = 1; 𝑐 = −6; 𝑑 = 6</t>
  </si>
  <si>
    <t>Para resolver as expressões aritméticas, devemos seguir a ordem de precedência das operações: primeiro,
resolvemos os parênteses; depois, as potências ou raízes; em seguida, as multiplicações ou divisões; e por
último, as adições ou subtrações. Assim, temos:
6 6
𝑎 = ∗ (4 − 2) = ∗ 2 = 4
3 3
3 3
𝑏 = (4 − 2)∗ = 2∗ = 1
6 6
𝑐 = ∗ −3 = 2 ∗ −3 = −6
𝑑 = +3 ∗ 2−3 = 3+6−3 = 6
Portanto, a opção correta é a letra E.
Gabarito: LETRA E.</t>
  </si>
  <si>
    <t>10/08/2026 01:17</t>
  </si>
  <si>
    <t>SESI</t>
  </si>
  <si>
    <t>O número $-\sqrt{6 - 2\sqrt{5}}$ é equivalente à:</t>
  </si>
  <si>
    <t>√5−1</t>
  </si>
  <si>
    <t>−1−√5</t>
  </si>
  <si>
    <t>−√6+√2∙ 4 √5</t>
  </si>
  <si>
    <t>−√6−√2∙ 4 √5</t>
  </si>
  <si>
    <t>1−√5</t>
  </si>
  <si>
    <t>Questão que pode ser um pouco complicada, pois precisamos de uma certa familiaridade com os produtos
notáveis.
E que familiaridade é essa, professor?
Deveríamos perceber que 𝟔−𝟐√𝟓 pode ser escrito na forma de um quadrado de dois termos.
6−2√5 = 5−2√5+1 = (√5−1)
Com isso, é possível reescrever o número do enunciado:
−√𝟔−𝟐√𝟓 = −√(√5−1) = −|(√5−1)| = −(√5−1) = 1−√5
Muita atenção ao sinal de menos no final!
Gabarito: LETRA E.</t>
  </si>
  <si>
    <t>10/08/2026 01:18</t>
  </si>
  <si>
    <t>Assinale a alternativa que apresenta o valor correspondente a :
$\frac{0,1 \times 0,5 - 2 \times 0,01}{0,2 \times 0,1}$</t>
  </si>
  <si>
    <t>1,2.</t>
  </si>
  <si>
    <t>1,3.</t>
  </si>
  <si>
    <t>1,4.</t>
  </si>
  <si>
    <t>1,5.</t>
  </si>
  <si>
    <t>1,6.</t>
  </si>
  <si>
    <t>Primeiro, vamos resolver as multiplicações.
𝟎,𝟏×𝟎,𝟓−𝟐×𝟎,𝟎𝟏
𝟎,𝟐×𝟎,𝟏
𝟎,𝟎𝟓−𝟎,𝟎𝟐
𝟎,𝟎𝟐
Agora, a subtração do numerador.
𝟎,𝟎𝟓−𝟎,𝟎𝟐
𝟎,𝟎𝟐
𝟎,𝟎𝟑
𝟎,𝟎𝟐
Por fim, a resolvemos a fração.
0,03 3
= = 𝟏,𝟓
0,02 2
Gabarito: LETRA D.</t>
  </si>
  <si>
    <t>10/08/2026 01:19</t>
  </si>
  <si>
    <t>Inst. Consulplan</t>
  </si>
  <si>
    <t>Pref. Gonçalves</t>
  </si>
  <si>
    <t>Para realizar uma festa de fim de ano, certa turma de uma indústria fez os cálculos dos gastos da quantia de cada participante. Alice, preocupada com o valor, perguntou à organizadora, que respondeu: o valor está na solução da expressão a seguir:
{[(𝟖𝟎−𝟑×𝟐𝟎) ∶ 𝟒]+[(𝟏𝟒+𝟏𝟐:𝟐)]}
Assinale-o.</t>
  </si>
  <si>
    <t>Pessoal, para resolver expressões numéricas, precisamos seguir uma ordem.
Inicialmente, nós olhamos para o que está dentro dos parênteses.
{[(𝟖𝟎−𝟑×𝟐𝟎) ∶ 𝟒]+[(𝟏𝟒+𝟏𝟐:𝟐)]}
Pronto. Agora que identificamos o que está dentro dos parênteses, devemos fazer as operações.
Mas em que ordem?
Primeiro, resolvemos as potências/radiciações.
Depois, resolvemos as multiplicações/divisões.
Por fim, resolvemos as somas/subtrações.
Observe que na expressão do enunciado não temos potências ou raízes. Sendo assim, começaremos sempre
pelas multiplicações/divisões e depois faremos as somas/subtrações.
{[(𝟖𝟎−𝟑×𝟐𝟎) ∶ 𝟒]+[(𝟏𝟒+𝟏𝟐:𝟐)]}
{[(𝟖𝟎−𝟔𝟎) ∶ 𝟒]+[(𝟏𝟒+𝟔)]}
{[𝟐𝟎 ∶ 𝟒]+[𝟐𝟎]}
Pronto, resolvemos o que estava dentro dos parênteses. Agora, vamos olhar para os colchetes.
{[𝟐𝟎 ∶ 𝟒]+[𝟐𝟎]}
{𝟓+𝟐𝟎}
Por fim, resolvemos o que está dentro das chaves.
{𝟓+𝟐𝟎} = 𝟐𝟓
Podemos marcar a alternativa B.
Gabarito: LETRA B.</t>
  </si>
  <si>
    <t>TRT-PB</t>
  </si>
  <si>
    <t>O valor da expressão numérica
$\frac{2^{2022} - 2^{2021} - 2^{2020} + 2^{2019}}{2^{2020} - 2^{2019}}$
é</t>
  </si>
  <si>
    <t>O primeiro passo nessa questão é perceber que podemos colocar o 𝟐𝟐𝟎𝟏𝟗 em evidência. Acompanhe!
22022 −22021 −22020 +22019
𝐸 =
22020 −22019
22019 ⋅(23 −22 −21 +1)
𝐸 =
22019 ⋅(2−1)
Com isso, já podemos fazer simplificações, cortando o 𝟐𝟐𝟎𝟏𝟗 do numerador com o do denominador:
23 −22 −21 +1
𝐸 =
2−1
Agora que os números "estão pequenos", podemos resolver as potências normalmente.
8−4−2+1
𝐸 = → 𝑬 = 𝟑
Gabarito: Letra C</t>
  </si>
  <si>
    <t>10/08/2026 01:21</t>
  </si>
  <si>
    <t>PREF. CACHOEIRA DO SUL</t>
  </si>
  <si>
    <t>Resolvendo a expressão numérica
$(-5)^2 \times [36 + (-2)^3] \div (-2)^2,$
obtemos o resultado da alternativa:</t>
  </si>
  <si>
    <t>175.</t>
  </si>
  <si>
    <t>-50.</t>
  </si>
  <si>
    <t>-275.</t>
  </si>
  <si>
    <t>Primeiro, olhamos para os parênteses.
(−𝟓)𝟐 ×[𝟑𝟔 + (−𝟐)𝟑] ÷ (−𝟐)𝟐
Vamos resolver essas potências!
𝟐𝟓×[𝟑𝟔−𝟖] ÷ 𝟒
Agora, vamos resolver o que está dentro dos colchetes.
25×[36−8] ÷ 4
25×28÷4
Professor, e agora? Qual faço primeiro? A multiplicação ou a divisão?
Galera, aqui você pode escolher! O resultado será o mesmo. Veja!
25×28÷4
700÷4
Agora, vamos fazer a divisão primeiro.
25×28÷4
25×7
Logo, podemos marcar a alternativa A.
Gabarito: LETRA A.
√𝟒 √𝟏𝟔</t>
  </si>
  <si>
    <t>10/08/2026 01:22</t>
  </si>
  <si>
    <t>PREF. VACARIA</t>
  </si>
  <si>
    <t>O valor da expressão numérica $\frac{\sqrt{4}}{\sqrt{9}} + \frac{\sqrt{16}}{\sqrt{25}}$ é:</t>
  </si>
  <si>
    <t>15/22</t>
  </si>
  <si>
    <t>22/15</t>
  </si>
  <si>
    <t>5/2</t>
  </si>
  <si>
    <t>2/5</t>
  </si>
  <si>
    <t>1/2</t>
  </si>
  <si>
    <t>√4 √16
𝐸 = +
√9 √25
2 4 2⋅5+4⋅3 10+12 𝟐𝟐
𝐸 = + → 𝐸 = → 𝐸 = → 𝑬 =
3 5 15 15 𝟏𝟓
Gabarito: LETRA B.</t>
  </si>
  <si>
    <t>10/08/2026 01:24</t>
  </si>
  <si>
    <t>PREF. R. CLARO</t>
  </si>
  <si>
    <t>Qual o resultado da seguinte expressão?
𝟔𝟒 ÷ 𝟖 + 𝟓 × 𝟓 – 𝟑</t>
  </si>
  <si>
    <t>46</t>
  </si>
  <si>
    <t>57</t>
  </si>
  <si>
    <t>Moçada, primeiro fazemos a multiplicação e a divisão!
𝟔𝟒 ÷ 𝟖 + 𝟓 × 𝟓−𝟑
𝟖+𝟐𝟓−𝟑
Agora, fazemos a soma e a subtração.
𝟖+𝟐𝟓−𝟑
𝟑𝟑−𝟑
Gabarito: LETRA A.</t>
  </si>
  <si>
    <t>PREF. PERITIBA</t>
  </si>
  <si>
    <t>Encontre o resultado da expressão abaixo:
$32 - \{\sqrt{196} + 8^3 \times [9 - (18 \div 3)]\}$</t>
  </si>
  <si>
    <t>-1408.</t>
  </si>
  <si>
    <t>-1518.</t>
  </si>
  <si>
    <t>- 928.</t>
  </si>
  <si>
    <t>A ordem é a seguinte, guardem no coração:
• Primeiro, resolvemos o que está dentro de parênteses ( );
• Depois, resolvemos o que está dentro de colchetes [ ];
• Por fim, resolvemos para o que está dentro de chaves { }.
Dentro de cada um deles, fazemos:
• Primeiro, resolvemos as potências ou raízes;
• Depois, resolvemos as multiplicações ou divisões;
• Por fim, resolvemos as adições ou subtrações.
Com isso em mente, vamos procurar o que está dentro de parênteses.
𝟑𝟐−{√𝟏𝟗𝟔+𝟖𝟑 ×[𝟗−(𝟏𝟖÷𝟑)]}
Opa, temos apenas uma divisão para resolvê-la! Vamos fazer isso.
𝟑𝟐−{√𝟏𝟗𝟔+𝟖𝟑 ×[𝟗−𝟔]}
Com o parênteses resolvido, vamos para os colchetes.
𝟑𝟐−{√𝟏𝟗𝟔+𝟖𝟑 ×[𝟗−𝟔]}
Dentro dele, temos apenas uma subtração. Vamos resolvê-la.
𝟑𝟐−{√𝟏𝟗𝟔+𝟖𝟑 ×𝟑}
Pronto. Agora estamos dentro das chaves. Temos várias operações. Agora, usamos nossa prioridade: raízes
e potências primeiro.
𝟑𝟐−{√𝟏𝟗𝟔+𝟖𝟑 ×𝟑}
𝟑𝟐−{𝟏𝟒+𝟓𝟏𝟐×𝟑}
Pronto. Raízes e Potências Ok. Agora vamos para as multiplicações ou divisões.
𝟑𝟐−{𝟏𝟒+𝟓𝟏𝟐×𝟑}
𝟑𝟐−{𝟏𝟒+𝟏𝟓𝟑𝟔}
Agora fazemos a soma.
𝟑𝟐−𝟏𝟓𝟓𝟎
Por fim,
32−1550 = −1518
Gabarito: LETRA B.</t>
  </si>
  <si>
    <t>10/08/2026 01:25</t>
  </si>
  <si>
    <t>PREF. GUARATINGUETÁ</t>
  </si>
  <si>
    <t>Considere a seguinte expressão algébrica, sendo 𝒙 ≠ −𝟑:
$\frac{x^2y - 9y + 4x^2 - 36}{x + 3}$
Após simplificada, a expressão apresentada pode ser escrita na forma:</t>
  </si>
  <si>
    <t>(𝑦 + 4) (𝑥 + 3)</t>
  </si>
  <si>
    <t>(𝑦 + 4) (𝑥−3)</t>
  </si>
  <si>
    <t>(𝑦 + 3) (𝑥 + 4)</t>
  </si>
  <si>
    <t>(𝑦 + 3) (𝑥 – 4)</t>
  </si>
  <si>
    <t>(–𝑦 + 4) (–𝑥 + 3)</t>
  </si>
  <si>
    <t>Pessoal, o primeiro passo é perceber o (𝑥+3) no denominador. Como nenhuma alternativa possui
denominador, é certo que em alguma hora da simplificação o (𝒙+𝟑) vai sumir. Sabendo disso, vamos lá:
𝑥2𝑦−9𝑦+4𝑥2 −36
𝐸 =
𝑥 +3
O primeiro passo é colocar o 𝒚 do numerador em evidência. Além disso, também podemos colocar o "4".
𝑦(𝑥2 −9)+4(𝑥2 −9)
𝐸 =
𝑥+3
Agora, observe que o (𝒙𝟐 −𝟗) é comum aos dois termos. Logo, também é possível colocá-lo em evidência.
(𝑥2 −9)(𝑦+4)
𝐸 =
𝑥+3
Feito isso, temos que usar um produto notável famoso: o produto da soma pela diferença.
(𝑥+𝑦)(𝑥−𝑦) = 𝑥2 −𝑦2
Observe que na situação do (𝑥2 −9) temos 𝑦 = 3. Assim:
(𝑥+3)(𝑥−3)(𝑦+4)
𝐸 =
𝑥+3
Pronto! Agora, podemos cortar o (𝒙+𝟑) que aparece tanto no denominador quanto no numerador.
𝑬 = (𝒙−𝟑)(𝒚+𝟒)
Gabarito: LETRA B.</t>
  </si>
  <si>
    <t>10/08/2026 01:27</t>
  </si>
  <si>
    <t>Os números reais x e y são tais que 𝒙+𝒚 ≠ 𝟎. Simplificando a expressão
$\frac{x^2 - y^2 + 3x^2 + 3xy}{x + y}$
obtém-se:</t>
  </si>
  <si>
    <t>𝑥+2𝑦</t>
  </si>
  <si>
    <t>4𝑥 −𝑦</t>
  </si>
  <si>
    <t>2𝑥 −𝑦</t>
  </si>
  <si>
    <t>𝑥 +𝑦</t>
  </si>
  <si>
    <t>𝑥−4𝑦</t>
  </si>
  <si>
    <t>Vamos lá, moçada! Questão que envolve algumas coisas interessantes! Atente-se à expressão do enunciado:
𝑥2 −𝑦2 +3𝑥2 +3𝑥𝑦
𝐸 =
𝑥+𝑦
O primeiro passo aqui seria perceber que 𝑥2 −𝑦2 é o resultado do produto da soma pela diferença!
(𝑥+𝑦)(𝑥−𝑦) = 𝑥2 −𝑦2
Sendo assim, podemos usar esse resultado para tentar simplificar a expressão.
Além disso, nos outros dois termos, temos que "3x" é uma parte comum. Com isso, podemos colocá-la em
evidência.
(𝑥+𝑦)(𝑥−𝑦)+3𝑥2 +3𝑥𝑦
𝐸 =
𝑥 +𝑦
(𝑥+𝑦)(𝑥−𝑦)+3𝑥(𝑥+𝑦)
𝐸 =
𝑥+𝑦
Agora, note que (𝑥+𝑦) é comum aos dois termos. Podemos colocá-lo em evidência também!
(𝑥+𝑦)(𝑥−𝑦)+3𝑥(𝑥+𝑦)
𝐸 =
𝑥+𝑦
(𝑥+𝑦)(𝑥−𝑦+3𝑥) (𝑥+𝑦)(4𝑥−𝑦)
𝐸 = → 𝐸 =
𝑥+𝑦 (𝑥+𝑦)
Podemos cortar o (𝒙+𝒚) que está no numerador e no denominador.
𝐸 = 4𝑥 −𝑦
Gabarito: LETRA B.</t>
  </si>
  <si>
    <t>10/08/2026 01:29</t>
  </si>
  <si>
    <t>IPREV</t>
  </si>
  <si>
    <t>SANTOS</t>
  </si>
  <si>
    <t>Simplificando a expressão
$\frac{3ax + 6ay + bx + 2by}{b^2 + 6ab + 9a^2}$
com 𝒃&lt;sup&gt;𝟐&lt;/sup&gt; +𝟔𝒂𝒃+𝟗𝒂&lt;sup&gt;𝟐&lt;/sup&gt; ≠ 𝟎, obtém-se</t>
  </si>
  <si>
    <t>(𝑥+2𝑦)/(𝑏+3𝑎)</t>
  </si>
  <si>
    <t>(2𝑥 +𝑦)/(3𝑏+𝑎)</t>
  </si>
  <si>
    <t>(3𝑥 +𝑦)/(2𝑏+𝑎)</t>
  </si>
  <si>
    <t>(𝑥+3𝑦)/(𝑏+2𝑎)</t>
  </si>
  <si>
    <t>Observe que, em um primeiro momento, não é trivial identificarmos o produto notável. Mas, se olharmos
atentamente para o denominador, vamos encontrá-lo!
𝑏2 +6𝑎𝑏 +9𝑎2 = 𝑏2 +2⋅𝑏 ⋅(3𝑎)+(3𝑎)2 = (𝑏+3𝑎)2
Observe que conseguimos escrever o denominador como um quadrado da soma! Agora, vamos dar uma
olhada no numerador.
3𝑎𝑐+6𝑎𝑦+𝑏𝑐 +2𝑏𝑦
Note que temos "3a" presente em dois termos e "b" presente em mais dois termos. Vamos colocá-los em
evidência.
3𝑎(𝑐+2𝑦)+𝑏(𝑐+2𝑦)
Opa! (𝑐+2𝑦) é comum aos dois termos. Podemos colocá-lo em evidência também.
(𝑐 +2𝑦)(𝑏+3𝑎)
Isso que acabamos de fazer é chamado de fatoração!
Nós transformamos a expressão 3𝑎𝑐 +6𝑎𝑦+𝑏𝑐+2𝑏𝑦 em um produto de fatores: (𝑐+2𝑦)(𝑏+3𝑎).
A fatoração é uma outra forma que temos para simplificar expressões algébricas.
Vamos usar os resultados que obtivemos para reescrever a expressão do enunciado.
3𝑎𝑥 +6𝑎𝑦+𝑏𝑥 +2𝑏𝑦
𝐸 =
𝑏2 +6𝑎𝑏 +9𝑎2
(𝑐+2𝑦)(𝑏+3𝑎)
𝐸 =
(𝑏+3𝑎)2
Temos (𝑏+3𝑎) no numerador e no denominador, podemos cortá-los!
𝑐+2𝑦
𝐸 =
𝑏+3𝑎
Como no denominador o expoente era "2", quando fizemos o corte, ainda sobra "1"! Tudo certo?
Gabarito: LETRA A.</t>
  </si>
  <si>
    <t>10/08/2026 01:30</t>
  </si>
  <si>
    <t>PREF. ESTÂNCIA VELHA</t>
  </si>
  <si>
    <t>Assinale a alternativa que apresenta a forma agrupada e reduzida do seguinte monômio:
𝟑𝒂𝒙 + 𝟓𝒃𝒙 –𝟏𝟐𝒂𝒙 – 𝟏𝟓𝒃𝒙 + 𝟒𝒙</t>
  </si>
  <si>
    <t>𝑎𝑏(–9𝑥 –10𝑥 + 4𝑥)</t>
  </si>
  <si>
    <t>𝑥(–9𝑎 –10𝑏 + 4)</t>
  </si>
  <si>
    <t>𝑏(–9𝑎 –10𝑥 + 4𝑥)</t>
  </si>
  <si>
    <t>𝑎𝑥(–9 –10𝑏 + 4)</t>
  </si>
  <si>
    <t>O primeiro passo é identificar os termos semelhantes!
- "3ax" é semelhante com "-12ax"
𝐸 = 3𝑎𝑥 + 5𝑏𝑥 –12𝑎𝑥 – 15𝑏𝑥 + 4𝑥
𝐸 = −𝟗𝒂𝒙+5𝑏𝑥 −15𝑏𝑥 +4𝑥
- Agora, note que "5bx" e "-15bx" são semelhantes também.
𝐸 = −9𝑎𝑥+5𝑏𝑥−15𝑏𝑥 +4𝑥
𝐸 = −𝟗𝒂𝒙−10𝑏𝑥 +4𝑥
- Por fim, note que "x" está presente em todos os termos algébricos. Logo, podemos colocá-lo em evidência.
𝐸 = 𝑥⋅(−9𝑎−10𝑏 +4)
Gabarito: LETRA B.</t>
  </si>
  <si>
    <t>FAFIPA</t>
  </si>
  <si>
    <t>PREF. ARAPONGAS</t>
  </si>
  <si>
    <t>Dada a expressão algébrica:
$2^x + 9x + \sqrt{169} + 2^{2x} + \sqrt[3]{27}$
Qual será o valor dessa expressão algébrica para 𝒙 = 𝟒?</t>
  </si>
  <si>
    <t>1000</t>
  </si>
  <si>
    <t>324</t>
  </si>
  <si>
    <t>75</t>
  </si>
  <si>
    <t>Pessoal, nessas situações, basta realmente fazer a substituição e resolver os cálculos.
𝐸 = 24 +9⋅4+√169+22⋅4 + 3 √27
𝐸 = 16+36+13+256+3
𝑬 = 𝟑𝟐𝟒
Veja que começamos com uma expressão algébrica e caímos em uma expressão numérica!
Gabarito: LETRA C.</t>
  </si>
  <si>
    <t>10/08/2026 01:32</t>
  </si>
  <si>
    <t>PREF. ITAJÁI</t>
  </si>
  <si>
    <t>Desenvolvendo o produto notável (𝒙&lt;sup&gt;𝟑&lt;/sup&gt; +𝒙)&lt;sup&gt;𝟐&lt;/sup&gt; temos:</t>
  </si>
  <si>
    <t>𝑥^6+𝑥&lt;sup&gt;2&lt;/sup&gt;</t>
  </si>
  <si>
    <t>𝑥^6+2𝑥^4+𝑥&lt;sup&gt;2&lt;/sup&gt;</t>
  </si>
  <si>
    <t>𝑥&lt;sup&gt;6&lt;/sup&gt; +2𝑥&lt;sup&gt;2&lt;/sup&gt; +1</t>
  </si>
  <si>
    <t>𝑥&lt;sup&gt;6&lt;/sup&gt; +𝑥&lt;sup&gt;2&lt;/sup&gt; +1</t>
  </si>
  <si>
    <t>Opa! Aqui temos o quadrado da soma! Na nossa teoria, vimos que:
(𝑥+𝑦)2 = 𝑥2 +2𝑥𝑦+𝑦2
Para nos adaptarmos a questão, é só substituirmos, pessoal!
Onde tiver "x" na equação acima, vamos colocar "𝑥3" e, onde tiver "y", colocamos o "x".
(𝑥3 +𝑥)2 = (𝑥3)2 +2(𝑥3)(𝑥)+𝑥2
(𝑥3 +𝑥)2 = 𝑥6 +2𝑥4 +𝑥2
Gabarito: LETRA B.</t>
  </si>
  <si>
    <t>10/08/2026 01:34</t>
  </si>
  <si>
    <t>DIRENS</t>
  </si>
  <si>
    <t>EPCAR</t>
  </si>
  <si>
    <t>Se
$y = \frac{x^{\frac{3}{2}} + x - x^{\frac{1}{2}} - 1}{x + 2\sqrt{x} + 1}$
Com 𝒙 ≥ 𝟎 e 𝒙 ≠ 𝟏, então Y é igual a</t>
  </si>
  <si>
    <t>$x^{\frac{3}{2}} - x^{\frac{1}{2}}$</t>
  </si>
  <si>
    <t>𝑥 −1</t>
  </si>
  <si>
    <t>$x^{3/2} - 1$</t>
  </si>
  <si>
    <t>$x^{1/2} - 1$</t>
  </si>
  <si>
    <t>Questão um pouco mais difícil, pessoal! Observe o seguinte:
3 1
+1
𝑥2 = 𝑥2
Sendo assim, podemos reescrever 𝑦 da seguinte forma:
1 1
𝑥(𝑥2 +1)−(𝑥2 +1)
𝑦 =
𝑥 +2√𝑥+1
Por sua vez, o denominador é tal que:
1 2
𝑥 +2√𝑥+1 = (𝑥2 +1)
Logo:
1 1
𝑥(𝑥2 +1)−(𝑥2 +1)
𝑦 =
1 2
(𝑥2 +1)
Colocando (𝑥2 +1) em evidência no numerador.
(𝑥2 +1)(𝑥−1)
𝑦 =
1 2
(𝑥2 +1)
Podemos cortar:
(𝑥2 +1)(𝑥−1) (𝑥−1)
𝑦 = → 𝑦 =
1 2 1
(𝑥2 +1) (𝑥2 +1)
Podemos reescrever 𝑦 explicitando a raiz:
(𝑥−1)
𝑦 =
(√𝑥+1)
Vamos racionalizar:
(𝑥−1) (√𝑥−1)
𝑦 = ⋅
(√𝑥+1) (√𝑥−1)
(𝑥−1)(√𝑥−1)
𝑦 =
(𝑥−1)
𝑦 = √𝑥−1
𝒚 = 𝒙𝟏/𝟐 −𝟏
Gabarito: LETRA D.</t>
  </si>
  <si>
    <t>10/08/2026 01:37</t>
  </si>
  <si>
    <t>CEV URCA</t>
  </si>
  <si>
    <t>PREF. CRATO</t>
  </si>
  <si>
    <t>Sejam p e q números primos positivos. Racionalizando a expressã
$$\frac{1}{\sqrt{p} + \sqrt{q} - \sqrt{p + q}}$$
obtemos:</t>
  </si>
  <si>
    <t>$(p\sqrt{q} + q\sqrt{p} - \sqrt{pq(p + q)})/2pq$</t>
  </si>
  <si>
    <t>$(p\sqrt{q} + q\sqrt{p} + \sqrt{pq(p + q)})/2pq$</t>
  </si>
  <si>
    <t>$(\sqrt{pq(p + q)} - p\sqrt{q} - q\sqrt{p})/pq$</t>
  </si>
  <si>
    <t>$(\sqrt{pq(p + q)} + +p\sqrt{q} - q\sqrt{p})/2pq$</t>
  </si>
  <si>
    <t>$(\sqrt{pq(p + q)} - p\sqrt{q} - q\sqrt{p})/2pq$</t>
  </si>
  <si>
    <t>Questão que parece assustar um pouco, mas vamos vencê-la!
𝐸 =
√𝑝+√𝑞 −√𝑝+𝑞
1 (√𝑝+√𝑞 +√𝑝+𝑞)
𝐸 = ⋅
√𝑝+√𝑞 −√𝑝+𝑞 (√𝑝+√𝑞 +√𝑝+𝑞)
(√𝑝+√𝑞 +√𝑝+𝑞)
𝐸 =
2 2
(√𝑝+√𝑞) −(√𝑝+𝑞)
(√𝑝+√𝑞 +√𝑝+𝑞)
𝐸 =
𝑝+2√𝑝𝑞 +𝑞 −𝑝−𝑞
(√𝑝+√𝑞 +√𝑝+𝑞)
𝐸 =
2√𝑝𝑞
Racionalizando mais uma vez.
(√𝑝+√𝑞 +√𝑝+𝑞) √𝑝𝑞
𝐸 = ⋅
2√𝑝𝑞 √𝑝𝑞
√𝑝2𝑞 +√𝑝𝑞2 +√𝑝𝑞(𝑝+𝑞)
𝐸 =
2𝑝𝑞
𝑝√𝑞 +𝑞√𝑝+√𝑝𝑞(𝑝+𝑞)
𝐸 =
2𝑝𝑞
Gabarito: LETRA B.</t>
  </si>
  <si>
    <t>10/08/2026 01:39</t>
  </si>
  <si>
    <t>PREF. AMETISTA DO SUL</t>
  </si>
  <si>
    <t>O resultado da seguinte multiplicação de polinômios (𝒂² + 𝒃² + 𝒄²) .(𝒂 + 𝒃² + 𝒄) é:</t>
  </si>
  <si>
    <t>𝑎³ + 𝑏&lt;sup&gt;4&lt;/sup&gt; + 𝑐³</t>
  </si>
  <si>
    <t>𝑎³ + 𝑎𝑏² + 𝑎𝑐 + 𝑎𝑏 + 𝑏³ + 𝑏𝑐 + 𝑎𝑐 + 𝑏²𝑐 + 𝑐³</t>
  </si>
  <si>
    <t>𝑎 + 𝑎𝑏 + 𝑎𝑐 + 𝑎𝑏² + 𝑏³ + 𝑏𝑐² + 𝑎²𝑐 + 𝑏²𝑐² + 𝑐²</t>
  </si>
  <si>
    <t>𝑎³ + 𝑎²𝑏² + 𝑎²𝑐 + 𝑎𝑏² + 𝑏4 + 𝑏²𝑐 + 𝑎𝑐² + 𝑏²𝑐² + 𝑐³</t>
  </si>
  <si>
    <t>𝑎³ + 𝑎𝑏² + 𝑎𝑐² + 𝑎²𝑏 + 𝑏³ + 𝑏𝑐² + 𝑎²𝑐 + 𝑏𝑐 + 𝑐²</t>
  </si>
  <si>
    <t>Pessoal, nessa aqui devemos aplicar a propriedade distributiva:
𝑬 = (𝒂² + 𝒃² + 𝒄²) .(𝒂 + 𝒃² + 𝒄)
𝑬 = 𝒂𝟑 +𝒂𝟐𝒃𝟐 +𝒂𝟐𝒄+𝒃𝟐𝒂+𝒃𝟒 +𝒃𝟐𝒄+𝒄𝟐𝒂+𝒄𝟐𝒃𝟐 +𝒄𝟑
Gabarito: LETRA D.</t>
  </si>
  <si>
    <t>10/08/2026 01:40</t>
  </si>
  <si>
    <t>PREF. SÃO CRISTOVÃO</t>
  </si>
  <si>
    <t>Considerando as propriedades e as operações fundamentais dos números inteiros, racionais, irracionais e reais, julgue o item a seguir.
Se a, b e c forem números reais tais que $2a^2 - ab + 3ac \neq 0$, então:$$\frac{4ab - 2b^2 + 6bc}{2a^2 - ab + 3ac} = \frac{2b}{a}$$</t>
  </si>
  <si>
    <t>Vamos começar com a seguinte expressão algébrica:
4𝑎𝑏−2𝑏2 +6𝑏𝑐
𝐸 =
2𝑎2 −𝑎𝑏+3𝑎𝑐
Colocando o "2b" em evidência no numerador e o "a" em evidência no denominador, ficamos:
2𝑏(2𝑎 −𝑏 +3𝑐)
𝐸 =
𝑎(2𝑎−𝑏+3𝑐)
Opa, podemos cortar os fatores comuns!
2𝑏
𝐸 =
𝑎
É exatamente como afirma o item! Logo, item correto!
Gabarito: CERTO.</t>
  </si>
  <si>
    <t>10/08/2026 01:42</t>
  </si>
  <si>
    <t>PMSP</t>
  </si>
  <si>
    <t>Uma caixa tem dimensões internas de 8 cm x 8 cm x 15 cm. A capacidade dessa caixa em litros é</t>
  </si>
  <si>
    <t>Unidades de Medida</t>
  </si>
  <si>
    <t>960.</t>
  </si>
  <si>
    <t>96.</t>
  </si>
  <si>
    <t>9,6.</t>
  </si>
  <si>
    <t>0,96.</t>
  </si>
  <si>
    <t>0,096.</t>
  </si>
  <si>
    <t>Para obter o volume da caixa, basta realizar o produto das três dimensões. Vale destacar que, como as três
dimensões estão em centímetros (cm), o volume será obtido em centímetros cúbicos (cm3):
𝑉 = 8cm×8cm×15cm
𝑉 = 960cm3
Queremos obter o volume em litros. Sabemos que 1l = 1dm3. Logo, para obter o volume em litros,
devemos transformar cm3 em dm3.
Para transformar cm3 em dm3, devemos realizar um avanço para a esquerda:
Logo, o volume da caixa é:
𝑉 = 960×10−3 dm3
𝑉 = 0,96 dm3
Como 1dm3 corresponde a 1 litro, o volume da caixa, em litros, é 0,96.
Gabarito: Letra D.</t>
  </si>
  <si>
    <t>10/08/2026 10:44</t>
  </si>
  <si>
    <t>DESENVOLVE SP</t>
  </si>
  <si>
    <t>A capacidade da caçamba de um caminhão é de 50 m&lt;sup&gt;3&lt;/sup&gt;. Sueli precisa contratar caminhões desse tipo para a retirada de 0,02 hm&lt;sup&gt;3&lt;/sup&gt; de uma terraplanagem. Sabendo-se que 1 hm corresponde 100 m, o número mínimo de viagens de caminhões que ela deve contratar para realizar seu serviço é igual a</t>
  </si>
  <si>
    <t>250.</t>
  </si>
  <si>
    <t>400.</t>
  </si>
  <si>
    <t>Para resolver o problema, o volume a ser retirado precisa estar na mesma unidade de medida da
capacidade da caçamba do caminhão.
Para transformar hm3 para m3, devemos realizar dois avanços para a direita.
Logo:
0,02 hm3 = 0,02×103 ×103 m3
= 0,02×106 m3
= 20.000 m3
Como a caçamba do caminhão tem a capacidade de 50m3, o volume retirado da terraplanagem por
viagem é de 50m3. Logo, o número mínimo de viagens necessárias para realizar o serviço é:
20.000 m3
= 400 viagens
50 m3 por viagem
Gabarito: Letra E.</t>
  </si>
  <si>
    <t>10/08/2026 10:45</t>
  </si>
  <si>
    <t>ACCESS</t>
  </si>
  <si>
    <t>Um caminhão que transporta alimentos para ajuda humanitária consegue levar até 1 tonelada de carga. Sabendo-se que os sacos de arroz armazenados têm a capacidade de 80kg e 50kg, qual o número mínimo de sacos de arroz que devem ser reunidos no caminhão para que se obtenha exatamente a carga máxima permitida para o veículo?</t>
  </si>
  <si>
    <t>Sabemos que 1ton. = 1000kg. Logo, queremos saber o número mínimo de sacos de arroz para obter
exatamente 1000kg.
Segundo o problema, temos sacos de arroz de 80kg e de 50kg. Para obter a quantidade mínima de sacos
de arroz, devemos utilizar o maior número possível de sacos de 80kg.
Ao dividir 1000kg por 80kg, obtemos quociente 12 e resto 40. Observe, portanto, que:
• Ao utilizar 12 sacos de 80kg, obtemos 12×80 = 960kg com esses sacos, restando 1.000−960 = 40kg.
Note que a quantidade restante não pode ser completada com sacos de 50kg.
Ainda tentando utilizar o maior número de sacos de 80kg, vamos agora utilizar 1 saco de 80kg a menos.
• Ao utilizar 11 sacos de 80kg, obtemos 11×80 = 880kg com esses sacos, restando 1.000−880 =
120kg. Note que a quantidade restante não pode ser completada com sacos de 50kg.
Novamente, ainda tentando utilizar o maior número de sacos de 80kg, vamos agora utilizar 1 saco de 80kg
a menos.
• Ao utilizar 10 sacos de 80kg, obtemos 10×80 = 880kg com esses sacos, restando 1.000−800 =
200kg. Note que essa quantidade restante pode ser obtida com 200kg/50kg = 4 sacos de 50kg.
Logo, para obter exatamente a carga máxima (1000kg) minimizando o número de sacos, ou seja,
maximizando o número de sacos de 80kg, devemos utilizar 10 sacos de 80kg e 4 sacos de 50kg.
Portanto, o número mínimo de sacos de arroz que devem ser reunidos no caminhão para que se obtenha
exatamente a carga máxima permitida para o veículo é 10 + 4 = 14 sacos.
Gabarito: Letra C.</t>
  </si>
  <si>
    <t>10/08/2026 10:47</t>
  </si>
  <si>
    <t>O prefixo peta aplicado a qualquer unidade significa 2&lt;sup&gt;50&lt;/sup&gt; vezes essa unidade. Sabe-se que o Google processa cerca de 24 petabytes de informação por dia.
Utilizando a aproximação 2&lt;sup&gt;10&lt;/sup&gt; ≅ 10&lt;sup&gt;3&lt;/sup&gt;, o número de bytes de informação que o Google processa por dia possui</t>
  </si>
  <si>
    <t>15 algarismos.</t>
  </si>
  <si>
    <t>16 algarismos.</t>
  </si>
  <si>
    <t>17 algarismos.</t>
  </si>
  <si>
    <t>18 algarismos.</t>
  </si>
  <si>
    <t>19 algarismos.</t>
  </si>
  <si>
    <t>O Google processa cerca de 24 petabytes de informação por dia. Como o prefixo peta corresponde a 250, o
número de bytes de informação que o Google processa é:
24×𝟐𝟓𝟎 bytes
Segundo o enunciado, devemos utilizar a aproximação 210 ≅ 103. Reescrevendo o número de bytes em
termos de 210, temos:
24×𝟐𝟏𝟎×𝟓
= 24×(𝟐𝟏𝟎)5 bytes
Substituindo 210 pelo valor aproximado de 103, temos:
24×(𝟏𝟎𝟑)5
= 24×103×5
= 24×1015
= 24.000.000.000.000.000 bytes
Logo, o número de bytes de informação que o Google processa por dia possui 17 algarismos.
Gabarito: Letra C.</t>
  </si>
  <si>
    <t>Pref Jaguariúna</t>
  </si>
  <si>
    <t>O médico de Adriano recomendou que ele usasse uma garrafa para controlar a quantidade de água que ele toma por dia. Adriano escolheu uma garrafa com capacidade total de 750 mL. Em um dia, ele tomou três garrafas dessa completamente cheias de água. É correto afirmar que, nesse dia, Adriano bebeu</t>
  </si>
  <si>
    <t>menos de 1,5 litro de água.</t>
  </si>
  <si>
    <t>entre 1,5 litro e 2,0 litros de água.</t>
  </si>
  <si>
    <t>entre 2,0 litros e 2,5 litros de água.</t>
  </si>
  <si>
    <t>mais de 2,5 litros de água.</t>
  </si>
  <si>
    <t>Como cada garrafa tem capacidade de 750ml, o total de água bebida por Adriano é:
750ml×3 = 2.250 ml
Note que as alternativas apresentam volumes em litros.
Para converter ml para l, devemos realizar três avanços para a esquerda.
Logo:
2.250 ml = 2.250×10−1 ×10−1 ×10−1 l
= 2.250×10−3 l
= 2,25 l
Logo, é correto afirmar que Adriano bebeu entre 2,0 litros e 2,5 litros de água.
Gabarito: Letra C.</t>
  </si>
  <si>
    <t>10/08/2026 10:49</t>
  </si>
  <si>
    <t>Pref. Sertãozinho</t>
  </si>
  <si>
    <t>Um rolo de fio tem 15 metros. Desse fio foram cortados 3 pedaços de 2,5 metros cada um e 4 pedaços de 80 cm cada um. O comprimento de fio que restou no rolo foi</t>
  </si>
  <si>
    <t>4,3 metros.</t>
  </si>
  <si>
    <t>4,7 metros.</t>
  </si>
  <si>
    <t>5,0 metros.</t>
  </si>
  <si>
    <t>5,3 metros.</t>
  </si>
  <si>
    <t>5,7 metros.</t>
  </si>
  <si>
    <t>Note que as alternativas da questão apresentam o comprimento restante em metros. Logo, devemos
trabalhar com essa unidade de medida.
Para converter cm para m, devemos realizar dois avanços para a esquerda.
Logo:
80cm = 80×10−1 ×10−1m
= 80×10−2m
= 0,8 m
Agora que temos todos os comprimentos em metros, podemos resolver o problema.
Sabemos que do fio original foram cortados 3 pedaços de 2,5 metros cada um e 4 pedaços de 0,8 m cada
um. Logo, o comprimento total cortado foi:
3×2,5+4×0,8
= 7,5+3,2
= 10,7 m
Como o fio original tinha 15m, o comprimento de fio que restou no rolo foi:
15−10,7
= 4,3m
Gabarito: Letra A.</t>
  </si>
  <si>
    <t>Pref. Piracicaba</t>
  </si>
  <si>
    <t>O bicho-preguiça é considerado o animal mais lento do mundo.
Desloca-se tão lentamente que, para percorrer apenas 1 metro, o tempo gasto por esse animal é de, aproximadamente, 3 minutos. Desse modo, hipoteticamente supondo-se possível não haver paradas e considerando- se constante o movimento, o tempo que o bicho-preguiça demorará para deslocar-se por uma distância de 1 quilômetro equivale a</t>
  </si>
  <si>
    <t>1 dia e 10 horas.</t>
  </si>
  <si>
    <t>1 dia e 16 horas.</t>
  </si>
  <si>
    <t>2 dias e 2 horas.</t>
  </si>
  <si>
    <t>2 dias e 4 horas.</t>
  </si>
  <si>
    <t>Inicialmente, vamos obter a distância percorrida pelo bicho-preguiça em metros.
Para converter km para m, devemos realizar três avanços para a direita.
Logo:
1 km = 1×101 ×101 ×101 m
= 1×103 m
= 1.000 m
Sabemos que, para percorrer 1 metro, o animal gasta 3 minutos. Logo, o tempo gasto com 1.000m é:
1.000×3 = 3.000 min
Sabemos que 1h = 60min. Ao dividir 3.000 por 60, obtemos quociente 50 e resto zero. Logo, 3.000 min
correspondem a 50 horas.
Além disso, sabemos que 1 dia = 24h. Ao dividir 50 por 24, obtemos quociente 2 e resto 2. Logo, 50h
correspondem a 2 dias e 2 horas.
Logo, o tempo que o bicho-preguiça demorará para deslocar-se por uma distância de 1 quilômetro equivale
a 2 dias e 2 horas.
Gabarito: Letra C.</t>
  </si>
  <si>
    <t>CM Bagé</t>
  </si>
  <si>
    <t>Um metro equivale a 100 centímetros, assim como o hectômetro equivale a 100 metros.
Quantos decímetros equivalem a 7 decâmetros?</t>
  </si>
  <si>
    <t>0,7.</t>
  </si>
  <si>
    <t>70.</t>
  </si>
  <si>
    <t>700.</t>
  </si>
  <si>
    <t>7.000.</t>
  </si>
  <si>
    <t>Para converter dam para dm, devemos realizar dois avanços para a direita.
Logo:
7 dam = 7 ×10×10 dm
= 7×102 dm
= 700 dm
Gabarito: Letra D.</t>
  </si>
  <si>
    <t>IPE Prev</t>
  </si>
  <si>
    <t>Em uma empresa estatal, constatou-se que, no último ano, foi consumido o equivalente a 1.200 xícaras de café, sendo que cada uma dessas xícaras é equivalente a 100 mL de café.
Dessa forma, o número que representa a quantidade de café consumida nessa empresa no último ano, em litros, é</t>
  </si>
  <si>
    <t>150.</t>
  </si>
  <si>
    <t>135.</t>
  </si>
  <si>
    <t>170.</t>
  </si>
  <si>
    <t>O total de ml de café consumidos é:
1.200 xícaras ×100mL/xícara
= 120.000 ml
Para converter ml para l, devemos realizar três avanços para a esquerda.
Logo:
120.000mL = 120.000×10−1 ×10−1 ×10−1 l
= 120.000×10−3 l
= 120 l
Gabarito: Letra E.</t>
  </si>
  <si>
    <t>Pref. Flores da Cunha</t>
  </si>
  <si>
    <t>A distância entre o local de trabalho e a casa de Marcos é de 1.250 metros. Supondo que ele realiza o percurso de ida e volta diariamente caminhando, quantos quilômetros são percorridos por Marcos após seis dias de trabalho?</t>
  </si>
  <si>
    <t>5 km.</t>
  </si>
  <si>
    <t>8 km.</t>
  </si>
  <si>
    <t>10 km.</t>
  </si>
  <si>
    <t>12 km.</t>
  </si>
  <si>
    <t>15 km.</t>
  </si>
  <si>
    <t>A distância percorrida durante um dia corresponde a uma ida e a uma volta:
1.250+1.250 = 2.500 m
Após 6 dias de trabalho, a distância percorrida será:
6×2.500 = 15.000 m
Para converter m para km, devemos realizar três avanços para a esquerda.
Logo:
15.000 m = 15.000×10−1 ×10−1 ×10−1 km
= 15.000×10−3 km
= 15 km
Gabarito: Letra E.</t>
  </si>
  <si>
    <t>Um assistente comercial de uma empresa precisou passar o dia inteiro visitando várias lojas à procura de determinado produto com o menor preço de venda. Para conseguir realizar todas as suas visitas previstas, esse funcionário utilizou um veículo, cujo consumo é 8 quilômetros por litro e cujo tanque de combustível estava cheio. Ao sair da empresa na qual trabalha, iniciando suas visitas, esse funcionário registrou a quilometragem marcada no painel do automóvel:
133.457 km. Ao retornar para sua empresa, finalizando suas visitas, observou novamente a quilometragem no painel: 133.481 km. Considerando que o preço do litro do combustível utilizado no automóvel é R$ 6,00 por litro, é correto afirmar que</t>
  </si>
  <si>
    <t>o assistente percorreu a distância de 2.400 metros com o automóvel.</t>
  </si>
  <si>
    <t>após chegar com o carro na empresa, para que o tanque de combustível do veículo fique novamente cheio, o assistente deve abastecer esse veículo com 4 litros de combustível.</t>
  </si>
  <si>
    <t>o assistente percorreu a distância de 240 decâmetros com o automóvel.</t>
  </si>
  <si>
    <t>o assistente, após chegar com o carro à empresa, deve informar a uma pessoa responsável pelo veículo que serão necessários R$ 18,00 com abastecimento para que o tanque de combustível do veículo volte a ficar novamente cheio.</t>
  </si>
  <si>
    <t>o assistente percorreu a distância de 24.000 hectômetros com o automóvel.</t>
  </si>
  <si>
    <t>A distância percorrida pelo assistente corresponde à diferença de quilometragem:
133.481−133.457 = 24 km
Como o consumo do veículo é de 8 km/l, o total de litros de combustível utilizados foi:
24 km
= 3 l
8 km/l
Além disso, como o preço do litro de combustível é R$ 6,00, o valor necessário para abastecer o tanque de
modo que ele volte a ficar completamente cheio é:
3×R$ 6,00 = R$ 18,00
Com base nessas informações, vamos avaliar as alternativas.
a) o assistente percorreu a distância de 2.400 metros com o automóvel. ERRADO.
A distância percorrida foi de 24km. Para converter km para m, devemos realizar 3 avanços para a direita.
Logo:
24 km = 24×101 ×101 ×101 m
= 24×103 m
= 24.000 m
Portanto, é ERRADO afirmar que o assistente percorreu 2.400m.
b) após chegar com o carro na empresa, para que o tanque de combustível do veículo fique novamente
cheio, o assistente deve abastecer esse veículo com 4 litros de combustível. ERRADO.
Conforme já calculado, o assistente deve abastecer com 3 litros de combustível.
c) o assistente percorreu a distância de 240 decâmetros com o automóvel. ERRADO.
A distância percorrida foi de 24km. Para converter km para dam, devemos realizar 2 avanços para a direita.
Logo:
24 km = 24×101 ×101 dam
= 24×102 dam
= 2.400 dam
Portanto, é ERRADO afirmar que o assistente percorreu 240dam.
d) o assistente, após chegar com o carro à empresa, deve informar a uma pessoa responsável pelo
veículo que serão necessários R$ 18,00 com abastecimento para que o tanque de combustível do veículo
volte a ficar novamente cheio. CERTO. Esse é o Gabarito.
Conforme já calculado, o valor necessário para abastecer o tanque de modo que ele volte a ficar
completamente cheio é R$ 18,00.
e) o assistente percorreu a distância de 24.000 hectômetros com o automóvel. ERRADO.
A distância percorrida foi de 24km. Para converter km para dam , devemos realizar 1 avanço para a direita.
Logo:
24 km = 24×101hm
= 240 hm
Portanto, é ERRADO afirmar que o assistente percorreu 24.000hm.
Gabarito: Letra D.</t>
  </si>
  <si>
    <t>CRM AC</t>
  </si>
  <si>
    <t>Uma fábrica produziu em um determinado dia 1200 litros de suco e, dividindo igualmente a produção, os engarrafou em embalagens de 250 ml e 500 ml. Quantas garrafas de 250 ml e quantas de 500 ml foram produzidas?</t>
  </si>
  <si>
    <t>Foram produzidas 2500 garrafas de 250 ml e 5000 garrafas de 500 ml.</t>
  </si>
  <si>
    <t>Foram produzidas 1200 garrafas de 250 ml e 2400 garrafas de 500 ml.</t>
  </si>
  <si>
    <t>Foram produzidas 5000 garrafas de 250 ml e 2500 garrafas de 500 ml.</t>
  </si>
  <si>
    <t>Foram produzidas 600 garrafas de 250 ml e 600 garrafas de 500 ml.</t>
  </si>
  <si>
    <t>Foram produzidas 2400 garrafas de 250 ml e 1200 garrafas de 500 ml.</t>
  </si>
  <si>
    <t>Inicialmente, vamos obter o total de mililitros de suco.
Para converter l para ml, devemos realizar três avanços para a direita.
Logo:
1.200 l = 1.200×101 ×101 ×101 ml
= 1.200×103 ml
= 1.200.000 ml
Metade do suco foi engarrafada em embalagens de 250ml, e a outra metade em embalagens de 500ml.
Portanto, engarrafou-se 600.000 ml em cada tipo de embalagem.
O número de embalagens de 250ml é:
600.000 ml
= 2.400 embalagens
250 ml por embalagem
O número de embalagens de 500ml é:
600.000 ml
= 1.200 embalagens
500 ml por embalagem
Logo, foram produzidas 2400 garrafas de 250 ml e 1200 garrafas de 500 ml.
Gabarito: Letra E.</t>
  </si>
  <si>
    <t>A distância, em linha reta, do escritório utilizado por um coordenador censitário até o local onde ele deve participar de um treinamento é de 3,4 quilômetros. Após o treinamento, ele vai almoçar num estabelecimento cuja distância, em linha reta, é de 900 metros do local do treinamento.
Desse modo, a soma entre essas duas distâncias é equivalente a:</t>
  </si>
  <si>
    <t>430.000 decímetros</t>
  </si>
  <si>
    <t>43 decâmetros</t>
  </si>
  <si>
    <t>430 centímetros</t>
  </si>
  <si>
    <t>3.490 metros</t>
  </si>
  <si>
    <t>4.300.000 milímetros</t>
  </si>
  <si>
    <t>Para somar as distâncias percorridas, devemos tê-las na mesma unidade de medida. Nesse caso, vamos
realizar a soma em metros.
Para converter km para m, devemos avançar 3 casas para a direita.
Logo:
3,4 km = 3,4×101 ×101 ×101 m
= 3,4×103 m
= 3.400 m
Portanto, a distância total percorrida, em metros, é:
3.400m+900m = 4.300m
Vamos avaliar a alternativa que corresponde a essa distância.
a) 430.000 decímetros. ERRADO.
Para converter m para dm, devemos realizar um avanço para a direita.
Logo:
4.300 m = 4.300×101 dm
= 43.000 dm
b) 43 decâmetros. ERRADO.
Para converter m para dam, devemos realizar um avanço para a esquerda.
Logo:
4.300 m = 4.300×10−1dam
= 430 dam
c) 430 centímetros. ERRADO.
Para converter m para cm, devemos realizar dois avanços para a direita.
Logo:
4.300 m = 4.300×101 ×101 cm
= 4.300×102 cm
= 430.000 cm
d) 3.490 metros. ERRADO.
Conforme já calculado, a distância percorrida é de 4.300m.
e) 4.300.000 milímetros. CERTO. Esse é o Gabarito.
Para converter m para mm, devemos realizar três avanços para a direita.
Logo:
4.300 m = 4.300×101 ×101 ×101 mm
= 4.300×103 mm
= 4.300.000 mm
Gabarito: Letra E.</t>
  </si>
  <si>
    <t>10/08/2026 10:50</t>
  </si>
  <si>
    <t>Ao realizar o censo numa região, o agente verificou que percorreu, em um dia, a distância de 4,8 quilômetros, e no dia seguinte, percorreu 1,2 quilômetros a menos que o dia anterior.
Nessas condições, a soma entre as distâncias percorridas nesses dois dias por esse agente foi de:</t>
  </si>
  <si>
    <t>8.400 decímetros</t>
  </si>
  <si>
    <t>84 decâmetros</t>
  </si>
  <si>
    <t>6 centímetros</t>
  </si>
  <si>
    <t>60 metros</t>
  </si>
  <si>
    <t>840.000 centímetros</t>
  </si>
  <si>
    <t>Note que a distância percorrida no dia seguinte é 4,8km − 1,2km = 3,6km. Logo, a distância percorrida nos
dois dias é:
4,8km+3,6km = 8,4km
Note que as alternativas C e D não podem corresponder a 8,4km, pois uma multiplicação ou uma divisão
de 8,4 por múltiplos de 10 não pode resultar em 6 nem em 60.
Vamos verificar, dentre as alternativas A, B e E, aquela que representa a distância de 8,4km
a) 8.400 decímetros. ERRADO.
Para converter km para dm, devemos avançar 4 casas para a direita.
Logo:
8,4 km = 8,4×101 ×101 ×101 ×101 dm
= 8,4×104dm
= 84.000 dm
b) 84 decâmetros. ERRADO.
Para converter km para dam, devemos avançar 2 casas para a direita.
Logo:
8,4 km = 8,4×101 ×101 dam
= 8,4×102dam
= 840 dam
e) 840.000 centímetros. CERTO. Esse é o Gabarito.
Para converter km para cm, devemos avançar 5 casas para a direita.
Logo:
8,4 km = 8,4×101 ×101 ×101 ×101 ×101 cm
= 8,4×105 cm
= 840.000 cm
Gabarito: Letra E.</t>
  </si>
  <si>
    <t>Pref. Jundiaí</t>
  </si>
  <si>
    <t>Considere as seguintes igualdades:
15m = ____ mm.
2,5 km = ____ dm.
0,2 cm&lt;sup&gt;2&lt;/sup&gt; = ____ m&lt;sup&gt;2&lt;/sup&gt;.
0,01 m&lt;sup&gt;3&lt;/sup&gt; = ____ cm&lt;sup&gt;3&lt;/sup&gt;.
Assinale a alternativa que contém os valores que preenchem, correta e respectivamente, as lacunas.</t>
  </si>
  <si>
    <t>1500... 2500... 0,002... 100</t>
  </si>
  <si>
    <t>15000... 25000 ... 0,002 ... 100</t>
  </si>
  <si>
    <t>1500 ... 2500 ... 0,00002 ... 10000</t>
  </si>
  <si>
    <t>15000 ... 25000 ... 0,00002 ... 10000</t>
  </si>
  <si>
    <t>15000... 25000... 0,002... 1</t>
  </si>
  <si>
    <t>Vamos realizar as quatro conversões de unidade e assinalar a resposta correta.
15m = 15.000 mm
Para converter m para mm, devemos realizar três avanços para a direita.
Logo:
15 m = 15×101 ×101 ×101 mm
= 15×103 mm
= 15.000 mm
2,5 km = 25.000 dm
Para converter km para dm, devemos realizar quatro avanços para a direita.
Logo:
2,5 km = 2,5×101 ×101 ×101 ×101 dm
= 2,5×104 dm
= 25.000 dm
0,2 cm2 = 0,00002 m2
Para converter cm2 para m2, devemos realizar dois avanços para a esquerda.
Logo:
0,2 cm2 = 0,2×10−2 ×10−2 m2
= 0,2×10−4 m2
= 0,00002 m2
0,01 m3 = 10.000 cm3
Para converter m3 para cm3, devemos realizar dois avanços para a direita.
Logo:
0,01 m3 = 0,01×103 ×103 cm3
= 10.000 cm3
Portanto, a alternativa que preenche corretamente as lacunas é a letra D:
15000 ... 25000 ... 0,00002 ... 10000
Gabarito: Letra D.</t>
  </si>
  <si>
    <t>10/08/2026 10:53</t>
  </si>
  <si>
    <t>CM Orlândia</t>
  </si>
  <si>
    <t>Considere a seguinte informação apresentada em uma reportagem na internet: “A falta de armazéns, o mau estado de conservação das rodovias e as operações portuárias geraram perdas de 2,9 milhões de toneladas de soja e milho em 2020 [...]. Se fossem colocados na lavoura, ocupariam uma área de 696 mil hectares, [...].”
&lt;i&gt;(https://economia.uol.com.br/reportagens-especiais/agronegocio-desperdicio-de-alimentos/#page3)&lt;/i&gt;
Considerando-se que um hectare corresponde a 10 mil metros quadrados, é correto afirmar, com base na reportagem, que a perda de soja e milho, que ocuparia cada metro quadrado na lavoura, foi de, aproximadamente,</t>
  </si>
  <si>
    <t>420 kg.</t>
  </si>
  <si>
    <t>42 kg.</t>
  </si>
  <si>
    <t>4,2 kg.</t>
  </si>
  <si>
    <t>0,42 kg.</t>
  </si>
  <si>
    <t>0,042 kg.</t>
  </si>
  <si>
    <t>Sabemos da teoria da aula que 1 hectare corresponde a 1 hectômetro quadrado (hm2). Para transformar
696.000 hectares em metros quadrados, poderíamos realizar a conversão de hm2 para m2.
Apesar disso, como o próprio enunciado nos diz que um hectare corresponde a 10 mil metros quadrados,
podemos simplesmente multiplicar os 696.000 hectares por 10.000.
696.000×10.000 = 6.960.000.000 m2
= 6,96×109 m2
Além disso, sabemos que 1 tonelada corresponde a 1.000 kg. Logo, a perda de soja, em quilos, é:
2,9 milhões×1.000 kg
= 2,9×106 ×103 kg
= 2,9×109 kg
Portanto, o total de quilos por metro quadrado é:
2,9×109 kg 2,9
= kg/m2 ≅ 0,42 kg/m2
6,96×109 m2 6,96
Logo, são 0,42 kg por metro quadrado.
Gabarito: Letra D.</t>
  </si>
  <si>
    <t>O edifício Chrysler, um dos mais emblemáticos de Nova York, foi inaugurado em 1930 e possui 77 andares. No início de 2019, este edifício foi vendido por US$ 150 milhões, acarretando perdas para seus proprietários. Em 2008, uma empresa de investimentos desembolsou US$ 800 milhões por 90% de seu capital.
A venda acontece em um momento difícil para o mercado imobiliário em geral em Nova York, mas em particular em Manhattan. Hudson Yards, na costa oeste de Manhattan, em breve terá mais de 1,6 milhão de metros quadrados de novos escritórios e residências, o que aumentará ainda mais a pressão para baixo sobre os prédios mais antigos.
&lt;i&gt;(https://g1.globo.com/economia. Adaptado)&lt;/i&gt;
Dado que 1 hectare é igual a 10 000 metros quadrados, assinale a alternativa que apresenta um local da cidade de São Paulo cuja área mais se aproxima da área destinada a novos escritórios e residências, em Hudson Yards, citada no texto.</t>
  </si>
  <si>
    <t>Sambódromo do Anhembi, com 0,74 hectare.</t>
  </si>
  <si>
    <t>Avenida Paulista, com 1,5 hectare.</t>
  </si>
  <si>
    <t>Parque da Independência, com 16,1 hectares.</t>
  </si>
  <si>
    <t>Parque do Ibirapuera, com 158,4 hectares.</t>
  </si>
  <si>
    <t>Parque Ecológico do Tietê, com 1 400 hectares.</t>
  </si>
  <si>
    <t>Para resolver o problema, devemos transformar 1,6 milhão de m2 em hectares para, na sequência,
assinalar a resposta cuja área mais se aproxima do valor obtido.
Sabemos da teoria da aula que 1 hectare corresponde a 1 hectômetro quadrado (hm2).
Para transformar 1,6 milhão de m2 em hectares, poderíamos realizar a conversão de m2 para hm2.
Apesar disso, como o próprio enunciado nos diz que um hectare corresponde a 10.000 metros quadrados,
podemos simplesmente dividir os 1,6 milhão de m2 por 10.000.
1,6 milhão 1,6×106
= = 1,6×102 = 160 hectares
10.000 104
Logo, a área em questão mais se aproxima do Parque do Ibirapuera, com 158,4 hectares.
Gabarito: Letra D.</t>
  </si>
  <si>
    <t>10/08/2026 10:54</t>
  </si>
  <si>
    <t>PM AM</t>
  </si>
  <si>
    <t>O soldado Golias mediu o comprimento de sua cama em palmos e encontrou 8 palmos e meio. Um palmo de Golias mede 26 cm.
O comprimento da cama de Golias é aproximadamente</t>
  </si>
  <si>
    <t>2 metros.</t>
  </si>
  <si>
    <t>2 metros e 10 centímetros.</t>
  </si>
  <si>
    <t>2 metros e 20 centímetros.</t>
  </si>
  <si>
    <t>2 metros e 30 centímetros.</t>
  </si>
  <si>
    <t>2 metros e 40 centímetros.</t>
  </si>
  <si>
    <t>O comprimento da cama em centímetros é dado pelo produto entre número de palmos e o comprimento
de cada palmo:
8,5 ×26cm = 221cm
Para converter cm para m, devemos realizar dois avanços para a esquerda.
Em outras palavras, devemos dividir o valor em centímetros por 100. Logo, 221 centímetros correspondem
a 2,21 metros. Note, ainda, que:
2,21m = 2m+0,21m
Para converter os 0,21 metros em centímetros, devemos realizar dois avanços para a direita.
Logo:
0,21 m = 0,21 ×10×10 cm
= 21 cm
Portanto, o comprimento da cama de Golias é:
2m+0,21m
= 2m 21cm
Trata-se de, aproximadamente, 2 metros e 20 centímetros.
Gabarito: Letra C.</t>
  </si>
  <si>
    <t>10/08/2026 10:55</t>
  </si>
  <si>
    <t>No futebol, para a cobrança de uma falta, a barreira deve ficar a 10 jardas da bola segundo a regra oficial. Sabe-se que 1 jarda é equivalente a 3 pés, que 1 pé equivale a 12 polegadas e que uma polegada é equivalente a 2,54 cm.
Em metros, a distância da bola à barreira deve ser oficialmente igual a</t>
  </si>
  <si>
    <t>9,00.</t>
  </si>
  <si>
    <t>9,14.</t>
  </si>
  <si>
    <t>9,52.</t>
  </si>
  <si>
    <t>9,78.</t>
  </si>
  <si>
    <t>Sabemos que 1 jarda equivale a 3 pés. Portanto, em 10 jardas, temos:
10 jardas = 10×(3 pés)
= 𝟑𝟎 pés
Além disso, temos a informação de que 1 pé equivale a 12 polegadas. Portanto, as 10 jardas, que
correspondem a 30 pés, equivalem a:
30 𝑝é𝑠 = 30×(12 polegadas)
= 𝟑𝟔𝟎 polegadas
Por fim, temos que uma polegada é equivalente a 2,54 cm. Logo, as 10 jardas, que correspondem a 360
polegadas, equivalem a:
360 polegadas = 360×(2,54 𝑐𝑚)
= 914,4 𝑐𝑚
Devemos converter o valor obtido para metros.
Para converter cm para m, devemos realizar dois avanços para a esquerda.
Em outras palavras, devemos dividir o valor em centímetros por 100. Logo, 914,4 centímetros
correspondem a 9,144 metros. Portanto, as 10 jardas correspondem a, aproximadamente, 9,14 metros.
Gabarito: Letra B.</t>
  </si>
  <si>
    <t>GCM SP</t>
  </si>
  <si>
    <t>Notação científica é uma maneira de escrever números muito grandes ou pequenos. Um número está escrito em notação científica quando temos um número entre 1 e 10 multiplicado por uma potência de 10. Por exemplo: o número 67.200.000 pode ser escrito na notação científica como 6,72.107 e o número 0,0023 pode ser escrito como 2,3.10-3. Considere a seguinte equação:
$\frac{0,000024 \times 9600000}{0,00032 \times 0,0012}$
O resultado da equação acima em notação científica é:</t>
  </si>
  <si>
    <t>6 x 10&lt;sup&gt;-8&lt;/sup&gt;</t>
  </si>
  <si>
    <t>3 x 10&lt;sup&gt;8&lt;/sup&gt;</t>
  </si>
  <si>
    <t>6 x 10&lt;sup&gt;10&lt;/sup&gt;</t>
  </si>
  <si>
    <t>6 x 10&lt;sup&gt;-10&lt;/sup&gt;</t>
  </si>
  <si>
    <t>6 x 10&lt;sup&gt;8&lt;/sup&gt;</t>
  </si>
  <si>
    <t>Vamos escrever os números em potências de 10 e, na sequência, realizar as contas.
0,000024 = 2,4×10−5
9600000 = 9,6×106
0,00032 = 3,2×10−4
0,0012 = 1,2×10−3
Logo, o resultado da expressão é:
0,000024×9600000
0,00032×0,0012
2,4×10−5 ×9,6×106
=
3,2×10−4 ×1,2×10−3
2,4×9,6 10−5×106
= ×
3,2×1,2 10−4 ×10−3
Simplificando 2,4 com 1,2 e simplificando 9,6 com 3,2, temos:
2×3 10−5 ×106
= ×
1×1 10−4 ×10−3
10−5+6
= 6×
10−4+(−3)
= 6×
10−7
= 6×101−(−7)
= 6×108
Note que o número já está em notação científica, pois 6 está entre 1 e 10. O Gabarito, portanto, é letra E.
Gabarito: Letra E.</t>
  </si>
  <si>
    <t>10/08/2026 11:00</t>
  </si>
  <si>
    <t>CRT1</t>
  </si>
  <si>
    <t>Pitágoras, um matemático excêntrico e apaixonado por esportes, resolveu construir uma piscina na forma de um paralelepípedo. Sabendo que a piscina tem 50 metros de comprimento, 25 metros de largura e 2 metros de profundidade, assinale a alternativa que apresenta sua capacidade máxima em litros.</t>
  </si>
  <si>
    <t>2,5</t>
  </si>
  <si>
    <t>2,5·10</t>
  </si>
  <si>
    <t>2,5·10&lt;sup&gt;3&lt;/sup&gt;</t>
  </si>
  <si>
    <t>2,5·10&lt;sup&gt;5&lt;/sup&gt;</t>
  </si>
  <si>
    <t>2,5·10&lt;sup&gt;6&lt;/sup&gt;</t>
  </si>
  <si>
    <t>A capacidade da piscina é dada pelo produto das três dimensões do paralelepípedo:
50m×25m×2m = 2500 m3
Sabemos que 1 dm3 = 1 litro. Logo, para obter a capacidade em litros, devemos transformar 2.500m3 em
dm3. Para transformar m3 em dm3, devemos realizar um avanço para a direita.
Logo:
2.500 m3 = 2.500×1000 dm3
= (2,5×103)×103 dm3
= 2,5×103+3 dm3
= 2,5×106 dm3
Como 1 dm3 = 1 litro, a capacidade em litros é 2,5×106 .
Gabarito: Letra E.</t>
  </si>
  <si>
    <t>Pref. Belém</t>
  </si>
  <si>
    <t>De acordo com o IBGE, o Estado do Pará deve chegar, em 2022, a uma população de 9 milhões de habitantes. Estima-se que uma pessoa consuma, em média, 100 litros de água por dia. Assim, considerando o dado populacional apresentado, o volume de água, em litros, necessário para abastecer toda a população do Pará no ano de 2022 seria igual a</t>
  </si>
  <si>
    <t>3,285 x 10&lt;sup&gt;10&lt;/sup&gt;</t>
  </si>
  <si>
    <t>3285 x 10&lt;sup&gt;10&lt;/sup&gt;</t>
  </si>
  <si>
    <t>0,3285 x 10&lt;sup&gt;11&lt;/sup&gt;</t>
  </si>
  <si>
    <t>32,85 x 10&lt;sup&gt;12&lt;/sup&gt;</t>
  </si>
  <si>
    <t>3,285 x 10&lt;sup&gt;11&lt;/sup&gt;</t>
  </si>
  <si>
    <t>Como o consumo diário de água por pessoa é de 100 litros, o total de litros consumidos no estado do Pará,
por dia, é:
9.000.000 pessoas×100 litros/pessoa
= (9×106)×102
= 9×106+2
= 9×108 litros
O ano de 2022 apresenta 365 dias. Logo, o volume de água, em litros, necessário para abastecer toda a
população do Pará no ano de 2022 é:
365 ×(9×108)
= 3285×108
= (3,285×103)×108
= 3,285×103+8
= 3,285×1011 litros
Gabarito: Letra E.</t>
  </si>
  <si>
    <t>10/08/2026 11:03</t>
  </si>
  <si>
    <t>Em nosso país, as áreas de terrenos são medidas com unidades diversas, como, por exemplo, o hectare que corresponde a 10.000 m&lt;sup&gt;2&lt;/sup&gt;; o alqueire paulista, a 24.000 m&lt;sup&gt;2&lt;/sup&gt;; e o alqueire do Norte, a 27.000 m&lt;sup&gt;2&lt;/sup&gt;.
Um terreno de 17 alqueires do Norte excede um de 18 alqueires paulistas em:</t>
  </si>
  <si>
    <t>1,8 hectare;</t>
  </si>
  <si>
    <t>2,2 hectares;</t>
  </si>
  <si>
    <t>2,5 hectares;</t>
  </si>
  <si>
    <t>2,7 hectares;</t>
  </si>
  <si>
    <t>3,1 hectares.</t>
  </si>
  <si>
    <t>Um terreno de 17 alqueires do Norte apresenta a seguinte área:
17×27.000 m2 = 459.000 m2
Por outro lado, um terreno de 18 alqueires paulistas apresenta a seguinte área:
18×24.000 m2 = 432.000 m2
Logo, um terreno de 17 alqueires do Norte excede um de 18 alqueires paulistas em:
459.000 m2 −432.000 m2
= 27.000 m2
Como 1 hectare corresponde a 10.000 m2, temos que a diferença dos terrenos, em hectares, é:
27.000 m2
= 2,7 hectares
10.000 m2 por hectare
Gabarito: Letra D.</t>
  </si>
  <si>
    <t>10/08/2026 11:06</t>
  </si>
  <si>
    <t>IBAM</t>
  </si>
  <si>
    <t>Pref. Santos</t>
  </si>
  <si>
    <t>Um piscicultor acaba de disponibilizar para venda sua produção de Tilápias que totaliza 8,34 toneladas.
Sabendo que o peso médio de cada peixe para o abate é de 600 gramas, quantas unidades deste tipo de peixe, aproximadamente, serão disponibilizas para comercialização por este produtor?</t>
  </si>
  <si>
    <t>1,38 × 10&lt;sup&gt;3&lt;/sup&gt;</t>
  </si>
  <si>
    <t>1,39 × 10&lt;sup&gt;4&lt;/sup&gt;</t>
  </si>
  <si>
    <t>1,38 × 10&lt;sup&gt;5&lt;/sup&gt;</t>
  </si>
  <si>
    <t>1,39 × 10&lt;sup&gt;6&lt;/sup&gt;</t>
  </si>
  <si>
    <t>Sabemos que 1 ton. = 1000kg. Portanto, a produção de Tilápias, em kg, corresponde a:
8,34×1000 kg
= 8,34 ×103kg
Para converter kg para g, devemos realizar três avanços para a direita.
Logo:
8,34 ×103kg = (8,34 ×103)×101 ×101 ×101g
= 8,34×103+1+1+1 g
= 8,34×106g
Portanto, a produção de Tilápias, em gramas, corresponde a 8,34×106 g. Como o peso médio de cada peixe
é de 600g, o número de unidades que serão disponibilizadas é:
8,34×106g
600 g por unidade
8,34×106
=
6×102
8,34 106
= ×
6 102
8,34 106
= ×
6 102
= 1,39×106−2
= 1,39×104 unidades
Gabarito: Letra B.</t>
  </si>
  <si>
    <t>10/08/2026 11:10</t>
  </si>
  <si>
    <t>CNU</t>
  </si>
  <si>
    <t>Uma bomba com vazão de 2 litros de água por segundo consegue encher uma determinada piscina, inicialmente vazia, em 4h10min.
Quantas toneladas mede a massa de água contida nessa piscina, quando cheia?</t>
  </si>
  <si>
    <t>3,0</t>
  </si>
  <si>
    <t>15,0</t>
  </si>
  <si>
    <t>25,0</t>
  </si>
  <si>
    <t>30,0</t>
  </si>
  <si>
    <t>Inicialmente, vamos calcular o tempo, em segundos, em que a bomba enche a piscina.
Sabemos que 1h = 60 min. Logo, o tempo de 4h10min escrito em minutos é:
4×60+10
= 240+10
= 250 min
Além disso, 1min = 60 segundos. Portanto, o tempo de 250min em segundos é:
250×60
= 15.000 s
Sabemos que a bomba tem a vazão de 2 litros de água por segundo. Como são necessários 15.000
segundos para encher a piscina, o volume da piscina, em litros, é:
2×15.000
= 30.000 litros
Para água, temos a seguinte relação entre volume e massa: 1 litro = 1kg. Portanto, a massa de água
contida na piscina é 30.000 kg.
Sabemos que 1 tonelada = 1.000kg. Logo, para convertermos a massa de kg para tonelada, devemos
dividir o valor por 1.000. Consequentemente, a massa de água contida na piscina, em toneladas, é:
30.000
= 30 toneladas
1.000
Gabarito: Letra E.</t>
  </si>
  <si>
    <t>10/08/2026 11:14</t>
  </si>
  <si>
    <t>Uma máquina leva 2 minutos e 15 segundos (2min15s) para imprimir e encadernar certo livro.
Para imprimir e encadernar 24 exemplares desse livro, trabalhando continuamente, a máquina levará</t>
  </si>
  <si>
    <t>50min.</t>
  </si>
  <si>
    <t>51min45s.</t>
  </si>
  <si>
    <t>52min30s.</t>
  </si>
  <si>
    <t>53min15s.</t>
  </si>
  <si>
    <t>54min.</t>
  </si>
  <si>
    <t>O tempo para imprimir e encadernar um livro é 2min15s.
Como 1min = 60s, o tempo para imprimir e encadernar um livro, em segundos, é:
2×60+15
= 120+15
= 𝟏𝟑𝟓𝐬
Para imprimir e encadernar 24 exemplares, o tempo total, em segundos, será de:
24×135
= 𝟑𝟐𝟒𝟎𝐬
Novamente, sabemos que 60s = 1min. Ao dividir 3240s por 60, obtemos quociente 54 e resto 0. Portanto,
o tempo total para imprimir e encadernar 24 exemplares corresponde a 54min.
Gabarito: Letra E.</t>
  </si>
  <si>
    <t>Em um domingo decisivo de um campeonato de futebol, um canal de TV destinará um período da sua grade de programação à cobertura de três partidas, que ocorrerão em horários diferentes. As três coberturas terão a mesma duração, ocorrerão uma após a outra e totalizarão 7 horas e 5 minutos. Dessa forma, cada uma das três coberturas deverá durar P horas, Q minutos e R segundos, em que P, Q e R são números naturais, com Q &lt; 60 e R &lt; 60. Sendo assim, o valor de P + Q + R é igual a</t>
  </si>
  <si>
    <t>63</t>
  </si>
  <si>
    <t>Inicialmente, vamos obter o tempo total das três coberturas em segundos.
Sabemos que 1h = 60 min. Logo, o tempo de 7h05min escrito em minutos é:
7×60+5
= 420+5
= 425 min
Além disso, 1min = 60 segundos. Portanto, o tempo de 425min em segundos é:
425×60
= 25.500s
Como o tempo total das três coberturas é de 25.500 segundos, o tempo de cada cobertura, em segundos,
é:
25.500
= 8.500s
Agora que sabemos o tempo de cada cobertura em segundos, vamos transformar esse tempo em horas,
minutos e segundos:
• Sabemos que 1min = 60 segundos. Ao dividir 8.500s por 60, obtemos quociente 141 e resto 40. Logo:
8.500s = 141min 40s
• Sabemos que 1h = 60 min. Ao dividir 141min por 60, obtemos quociente 2 e resto 21. Logo:
141min = 2h 21min
Portanto, o tempo de cada cobertura é:
8.500s = 1⏟4 1 m i n 40s
2h 21min
= 2h 21min 40s
Consequentemente, P = 2, Q = 21 e R = 40. Logo:
𝑃+𝑄+𝑅
= 2+21+40
= 63
Gabarito: Letra A.</t>
  </si>
  <si>
    <t>Cecília fez, em sua academia, um treinamento de 25 minutos por dia de ginástica aeróbica, todos os 30 dias do mês de abril.
O tempo total que Cecília se dedicou a esse treinamento foi de</t>
  </si>
  <si>
    <t>11 horas e 50 minutos.</t>
  </si>
  <si>
    <t>12 horas e 15 minutos.</t>
  </si>
  <si>
    <t>12 horas e 30 minutos.</t>
  </si>
  <si>
    <t>12 horas e 45 minutos.</t>
  </si>
  <si>
    <t>12 horas e 50 minutos.</t>
  </si>
  <si>
    <t>Cecília realizou um treinamento de 25min em cada um dos 30 dias do mês de abril. Logo, o tempo total
dedicado a esse treinamento, em minutos, é:
25×30 = 750min
Sabemos que 1h = 60min. Ao dividir 750min por 60, obtemos quociente 12 e resto 30. Portanto, o tempo
total dedicado ao treinamento corresponde a 12 horas e 30 minutos.
Gabarito: Letra C.
(CESPE/CBM PA/2024) Uma equipe de bombeiros realiza determinado procedimento em 50 minutos.
Se um treinamento for realizado para que esse tempo seja diminuído em 0,2 hora, então o tempo
máximo que se deseja obter na realização desse procedimento após o treinamento será de
a) 12 minutos.
b) 30 minutos.
c) 38 minutos.
d) 40 minutos.
e) 48 minutos.
Comentários:
Após um treinamento, deseja-se que o tempo do procedimento seja reduzido em 0,2h. Como 1h = 60min,
a redução desejada é:
0,2×60min
= 𝟏𝟐 𝐦𝐢𝐧
Como o procedimento era realizado em 50min, o tempo que se deseja obter para a realização do
procedimento é:
50min−12min
= 38min
Gabarito: Letra C.</t>
  </si>
  <si>
    <t>PMERJ</t>
  </si>
  <si>
    <t>Certa série de televisão tem 3 temporadas. Cada temporada contém 6 episódios e cada episódio dura exatamente 42 minutos.
O tempo total de duração dessa série é de:</t>
  </si>
  <si>
    <t>12 horas e 10 minutos;</t>
  </si>
  <si>
    <t>12 horas e 36 minutos;</t>
  </si>
  <si>
    <t>12 horas e 42 minutos;</t>
  </si>
  <si>
    <t>13 horas e 18 minutos;</t>
  </si>
  <si>
    <t>13 horas e 32 minutos.</t>
  </si>
  <si>
    <t>Inicialmente, vamos calcular o número total de episódios da série. Como temos 3 temporadas e cada
temporada tem 6 episódios, o número total de episódios é:
3×6 = 18 episódios
Agora vamos calcular o tempo total de duração da série. Para isso, basta multiplicar o número de
episódios pelo tempo de duração de cada um, que é 42 minutos. Assim, temos:
18×42 min = 756 min
Por fim, vamos converter o tempo total de duração de minutos para horas e minutos. Sabemos que 1h =
60min. Ao dividir 756 por 60, obtemos quociente 12 e resto 36. Logo, o tempo total de duração é de 12
horas e 36 minutos.
Gabarito: Letra B.</t>
  </si>
  <si>
    <t>10/08/2026 11:15</t>
  </si>
  <si>
    <t>GCM Fortaleza</t>
  </si>
  <si>
    <t>Huguinho, Zezinho e Luisinho haviam combinado de se encontrar em frente à prefeitura da cidade às 16 horas para andar de bicicleta no parque. Zezinho, que chegou 10 minutos antes do horário marcado, teve que esperar por 25 minutos até a chegada de Huguinho.
Huguinho, por sua vez, chegou 5 minutos depois de Luisinho. Sendo assim, pode-se concluir que:</t>
  </si>
  <si>
    <t>Luisinho chegou às 16h10min.</t>
  </si>
  <si>
    <t>Huguinho chegou às 16h20min.</t>
  </si>
  <si>
    <t>Luisinho chegou às 16h20min.</t>
  </si>
  <si>
    <t>Huguinho chegou às 16h25min.</t>
  </si>
  <si>
    <t>Zezinho chegou 10 minutos antes do horário marcado (16h). Logo, para obter o horário de chegada de
Zezinho, devemos subtrair 10min de 16h.
16h−10min
Para realizar a subtração, como 1h = 60min, podemos escrever 16h como 15h60min. Ficamos com:
= 15h 60min−10min
= 15h (60−10)min
= 15h 50min
Zezinho teve que esperar por 25 minutos até a chegada de Huguinho. Isso significa que Huguinho chegou
às:
15h 50min+25min
= 15h (50+25)min
= 15h 75min
Como 60min = 1h, 75min correspondem a 1h15min. Logo, Huguinho chegou às:
15h+1h 15min
= (15+1)h 15min
= 16h 15min
Huguinho chegou 5 minutos depois de Luisinho. Então, se Huguinho chegou às 16h15min, Luisinho deve ter
chegado às:
16h 15min−5min
= 16h (15−5)min
= 16h 10min
Logo, pode-se concluir que Luisinho chegou às 16h10min.
Gabarito: Letra A.</t>
  </si>
  <si>
    <t>Lara e Sandra utilizam o metrô diariamente. Ontem, elas tomaram o trem na estação A, juntas, às 8 horas e 12 minutos. Após alguns minutos, Lara desceu na estação B. Sandra continuou e, após mais alguns minutos, ela desceu na estação C, às 8 horas e 33 minutos. Se o trajeto de Sandra demorou 6 minutos a mais que o de Lara, então Lara desceu na estação B às 8 horas e</t>
  </si>
  <si>
    <t>18 minutos.</t>
  </si>
  <si>
    <t>24 minutos.</t>
  </si>
  <si>
    <t>27 minutos.</t>
  </si>
  <si>
    <t>28 minutos.</t>
  </si>
  <si>
    <t>29 minutos.</t>
  </si>
  <si>
    <t>Segundo o enunciado:
• Inicialmente, Lara e Sandra tomaram o trem na estação A às 8h12min;
• Na sequência, Lara desceu na estação B; e
• Por fim, Sandra desceu na estação C às 8h33min.
O tempo total transcorrido entre o primeiro e o último acontecimento é:
8h33min−8h12min
= (8−8)h (33−12)min
= 0h 21min
= 21min
O trajeto de Sandra da estação A até a estação C, que durou 21 minutos, demorou 6 minutos a mais do
que o trajeto de Lara entre a estação A e a estação B. Logo, o trajeto de Lara demorou:
21min−6min = 15min
Portanto, Lara desceu na estação B no seguinte horário:
8h12min+15min = 8h (12+15)min
= 8h 27min
Logo, Lara desceu na estação B às 8 horas e 27 minutos.
Gabarito: Letra C.</t>
  </si>
  <si>
    <t>PCie PR</t>
  </si>
  <si>
    <t>Prestando colaboração efetiva aos Médicos Legistas no decurso dos trabalhos de necropsia, um Auxiliar de Necropsia se descuidou e deixou um frasco, inicialmente contendo 360ml, de certo reagente aberto. Por se tratar de um material volátil, com taxa de evaporação de 1,8 ml por minuto, estima-se que o conteúdo do frasco terá evaporado completamente em</t>
  </si>
  <si>
    <t>20 horas e 00 minutos.</t>
  </si>
  <si>
    <t>4 horas e 12 minutos.</t>
  </si>
  <si>
    <t>3 horas e 33 minutos.</t>
  </si>
  <si>
    <t>3 horas e 20 minutos.</t>
  </si>
  <si>
    <t>2 horas e 00 minutos.</t>
  </si>
  <si>
    <t>Para resolver essa questão, precisamos calcular quanto tempo levará para que os 360 ml do reagente
evaporem completamente, considerando a taxa de evaporação de 1,8 ml por minuto.
Para isso, dividimos a quantidade total do reagente (360 ml) pela taxa de evaporação (1,8 ml/min) para
encontrar o tempo total de evaporação em minutos:
360 ml
= 200 min
1,8 ml/min
Sabemos que 1h = 60min. Ao dividir 200 por 60, encontramos quociente 3 e resto 20. Portanto, o
conteúdo do frasco terá evaporado completamente em 3 horas e 20 minutos.
Gabarito: Letra D.</t>
  </si>
  <si>
    <t>10/08/2026 11:16</t>
  </si>
  <si>
    <t>Pref. Jaguariúna</t>
  </si>
  <si>
    <t>Um jogo de vôlei começou às 19 horas. Esse jogo teve três sets, sendo que a duração de cada um foi de 20 minutos, 35 minutos e 25 minutos. Sabendo-se que entre um set e outro houve intervalo de 10 minutos, esse jogo terminou</t>
  </si>
  <si>
    <t>antes das 20 horas.</t>
  </si>
  <si>
    <t>entre 20 horas e 20h 30min.</t>
  </si>
  <si>
    <t>entre 20h 30min e 21 horas.</t>
  </si>
  <si>
    <t>depois das 21 horas.</t>
  </si>
  <si>
    <t>O tempo transcorrido a partir do início do jogo corresponde a:
• Um set de 20 minutos;
• Um intervalo de 10 minutos;
• Um set de 35 minutos;
• Um intervalo de 10 minutos; e
• Um set de 25 minutos.
Portanto, o tempo total transcorrido corresponde a:
20min+10min+35min+10min+25min
= 100min
Sabemos que 60min = 1h. Ao dividir 100min por 60, obtemos quociente 1 e resto 40. Logo, o tempo
transcorrido corresponde a 1h40min.
Para o obter o horário de término do jogo, devemos somar 1h40min ao início.
19h+1h 40min
= (19+1)h 40min
= 20h 40min
Portanto, o jogo terminou entre 20h 30min e 21 horas.
Gabarito: Letra C.</t>
  </si>
  <si>
    <t>DPE SP</t>
  </si>
  <si>
    <t>O treinamento de dois atletas consiste em dar voltas completas em uma pista. O atleta A percorre uma volta sempre em 50 segundos e o atleta B percorre uma volta sempre em 40 segundos. Em um certo dia, ambos iniciam o treinamento ao mesmo tempo e no mesmo sentido.
Após 20 minutos de treinamento, o número de voltas completas dadas a mais pelo atleta B, em relação ao atleta A, é igual a</t>
  </si>
  <si>
    <t>Note que o tempo das voltas dadas pelos atletas está em segundos, enquanto o tempo do treinamento
está em minutos.
Sabemos que 1min = 60 segundos. Logo, o tempo total de treinamento em segundos é:
20×60 = 1.200 s
Como o atleta A percorre uma volta sempre em 50 segundos, o total de voltas dadas pelo atleta A é:
1.200 s
= 24 voltas
50 s por volta
Como o atleta B percorre uma volta sempre em 40 segundos, o total de voltas dadas pelo atleta B é:
1.200 s
= 30 voltas
40 s por volta
Logo, o número de voltas completas dadas a mais pelo atleta B, em relação ao atleta A, é igual a:
30−24 = 6 voltas
Gabarito: Letra B.</t>
  </si>
  <si>
    <t>Pref. Peruíbe</t>
  </si>
  <si>
    <t>O diretor de um filme quer dividir uma filmagem de 4 horas e 50 minutos em 6 partes de tempo iguais.
Cada uma dessas partes deverá ser de</t>
  </si>
  <si>
    <t>44 minutos e 58 segundos.</t>
  </si>
  <si>
    <t>44 minutos e 36 segundos.</t>
  </si>
  <si>
    <t>45 minutos e 50 segundos.</t>
  </si>
  <si>
    <t>48 minutos e 12 segundos.</t>
  </si>
  <si>
    <t>48 minutos e 20 segundos.</t>
  </si>
  <si>
    <t>Sabemos que 1h = 60 minutos. Logo, o tempo de filmagem, em minutos, é:
4×60+50 = 240+50
= 290 min
O tempo de 290min deve ser dividido em 6 partes de tempo iguais. Ao dividir 290 por 6, obtemos
quociente 48 e resto 2. Logo, cada parte deverá ter 48 minutos e, além disso, restam 2 minutos para
dividir entre as seis partes.
Como 1min = 60 segundos, restam 2×60 = 120 segundos para dividir entre as seis partes. Ao dividir 120
por 6, obtemos quociente 20 e resto zero. Portanto, além dos 48 minutos, cada parte apresenta mais 20
segundos.
Portanto, cada uma das partes deverá ser de 48 minutos e 20 segundos.
Gabarito: Letra E.</t>
  </si>
  <si>
    <t>3987</t>
  </si>
  <si>
    <t>CRP10</t>
  </si>
  <si>
    <t>Larissa demora 72 segundos e Mônica demora 91,6 segundos para resolver uma questão.</t>
  </si>
  <si>
    <t>Temos os tempos de Larissa e de Mônica em minutos. Para obter os tempos em segundos, devemos
multiplicar os valores por 60, pois 1min = 60s.
• Tempo de Larissa: 6
5
× 60 = 6 ×
60
5
= 6 × 12 = 72 segundos.
• Tempo de Mônica: 1,53 × 60 = 91,8 segundos.
Note que Mônica demora 91,8 segundos, e não 91,6 segundos. O gabarito, portanto, é ERRADO</t>
  </si>
  <si>
    <t>205d478a-4df2-427c-bac2-4e8f6fd015b4</t>
  </si>
  <si>
    <t>10/08/2026 11:26</t>
  </si>
  <si>
    <t>Em 3.672 segundos, as amigas resolvem, juntas, noventa e uma questões.</t>
  </si>
  <si>
    <t>Temos os tempos de Larissa e de Mônica em minutos. Para obter os tempos em segundos, devemos
multiplicar os valores por 60, pois 1min = 60s.
• Tempo de Larissa: 6
5
× 60 = 6 ×
60
5
= 6 × 12 = 72 segundos.
• Tempo de Mônica: 1,53 × 60 = 91,8 segundos.
Larissa resolve:
3.672 segundos
72 segundos/questão = 51 questões
• Mônica resolve:
3.672 segundos
91,8 segundos/questão
= 40 questões
Portanto, as amigas resolvem, juntas 51+40 = 91 questões. O gabarito, portanto, é CERTO.</t>
  </si>
  <si>
    <t>10/08/2026 11:28</t>
  </si>
  <si>
    <t>Se Mônica começar a estudar às 20 horas e 42 minutos, ela terminará de resolver suas questões diárias às 23 horas e 15 minutos.</t>
  </si>
  <si>
    <t>Mônica demora 1,53 minuto por questão e resolve 100 questões no dia. Logo, o tempo utilizado para
resolver as questões é:
1,53 × 100 = 153 min
Como Mônica começou a resolver as questões às 20h42min, devemos somar 153min a esse horário inicial
para obter o horário de término:
20h42min +153min
= 20h (42 + 153)min
= 20h 195min
Sabemos que 60 min = 1h. Ao dividir 195 por 60, obtém-se quociente 3 e resto 15. Logo, 195min
correspondem a 3h15min. Portanto, o horário final é:
20h + 3h15min
= (20 + 3)h 15min
= 23h 15min
O gabarito, portanto, é CERTO.</t>
  </si>
  <si>
    <t>10/08/2026 11:32</t>
  </si>
  <si>
    <t>A vacinação contra a Covid-19 no Centro Esportivo de uma determinada cidade teria início à 11h15min. Um dia antes, os principais meios de comunicação da cidade começaram a informar que o horário de vacinação seria antecipado em 3h40min. Podemos afirmar que o novo horário de vacinação contra a Covid-19 será a partir de:</t>
  </si>
  <si>
    <t>7h30min</t>
  </si>
  <si>
    <t>7h35min</t>
  </si>
  <si>
    <t>7h40min</t>
  </si>
  <si>
    <t>7h45min</t>
  </si>
  <si>
    <t>Para obter o novo horário de vacinação, devemos subtrair 3h40min do horário original.
11h 15min − 3h40min
Como 1h = 60min, vamos transformar 11h15min em 10h75min para realizar a subtração:
10h75min − 3h40min
= (10 − 3)h (75 − 40)min
= 7h 35min
Logo, o novo horário de vacinação será a partir de 7h35min.
Gabarito: Letra B.</t>
  </si>
  <si>
    <t>10/08/2026 11:37</t>
  </si>
  <si>
    <t>3991</t>
  </si>
  <si>
    <t>Pref. Sorocaba</t>
  </si>
  <si>
    <t>Uma pessoa saiu de casa às 8 horas e demorou 1 hora e 10 minutos até chegar na empresa, onde esperou mais 20 minutos até fazer a entrevista para uma vaga de emprego.
Após o final da entrevista, que durou 35 minutos, essa pessoa levou mais 1 hora e 25 minutos para chegar em casa. Essa pessoa chegou em casa às</t>
  </si>
  <si>
    <t>10 horas e 45 minutos.</t>
  </si>
  <si>
    <t>10 horas e 55 minutos.</t>
  </si>
  <si>
    <t>11 horas e 10 minutos.</t>
  </si>
  <si>
    <t>11 horas e 20 minutos.</t>
  </si>
  <si>
    <t>11 horas e 30 minutos.</t>
  </si>
  <si>
    <t>Para obter o horário em que a pessoa chegou em casa, devemos somar ao horário inicial (8h) os tempos
transcorridos:
8h+1h 10min+20min+35min+1h25min
= (8+1+1)h (10+20+35+25)min
= 10h 90min
Sabemos que 1h = 60min. Ao dividir 90 por 60, obtemos quociente 1 e resto 30. Logo, 90min
correspondem a 1h30min. Consequentemente, 10h90min corresponde a:
10h+1h 30min
= 11h 30min
Gabarito: Letra E.</t>
  </si>
  <si>
    <t>10/08/2026 12:01</t>
  </si>
  <si>
    <t>CBM AP</t>
  </si>
  <si>
    <t>Foi realizado na unidade do Corpo de Bombeiro Militar de determinado Estado um curso de Prevenção e Combate a Incêndios Florestais com carga horária de 352 horas, distribuídas igualmente em 3 semanas. Considerando que o curso tenha sido realizado em imersão total dos alunos durante as três semanas, o total (horas, minutos e segundos) do curso, por dia, foi, aproximadamente,</t>
  </si>
  <si>
    <t>16 horas, 45 minutos e 42 segundos.</t>
  </si>
  <si>
    <t>16 horas, 36 minutos e 45 segundos.</t>
  </si>
  <si>
    <t>16 horas, 16 minutos e 21 segundos.</t>
  </si>
  <si>
    <t>16 horas, 01 minuto e 16 segundos.</t>
  </si>
  <si>
    <t>15 horas, 56 minutos e 19 segundos.</t>
  </si>
  <si>
    <t>Sabemos que em uma semana temos 7 dias. Portanto, em três semanas, temos 3×7 = 21 dias.
Note que as 352 horas de curso devem ser distribuídas igualmente entre os 21 dias.
Ao dividir 352 por 21, obtemos quociente 16 e resto 16. Portanto, temos:
• 16 horas de curso por dia; e
• 16 horas restantes para serem divididas entre os 21 dias.
Em 16 horas, temos 16×60 = 960 minutos. Ao dividir 960 por 21, obtemos quociente 45 e resto 15.
Portanto, temos:
• 16 horas e 45 minutos de curso por dia; e
• 15 minutos restantes para serem divididas entre os 21 dias.
Note que, com o resultado obtido até agora, o Gabarito só pode ser letra A. Para fins didáticos, vamos
obter os segundos.
Em 15 minutos, temos 15×60 = 900 segundos. Ao dividir 900 por 21, obtemos quociente 42 e resto 8.
Portanto, temos:
• 16 horas, 45 minutos e 42 segundos de curso por dia; e
• 8 segundos restantes para serem divididas entre os 21 dias.
Portanto, a duração aproximada do curso, por dia, foi de 16 horas, 45 minutos e 42 segundos.
Gabarito: Letra A.</t>
  </si>
  <si>
    <t>10/08/2026 12:06</t>
  </si>
  <si>
    <t>Gabriela terminou seus exercícios físicos e saiu da academia às 9h32min. De acordo com o educador físico, ela deverá consumir uma cápsula de suplemento 135 minutos após o término de suas atividades físicas. Em que horário Gabriela deverá consumir a cápsula de cafeína?</t>
  </si>
  <si>
    <t>10h47min</t>
  </si>
  <si>
    <t>11h05min</t>
  </si>
  <si>
    <t>11h47min</t>
  </si>
  <si>
    <t>11h57min</t>
  </si>
  <si>
    <t>Para obter o horário em que Gabriela deverá consumir a cápsula de cafeína, devemos somar 135min ao
horário de saída da academia.
9h32min+135min
= 9h (32+135)min
= 9h 167min
Sabemos que 1h = 60min. Ao dividir 167 por 60, obtemos quociente 2 e resto 47. Logo, 167min
corresponde a 2h37min. Portanto:
9h 167min
= 9h+2h47min
= (9+2)h 47min
= 11h 47min
Gabarito: Letra C.</t>
  </si>
  <si>
    <t>10/08/2026 12:07</t>
  </si>
  <si>
    <t>CRC AC</t>
  </si>
  <si>
    <t>Se agora é meia-noite, daqui a 2.022 minutos serão</t>
  </si>
  <si>
    <t>9 h 42 min.</t>
  </si>
  <si>
    <t>11 h 32 min.</t>
  </si>
  <si>
    <t>17 h 52 min.</t>
  </si>
  <si>
    <t>20 h 22 min.</t>
  </si>
  <si>
    <t>Sabemos que 1h = 60min. Ao dividir 2.022 por 60, obtemos quociente 33 e resto 42. Logo, 2.022min
corresponde a 33h42min.
Além disso, sabemos que 1 dia = 24h. Logo, em 33h, temos 1 dia e 33−24 = 9 horas.
Portanto, os 2.022 minutos, que equivalem a 33h42min, correspondem a 1 dia, 9 horas e 42 minutos.
Consequentemente, se agora é meia-noite, daqui a 2.022 minutos serão 9h 42min.
Gabarito: Letra A.</t>
  </si>
  <si>
    <t>MPPR</t>
  </si>
  <si>
    <t>Em relação aos múltiplos, divisores e operações com números inteiros e racionais, assinale a alternativa que apresenta uma afirmação INCORRETA.</t>
  </si>
  <si>
    <t>Múltiplos e Divisores</t>
  </si>
  <si>
    <t>17 é um divisor de 595.</t>
  </si>
  <si>
    <t>333 é um múltiplo de 37.</t>
  </si>
  <si>
    <t>O dobro do triplo de 29 é igual a 174.</t>
  </si>
  <si>
    <t>O triplo do dobro de 8 é igual ao triplo da metade de 32.</t>
  </si>
  <si>
    <t>A metade do triplo de 18 é igual a 28.</t>
  </si>
  <si>
    <t>Vamos analisar as alternativas e assinalar a INCORRETA.
a) 17 é um divisor de 595. CERTO.
Ao dividirmos 595 por 17, obtemos quociente 35 e resto zero. Como o resto é zero na divisão, temos que
17 é divisor de 595.
b) 333 é um múltiplo de 37. CERTO.
Queremos saber se 333 é múltiplo de 37. Em outras palavras, queremos saber se 37 é divisor de 333.
Ao dividirmos 333 por 37, obtemos quociente 9 e resto zero. Como o resto é zero na divisão, temos que 37
é divisor de 333. Em outras palavras, 333 é múltiplo de 37, pois:
333 = 9×37
c) O dobro do triplo de 29 é igual a 174. CERTO.
O triplo de 29 é 29×3 = 87. Logo, o dobro do triplo de 29 é 2×87 = 174.
d) O triplo do dobro de 8 é igual ao triplo da metade de 32. CERTO.
O dobro de 8 é 2×8 = 16. Logo, o triplo do dobro de 8 é 3×16 = 48.
A metade de 32 é 32/2 = 16. Logo, o triplo da metade de 32 é 3×16 = 48.
Portanto, é correto afirmar que o triplo do dobro de 8 (48) é igual ao triplo da metade de 32 (48).
e) A metade do triplo de 18 é igual a 28. ERRADO. Esse é o Gabarito.
O triplo de 18 é 3×18 = 54. Logo, a metade do triplo de 18 é 54/2 = 27.
Gabarito: Letra E.</t>
  </si>
  <si>
    <t>10/08/2026 12:14</t>
  </si>
  <si>
    <t>3996</t>
  </si>
  <si>
    <t>INMETRO</t>
  </si>
  <si>
    <t>Os números inteiros positivos A, B, e C são ordenados de modo que A &lt; B &lt; C. Se a soma desses números é igual a 13 e o produto deles é igual a 60, pode-se afirmar que o valor de C é:</t>
  </si>
  <si>
    <t>Sabemos que A, B e C são números inteiros distintos, com A &lt; B &lt; C.
Segundo o enunciado, temos o produto A×B×C = 60. Nesse caso, observe que A, B e C devem ser divisores
de 60, pois:
• 𝐵×𝐶 = → A é divisor de 60, pois a divisão de 60 por A resulta em um número inteiro (B×C);
𝐴
• 𝐴×𝐶 = → B é divisor de 60, pois a divisão de 60 por B resulta em um número inteiro (A×C); e
𝐵
• 𝐴×𝐵 = → C é divisor de 60, pois a divisão de 60 por C resulta em um número inteiro (A×B).
𝐶
Vamos obter os divisores de 60:
Portanto, os divisores de 60, ordenados em ordem crescente, são:
1;2;3;4;5;6;10;12;15;20;30;60
Sabemos que A, B e C devem estar nessa lista, de modo que o produto A×B×C seja igual a 60 e que a soma
A+B+C seja igual a 13.
Como a soma dos três números deve ser igual a 13, já podemos eliminar os números de 15 a 60.
1;2;3;4;5;6;10;12
Note que, caso um dos números fosse o 12, não poderíamos selecionar outros dois números da lista de
modo que a soma dos três números seja 13. Eliminando o 12 da lista, temos:
1;2;3;4;5;6;10
Note, também, que caso um dos números fosse o 10, os outros dois números deveriam ser 1 e 2 para que a
soma seja 13. Nesse caso, o produto dos números 1×2×10 seria igual a 20, não 60. Eliminando o 10 da
lista, temos:
1;2;3;4;5;6
Com base nessa lista reduzida, podemos perceber que os três números procurados são 2, 5 e 6, pois:
• Soma: 2+5+6 = 13;
• Produto: 2×5×6 = 60.
Como C é o maior dos números, uma vez que A &lt; B &lt; C, podemos afirmar que o valor de C é 6.
Gabarito: Letra D.</t>
  </si>
  <si>
    <t>BRB</t>
  </si>
  <si>
    <t>Considere hipoteticamente que, no setor de tecnologia de um banco onde estão lotados 7 analistas de tecnologia da informação, as tarefas a serem realizadas por esses analistas sejam divididas em atividades que podem ser executadas independentemente umas das outras. Em uma segunda-feira, havia 6 tarefas a serem realizadas, algumas divididas em 5 atividades e outras divididas em 8 atividades. Na sexta-feira da mesma semana, todas as tarefas foram completamente realizadas, e todos os analistas realizaram a mesma quantidade de atividades. Nessas condições, quantas atividades cada analista realizou?</t>
  </si>
  <si>
    <t>Segundo o problema, temos 6 tarefas, algumas divididas em 5 atividades e outras divididas em 8
atividades.
Suponha que temos 𝒙 tarefas de 8 atividades. Nesse caso, as demais tarefas apresentam 5 atividades.
Consequentemente, temos 6−𝒙 tarefas com 5 atividades. Observe, também, que 𝒙 está entre 0 e 6, pois
não podemos ter mais de 6 tarefas.
Note que o total de tarefas distribuídas aos 7 analistas é:
8⏟𝑥 + 5⏟ × ( 6 − 𝑥 )
Tarefas referentes Tarefas referentes
às atividades com às atividades com
8 tarefas 5 tarefas
= 8𝑥 +30−5𝑥
= 30+3𝑥
Como 𝒙 está entre 0 e 6, temos as seguintes possibilidades para o total de tarefas:
• 𝒙 = 𝟎 → 30+3×0 = 𝟑𝟎 tarefas;
• 𝒙 = 𝟏 → 30+3×1 = 𝟑𝟑 tarefas;
• 𝒙 = 𝟐 → 30+3×2 = 𝟑𝟔 tarefas;
• 𝒙 = 𝟑 → 30+3×3 = 𝟑𝟗 tarefas;
• 𝒙 = 𝟒 → 30+3×4 = 𝟒𝟐 tarefas;
• 𝒙 = 𝟓 → 30+3×5 = 𝟒𝟓 tarefas; ou
• 𝒙 = 𝟔 → 30+3×6 = 𝟒𝟖 tarefas.
Observe que temos um total de 7 analistas, e todos os analistas realizaram a mesma quantidade de
atividades. Portanto, o número de tarefas deve ser divisível por 7.
Dentre as possibilidades apresentadas, a única quantidade divisível por 7 é 42. Logo, foram realizadas 42
tarefas. Assim, cada analista realizou:
= 6 tarefas
Gabarito: Letra D.</t>
  </si>
  <si>
    <t>10/08/2026 12:22</t>
  </si>
  <si>
    <t>GCM SJC</t>
  </si>
  <si>
    <t>Considere o conjunto dos múltiplos de 4 maiores do que 350 e menores do que 777.
Se N é o número de elementos do conjunto citado, a soma dos algarismos de N é igual a</t>
  </si>
  <si>
    <t>Para encontrar o número de múltiplos de 4 entre 350 e 777, vamos realizar a seguinte operação:
Múltiplo de 4 imediatamente Múltiplo de 4 imediatamente
( )−( )
inferior a 777 superior a 350
+𝟏
Observe que é necessário somar uma unidade na expressão para não deixar de fora um dos extremos.
Exemplo: quantos múltiplos de 4 existem entre 4 e 12? Ora, claramente existem três: o próprio 4, o 8 e o
12−4
próprio 12. Ocorre que, ao realizar , obteríamos 2 como resultado. Logo, é necessário somar uma
unidade na expressão:
12−4
+1
= 2+1
= 3
Voltando ao problema, vamos agora obter o múltiplo de 4 imediatamente inferior a 777. Note que 777
dividido por 4 nos deixa quociente 194 e resto 1. Logo, o múltiplo de 4 imediatamente inferior a 777 é:
194×4 = 776
Agora vamos obter o múltiplo de 4 imediatamente superior a 350. Note que 350 dividido por 4 nos deixa
quociente 87 e resto 2. Logo, o múltiplo de 4 imediatamente superior a 350 é:
87×4+4
= 348+4
= 352
Logo, o número de múltiplos de 4 entre 350 e 777 é:
Múltiplo de 4 imediatamente Múltiplo de 4 imediatamente
( )−( )
inferior a 777 superior a 350
+𝟏
776−352
+1
= +1
= 106+1
= 𝟏𝟎𝟕
Portanto, a soma dos algarismos do número procurado é:
1+0+7
= 𝟖
Gabarito: Letra A.</t>
  </si>
  <si>
    <t>10/08/2026 12:23</t>
  </si>
  <si>
    <t>CEFET RJ</t>
  </si>
  <si>
    <t>Seja N um número formado por quatro algarismos consecutivos, se o produto desses algarismos é um múltiplo de 10, então, dividindo-se o maior valor possível de N por 11, encontra-se resto:</t>
  </si>
  <si>
    <t>Note que N é um número formado por quatro algarismos consecutivos e, além disso, queremos o maior
valor possível para N.
Como queremos o maior valor possível para N, o algarismo dos milhares deve ser o maior possível, o
algarismo das centenas deve ser o segundo maior, o algarismo das dezenas deve ser o terceiro maior e,
por fim, o algarismo das unidades deve ser o menor.
Portanto, a princípio, as possibilidades para N são os números formados por quatro algarismos
consecutivos escritos de maneira decrescente:
• 9.876;
• 8.765;
• 7.654;
• 6.543;
• 5.432; ou
• 4.321.
Sabemos que o produto dos algarismos do número procurado deve ser múltiplo de 10. Em outras
palavras, o produto dos algarismos do número procurado deve ser divisível por 10. Vamos testar as
possibilidades:
• 9.876 → 9×8×7×6 = 3.024 → não é divisível por 10, pois não termina em 0.
• 8.765 → 8×7×6×5 = 1.680 → é divisível por 10, pois termina em 0.
• 7.654 → 7×6×5×4 = 840 → é divisível por 10, pois termina em 0.
• 6.543 → 6×5×4×3 = 360 → é divisível por 10, pois termina em 0.
• 5.432 → 5×4×3×2 = 120 → é divisível por 10, pois termina em 0.
• 4.321 → 4×3×2×1 = 24→ não é divisível por 10, pois não termina em 0.
Como queremos o maior valor possível de N, temos que N é 8.765.
Ao dividir 8.765 por 11, obtém-se quociente 796 e resto 9.
Gabarito: Letra C.</t>
  </si>
  <si>
    <t>10/08/2026 12:24</t>
  </si>
  <si>
    <t>PPBA</t>
  </si>
  <si>
    <t>Seja A o conjunto dos números inteiros e positivos maiores que 10 e menores que 50 tais que, ao serem divididos por 3, deixam resto 1. Seja B o conjunto dos números inteiros e positivos maiores que 12 e menores que 51 tais que, ao serem divididos por 5, deixam resto 4.
A quantidade de elementos do conjunto formado pelos números que pertencem simultaneamente aos conjuntos A e B é</t>
  </si>
  <si>
    <t>Considere que 𝒂 é um elemento do conjunto 𝑨. Sabemos que 𝑎:
• É inteiro;
• É maior do que 10 e menor do que 50, ou seja, 𝟏𝟎 &lt; 𝒂 &lt; 𝟓𝟎; e
• Ao ser dividido por 3 deixa resto 1.
Como 𝒂 deixa resto 1 ao ser dividido por 3, (𝒂−1) deixa resto zero ao ser dividido por 3. Logo, 3 é divisor de
(𝒂−1). Portanto, (𝒂−1) é múltiplo de 3.
Como 𝒂 é maior do que 10 e menor do que 50, (𝒂−1) é maior do que 9 e menor do que 49:
𝟗 &lt; 𝒂−𝟏 &lt; 𝟒𝟗
Como (𝒂−1) é múltiplo de 3, as possibilidades para (𝒂−1) são:
12;15;18;21;24;27;30;33;36;39;42;45;48
Logo, as possibilidades para 𝒂 são:
𝟏𝟑;𝟏𝟔;𝟏𝟗;𝟐𝟐;𝟐𝟓;𝟐𝟖;𝟑𝟏;𝟑𝟒;𝟑𝟕;𝟒𝟎;𝟒𝟑;𝟒𝟔;𝟒𝟗
Como as possibilidades de um elemento do conjunto 𝐴 são essas, temos que o conjunto 𝐴 é:
𝑨 = {𝟏𝟑;𝟏𝟔;𝟏𝟗;𝟐𝟐;𝟐𝟓;𝟐𝟖;𝟑𝟏;𝟑𝟒;𝟑𝟕;𝟒𝟎;𝟒𝟑;𝟒𝟔;𝟒𝟗}
Vamos verificar agora o conjunto B. Considere que 𝒃 é um elemento do conjunto 𝑩. Sabemos que 𝑏:
• É inteiro;
• É maior do que 12 e menor do que 51, ou seja, 𝟏𝟐 &lt; 𝒃 &lt; 𝟓𝟏; e
• Ao ser dividido por 5 deixa resto 4.
Como 𝑏 deixa resto 4 ao ser dividido por 5, (𝒃−4) deixa resto zero ao ser dividido por 5. Logo, 5 é divisor de
(𝒃−4). Portanto, (𝒃−4) é múltiplo de 5.
Como 𝒃 é maior do que 12 e menor do que 51, (𝒃−4) é maior do que 8 e menor do que 47:
𝟖 &lt; 𝒃−𝟒 &lt; 𝟒𝟕
Como (𝒃−4) é múltiplo de 5, as possibilidades para (𝒃−4) são:
10;15;20;25;30;35;40;45
Logo, as possibilidades para 𝒃 são:
𝟏𝟒;𝟏𝟗;𝟐𝟒;𝟐𝟗;𝟑𝟒;𝟑𝟗;𝟒𝟒;𝟒𝟗
Como as possibilidades de um elemento do conjunto 𝐵 são essas, temos que o conjunto 𝐵 é:
𝑩 = {𝟏𝟒;𝟏𝟗;𝟐𝟒;𝟐𝟗;𝟑𝟒;𝟑𝟗;𝟒𝟒;𝟒𝟗}
Comparando os conjuntos 𝐴 e 𝐵, os elementos que pertencem simultaneamente aos dois conjuntos são:
19;34;49
Logo, a quantidade de elementos do conjunto formado pelos números que pertencem simultaneamente
aos conjuntos A e B é 3.
Gabarito: Letra C.</t>
  </si>
  <si>
    <t>ALEP PR</t>
  </si>
  <si>
    <t>Mauro tem 23 balas. Ele come 𝒏 balas e divide o restante igualmente entre seus três filhos, de modo que cada filho recebe um número inteiro de balas.
Assinale o valor que 𝒏 não pode assumir.</t>
  </si>
  <si>
    <t>14.</t>
  </si>
  <si>
    <t>Vamos verificar cada alternativa.
a) Se 𝑛 = 2, então Mauro come 2 balas e sobram 23−2 = 21 balas para dividir entre seus três filhos. Como
21 é divisível por 3, cada filho recebe 21 / 3 = 7 balas. Logo, 𝒏 = 2 é um valor possível.
b) Se 𝑛 = 5, então Mauro come 5 balas e sobram 23−5 = 18 balas para dividir entre seus três filhos. Como
18 é divisível por 3, cada filho recebe 18 / 3 = 6 balas. Logo, 𝒏 = 5 é um valor possível.
c) Se 𝑛 = 9, então Mauro come 9 balas e sobram 23−9 = 14 balas para dividir entre seus três filhos. Como
14 não é divisível por 3, cada filho não pode receber um número inteiro de balas. Logo, 𝒏 = 9 é um valor
que 𝒏 não pode assumir.
d) Se 𝑛 = 11, então Mauro come 11 balas e sobram 23−11 = 12 balas para dividir entre seus três filhos.
Como 12 é divisível por 3, cada filho recebe 12 / 3 = 4 balas. Logo, 𝒏 = 11 é um valor possível.
e) Se 𝑛 = 14, então Mauro come 14 balas e sobram 23−14 = 9 balas para dividir entre seus três filhos. Como
9 é divisível por 3, cada filho recebe 9 / 3 = 3 balas. Logo, 𝒏 = 14 é um valor possível.
Portanto, a única alternativa que apresenta um valor que 𝒏 não pode assumir é a letra C.
Gabarito: Letra C.</t>
  </si>
  <si>
    <t>ALE TO</t>
  </si>
  <si>
    <t>Um dado é dito comum quando tem a forma de um cubo e suas 6 faces são numeradas de 1 a 6, de tal forma que a soma dos números estampados em faces opostas, quaisquer que sejam elas, sempre somam 7.
Quando um dado comum é lançado, diz-se que o resultado do lançamento é o número estampado na face voltada para cima.
Um dado foi lançado 3 vezes seguidas. Se o produto dos resultados obtidos nos lançamentos vale 75, a soma desses resultados é igual a</t>
  </si>
  <si>
    <t>Segundo o problema, o produto dos resultados dos três lançamentos é 75. Suponha que os resultados
sejam os números inteiros 𝑥, 𝑦 e 𝑧, por exemplo. Nesse caso, temos:
75 = 𝑥×𝑦×𝑧
Observe que cada um dos números obtidos nos lançamentos é divisor de 75:
75 75
• = 𝑦𝑧 → 𝒙 é divisor de 75, pois resulta em um número inteiro (𝑦𝑧).
𝑥 𝑥
75 75
• = 𝑥𝑧 → 𝒚 é divisor de 75, pois resulta em um número inteiro (𝑥𝑧).
𝑦 𝑦
75 75
• = 𝑥𝑦 → 𝒛 é divisor de 75, pois resulta em um número inteiro (𝑥𝑦).
𝑧 𝑧
Vamos encontrar os divisores de 75:
Como o dado em questão é comum, os números possíveis devem ser de 1 a 6. Portanto, para que sejam
divisores de 75, os três números obtidos no lançamento estão restritos a 1, 3 ou 5.
Para que o produto dos três números seja 75, é necessário que um dos lançamentos tenha resultado 3 e
dois lançamentos tenham resultado 5:
3×5×5 = 75
Logo, a soma dos três resultados é igual a 3+5+5 = 13.
Gabarito: Letra B.</t>
  </si>
  <si>
    <t>DNIT</t>
  </si>
  <si>
    <t>Marcos considera agradáveis os números cuja soma dos dígitos é 10 ou múltiplo de 10.
Desde o ano da independência do Brasil (ano de 1822) até hoje o número de anos que, para Marcos, são agradáveis é:</t>
  </si>
  <si>
    <t>19.</t>
  </si>
  <si>
    <t>Queremos obter o número de anos desde 1822 até "hoje" (2024) cuja soma seja 10 ou múltiplo de 10. Em
outras palavras, queremos obter o número de anos do intervalo cuja soma é 10, ou 20, ou 30, etc.
Para resolver o problema, vamos listar as possibilidades, começando pelos anos no formato 18XX a partir
de 1822:
1. 1829 → 1 + 8 + 2 + 9 = 20;
2. 1838 → 1 + 8 + 3 + 8 = 20;
3. 1847 → 1 + 8 + 4 + 7 = 20;
4. 1856 → 1 + 8 + 5 + 6 = 20;
5. 1865 → 1 + 8 + 6 + 5 = 20;
6. 1874 → 1 + 8 + 7 + 4 = 20;
7. 1883 → 1 + 8 + 8 + 3 = 20;
8. 1892 → 1 + 8 + 9 + 2 = 20;
Agora vamos passar para os anos no formato 19XX:
9. 1900 → 1 + 9 + 0 + 0 = 10;
10. 1919 → 1 + 9 + 1 + 9 = 20;
11. 1928 → 1 + 9 + 2 + 8 = 20;
12. 1937 → 1 + 9 + 3 + 7 = 20;
13. 1946 → 1 + 9 + 4 + 6 = 20;
14. 1955 → 1 + 9 + 5 + 5 = 20;
15. 1964 → 1 + 9 + 6 + 4 = 20;
16. 1973 → 1 + 9 + 7 + 3 = 20;
17. 1982 → 1 + 9 + 8 + 2 = 20;
18. 1991 → 1 + 9 + 9 + 1 = 20;
Por fim, temos os anos no formato 20XX até 2024:
19. 2008 → 2 + 0 + 0 + 8 = 10; e
20. 2017 → 2 + 0 + 1 + 7 = 10.
Portanto, temos um total de 20 números agradáveis entre 1822 e 2024.
Gabarito: Letra E.</t>
  </si>
  <si>
    <t>10/08/2026 12:29</t>
  </si>
  <si>
    <t>CMSP</t>
  </si>
  <si>
    <t>O inteiro positivo N é o menor número tal que dividido por 13 deixa resto 12 e dividido por 11 deixa resto 10.
A soma dos algarismos de N é</t>
  </si>
  <si>
    <t>Sabemos que N dividido por 13 deixa resto 12. Isso significa que (N−12) dividido por 13 deixa resto zero.
Assim, (N−12) é divisível por 13. Portanto, (N−12) é múltiplo de 13.
Como (N−12) é múltiplo de 13, ele pode ser escrito da seguinte forma, sendo k um inteiro qualquer:
(𝑁−12) = 13×𝑘
Logo:
𝑵 = 𝟏𝟑×𝒌+𝟏𝟐
Vamos listar algumas possibilidades para N partindo de 𝑘 = 1:
• 13 × 1 + 12 = 25;
• 13 × 2 + 12 = 38;
• 13 × 3 + 12 = 51;
• 13 × 4 + 12 = 64;
• 13 × 5 + 12 = 77;
• 13 × 6 + 12 = 90;
• 13 × 7 + 12 = 103;
• 13 × 8 + 12 = 116;
• 13 × 9 + 12 = 129;
• 13 × 10 + 12 = 142;
• 13 × 11 + 12 = 155;
• 13 × 12 + 12 = 168;
• 13 × 13 + 12 = 181;
• 13 × 14 + 12 = 194;
• 13 × 15 + 12 = 207;
• Etc.
Sabemos também que N dividido por 11 deixa resto 10. Isso significa que (N−10) dividido por 11 deixa resto
zero. Assim, (N−10) é divisível por 11. Portanto, (N−10) é múltiplo de 11.
Como (N−10) é múltiplo de 11, ele pode ser escrito da seguinte forma, sendo k um inteiro qualquer:
(𝑁−10) = 11×𝑘
Logo:
𝑵 = 𝟏𝟏×𝒌+𝟏𝟎
Vamos listar algumas possibilidades para N partindo de 𝑘 = 1:
• 11 × 1 + 10 = 21;
• 11 × 2 + 10 = 32;
• 11 × 3 + 10 = 43;
• 11 × 4 + 10 = 54;
• 11 × 5 + 10 = 65;
• 11 × 6 + 10 = 76;
• 11 × 7 + 10 = 87;
• 11 × 8 + 10 = 98;
• 11 × 9 + 10 = 109;
• 11 × 10 + 10 = 120;
• 11 × 11 + 10 = 131;
• 11 × 12 + 10 = 142;
• 11 × 13 + 10 = 153;
• 11 × 14 + 10 = 164;
• 11 × 15 + 10 = 175;
• Etc.
Comparando as duas listas, de modo que N satisfaça as duas condições, temos que o menor valor possível
para N é 142. Logo, a soma dos algarismos de N é:
1+4+2 = 7
Gabarito: Letra B.</t>
  </si>
  <si>
    <t>10/08/2026 12:30</t>
  </si>
  <si>
    <t>COSEAC</t>
  </si>
  <si>
    <t>SEMED MARICÁ</t>
  </si>
  <si>
    <t>Nas aulas de Matemática do ensino fundamental, introduzir os critérios de divisibilidade desde cedo prepara os alunos para conceitos matemáticos mais desafiadores e ajuda a construir uma base sólida em aritmética e álgebra. Essas habilidades são essenciais não apenas para o avanço acadêmico em Matemática, mas, também, para aplicações práticas no dia a dia e em diversas carreiras.
Pedro, um professor que sempre desafia seus alunos, após apresentar o conceito de fatorial numa aula, perguntou ao aluno mais aplicado qual seria o resto da divisão de (9999! + 99) por 17. O aluno, com breve reflexão, respondeu corretamente que o resto era igual a:</t>
  </si>
  <si>
    <t>Pessoal, essa questão é interdisciplinar. Isso porque ela envolve não só conceitos relacionados ao tópico
de múltiplos e divisores, como também o conceito de fatorial de um número, que costuma ser visto em
Análise Combinatória.
O fatorial de um número natural 𝑛 é representado como 𝑛! e corresponde o produto de todos os inteiros
positivos menores ou iguais àquele número. Exemplos:
2! = 2×1 = 2
3! = 3×2×1 = 6
4! = 4×3×2×1 = 24
5! = 5×4×3×2×1 = 120
Queremos saber o resto da divisão do número (9999!+99) por 17.
Observe que o número 9999! corresponde ao produto de todos os inteiros positivos menores do que
9999. Portanto, o número 9999! apresenta em sua composição o número 17. Observe:
9999! = 9999×9998×9997×…×18×𝟏𝟕×16×…×3×2×1
Portanto, note que que a divisão de 9999! por 17 resulta em um número inteiro:
9999!
9999×9998×9997×…×18×𝟏𝟕×16×…×3×2×1
=
= 9999×9998×9997×…×18×𝟏×16×…×3×2×1
Vamos agora analisar o número 99.
Ao dividir 99 por 17, obtemos quociente 5 e resto 14. Logo, podemos escrever 99 do seguinte modo:
99 = 5×17+14
Agora que analisamos individualmente a divisão de 9999! e de 99 por 17, vamos analisar a divisão da soma
(9999!+99) por 17. Note que:
(9999!+99)
9999! 99
= +
⏟1 7 17
Inteiro
9999! 5×17+14
= +
⏟1 7 17
Inteiro
9999! 5×17 14
= + +
⏟1 7 17 17
𝐈𝐧𝐭𝐞𝐢𝐫𝐨
9999! 14
= + ⏟5 +
⏟1 7 17
𝐈𝐧𝐭𝐞𝐢𝐫𝐨
𝐈𝐧𝐭𝐞𝐢𝐫𝐨
Como a soma de dois números inteiros resulta em um número inteiro, temos:
𝐑𝐞𝐬𝐭𝐨
9999! 𝟏⏞𝟒
= +5+
⏟1 7 17
𝐈𝐧𝐭𝐞𝐢𝐫𝐨
Observe, portanto, que ao dividir (9999!+99) por 17 obtemos resto 14.
Gabarito: Letra D.</t>
  </si>
  <si>
    <t>10/08/2026 12:35</t>
  </si>
  <si>
    <t>Em uma confraternização de final de ano, os funcionários de um banco foram divididos em grupos de cinco funcionários, mas um único funcionário sobrou.
Em uma nova tentativa, mas agora com exatamente a metade do número de funcionários, o número N (sendo N &lt; 5) de funcionários que sobrou foi igual a</t>
  </si>
  <si>
    <t>Pessoal, essa questão pode ser resolvida de dois modos:
• Resolução em que atribuímos um valor para o total de funcionários; ou
• Resolução para um valor genérico de funcionários.
Resolução em que atribuímos um valor para o total de funcionários
Sabemos que:
• Quando os funcionários são divididos em grupos de 5, resta 1 funcionário sem grupo. Logo, o valor
que vamos atribuir ao número de funcionários deve deixar resto 1 quando dividido por 5.
• Na nova tentativa, utiliza-se metade dos funcionários. Logo, o valor que vamos atribuir ao número
de funcionários deve ser par (divisível por 2).
Dadas essas restrições do enunciado, podemos, por exemplo, utilizar o número 16 como se fosse o total de
funcionários. Supondo que temos 16 funcionários, veja que:
• Ao dividir 16 por 5, obtemos quociente 3 e resto 1. Logo, quando os funcionários são divididos em
grupos de 5, sobra 1 funcionário, conforme a restrição do enunciado.
• Na nova tentativa com a metade dos funcionários (8 funcionários), ao dividir 8 por 5, obtemos
quociente 1 e resto 3. Logo, quando metade dos funcionários são divididos em grupos de 5,
sobram 3 funcionários.
Veja que, ao arbitrar o valor para o total de funcionários, nenhuma restrição presente no enunciado foi
violada e obtivemos que, na nova tentativa, sobraram 3 funcionários. O Gabarito, portanto, é letra B.
Resolução para um valor genérico de funcionários
Considere que o número total de funcionários seja 𝒙.
Quando os 𝑥 funcionários são divididos em grupos de 5, resta 1 funcionário. Isso significa que 𝒙 deixa resto
1 quando dividido por 5. Logo, (𝒙−1) dividido por 5 deixa resto zero.
Consequentemente, (𝒙−1) é divisível por 5. Portanto, podemos dizer que (𝒙−1) é múltiplo de 5.
Como (𝑥−1) é múltiplo de 5, podemos escrever (𝑥−1) do seguinte modo, sendo 𝑘 um número inteiro
qualquer:
(𝑥−1) = 5𝑘
Logo, o total de funcionários pode ser escrito da seguinte forma:
𝑥 = 5𝑘 +1
𝑥
Segundo o enunciado, foi feita uma nova tentativa com a metade dos funcionários, ou seja, com
funcionários. Observe que a metade dos funcionários pode ser escrita dessa forma:
𝑥 5𝑘 +1
=
2 2
𝑥
= 2,5𝑘 +0,5
2 1
𝒙
Note que, para que a metade dos funcionários ( ) corresponda a um número inteiro, 𝒌 não pode ser
par. Caso fosse par, teríamos um número decimal de pessoas para a metade dos funcionários:
𝒙
• 𝑘 = 2 → = 2,5×2+0,5 = 5,5
1 𝟐
𝒙
• 𝑘 = 4 → = 2,5×4+0,5 = 10,5
• ...
Logo, 𝒌 deve ser um número ímpar. Veja que, para valores ímpares, temos um número inteiro para a
metade dos funcionários:
𝒙
• 𝑘 = 1 → = 2,5×1+0,5 = 3
1 𝟐
𝒙
• 𝑘 = 3 → = 2,5×3+0,5 = 8
1 𝟐
• ...
Como 𝒌 deve ser um número ímpar, podemos escrevê-lo da forma 𝟐𝒌 +𝟏, sendo 𝑘 um número inteiro
𝟏 𝟐 2
qualquer. Logo, a metade dos funcionários pode ser escrita da seguinte forma:
𝑥
= 2,5𝑘 +0,5
2 1
𝑥
= 2,5×(2𝑘 +1)+0,5
2 2
𝑥
= 5𝑘 +2,5+0,5
2 2
𝑥
= 5𝑘 +3
2 2
Logo:
𝑥
( −3) = 5𝑘
2 2
𝒙 𝒙
Portanto, ( −𝟑) é múltiplo de 5. Em outras palavras, ( −𝟑) é divisível por 5.
𝟐 𝟐
𝑥
Consequentemente, a metade dos funcionários ( ), quando dividida por 5, deixa resto 3.
Logo, na nova tentativa com exatamente a metade do número de funcionários, o número de
funcionários que sobrou foi igual a 3.
Gabarito: Letra B.</t>
  </si>
  <si>
    <t>10/08/2026 12:43</t>
  </si>
  <si>
    <t>TCEBA</t>
  </si>
  <si>
    <t>Sejam 𝑥 e 𝑦 números tais que 6𝑦 − 𝑥 = 18. O número de valores inteiros de 𝑥, maiores do que zero e menores do que 2024, para os quais os valores correspondentes de 𝑦 também são inteiros é:</t>
  </si>
  <si>
    <t>331;</t>
  </si>
  <si>
    <t>333;</t>
  </si>
  <si>
    <t>335;</t>
  </si>
  <si>
    <t>337;</t>
  </si>
  <si>
    <t>339.</t>
  </si>
  <si>
    <t>Podemos reorganizar a equação dada pelo enunciado de modo a isolarmos 𝑦 em termos de 𝑥:
6𝑦−𝑥 = 18
6𝑦 = 𝑥+18
𝑥+18
𝑦 =
𝑥
𝑦 = +3
𝒙
Para que 𝑦 seja um número inteiro, deve ser um número inteiro. Portanto, 𝒙 deve ser divisível por 6.
Logo, 𝒙 deve ser múltiplo de 6.
Consequentemente, o número de valores inteiros de 𝑥 que satisfazem o enunciado é a quantidade de
números que são múltiplos de 6 e que estão entre 0 e 2024.
O maior múltiplo de 6 menor do que 2024 é 2022. Logo, o número de múltiplos de 6 entre 0 e 2024 é:
= 337
Portanto, temos 337 valores inteiros de 𝑥, maiores do que zero e menores do que 2024, para os quais os
valores correspondentes de 𝑦 também são inteiros.
Gabarito: Letra D.</t>
  </si>
  <si>
    <t>Dentre as seguintes alternativas, qual delas apresenta um número Natural que seja divisível por 5, 6 e 9, ao mesmo tempo?</t>
  </si>
  <si>
    <t>495</t>
  </si>
  <si>
    <t>1.240</t>
  </si>
  <si>
    <t>956</t>
  </si>
  <si>
    <t>3.345</t>
  </si>
  <si>
    <t>2.340</t>
  </si>
  <si>
    <t>Da teoria da aula, conhecemos os seguintes critérios de divisibilidade:
• Divisibilidade por 2: um número é divisível por 2 quando for par, isto é, quando terminar em 0, 2, 4,
6 ou 8.
• Divisibilidade por 3: um número é divisível por 3 quando a soma de seus algarismos for divisível por
3.
• Divisibilidade por 5: um número é divisível por 5 quando terminar em 0 ou 5.
• Divisibilidade por 6: um número é divisível por 6 quando for divisível por 2 e por 3 ao mesmo
tempo.
• Divisibilidade por 9: um número é divisível por 9 quando a soma de seus algarismos for divisível por
9.
Com base nesses critérios de divisibilidade, vamos verificar a alternativa que apresenta um número que é
divisível por 5, 6 e 9 ao mesmo tempo.
a) 495. ERRADO.
Como o número 495 não é par, ele não é divisível por 2 e, portanto, não é divisível por 6.
b) 1.240. ERRADO.
O número 1240 não é divisível por 9, pois a soma dos algarismos é 1+2+4+0 = 7, que não é um número
divisível por 9.
c) 956. ERRADO.
O número 956:
• Não é divisível por 5, pois não termina em 0 ou 5;
• Não é divisível por 3, pois a soma dos algarismos é 9+5+6 = 20, que não é um número divisível por
3. Consequentemente, o número não é divisível por 6;
• Não é divisível por 9, pois a soma dos algarismos é 9+5+6 = 20, que não é um número divisível por
9.
d) 3.345. ERRADO.
O número 3.345:
• Não é par e, portanto, não é divisível por 2. Consequentemente, não é divisível por 6;
• Não é divisível por 9, pois a soma dos algarismos é 3+3+4+5 = 15, que não é um número divisível
por 9.
e) 2.340. CERTO. Esse é o Gabarito.
Note que o número 2.340:
• É divisível por 5, pois termina em 0;
• É par e, portanto, é divisível por 2. Além disso, é divisível por 3, pois a soma dos algarismos,
2+3+4+0 = 9, é um número divisível por 3. Sendo um número divisível por 2 e por 3 ao mesmo
tempo, o número 2340 é divisível por 6;
• É divisível por 9, pois a soma dos algarismos, 2+3+4+0 = 9, é um número divisível por 9.
Gabarito: Letra E.</t>
  </si>
  <si>
    <t>SED MS</t>
  </si>
  <si>
    <t>Um repórter entrevistando três atrizes perguntou a idade de cada uma.
Nenhuma quis revelar a idade, mas uma delas informou que as idades das atrizes mais novas estão entre 20 e 40 anos e, hoje, ambas são expressas por um número primo, fato que se repetirá daqui a 6 anos.
Além disso, revelou também que a idade da atriz mais velha, que hoje também é expressa por um número primo maior do que 60, é três unidades a mais do que a soma das idades das atrizes mais novas.
Nessas condições, hoje, a soma das idades das três atrizes é igual a</t>
  </si>
  <si>
    <t>139 anos.</t>
  </si>
  <si>
    <t>135 anos.</t>
  </si>
  <si>
    <t>123 anos.</t>
  </si>
  <si>
    <t>111 anos.</t>
  </si>
  <si>
    <t>107 anos.</t>
  </si>
  <si>
    <t>A partir da teoria da aula, conhecemos os 15 primeiros números primos. São esses que você precisa
decorar:
2, 3, 5, 7, 11, 13, 17, 19, 23, 29, 31, 37, 41, 43, 47
Sabemos que as duas atrizes mais novas possuem idades que são números primos entre 20 e 40. Temos
as seguintes possibilidades: 23, 29, 31 e 37.
Segundo o enunciado, daqui a 6 anos, as idades das duas atrizes mais novas continuarão sendo números
primos. Note que:
• 23 + 6 = 29 (é primo);
• 29 + 6 = 35 (não é primo);
• 31 + 6 = 37 (é primo); e
• 37 + 6 = 43 (é primo).
Logo, considerando essa informação, as atrizes mais novas podem ter as seguintes idades: 23, 31 ou 37.
A outra informação dada pelo problema é que a soma das idades das atrizes mais novas mais 3 é igual a
idade da atriz mais velha, que é um primo maior do que 60. Note que:
• 23 + 31 + 3 = 57 → É um número menor do que 60 e não é primo, pois é divisível por 3;
• 23 + 37 + 3 = 63 → não é primo, pois é divisível por 3;
• 31 + 37 + 3 = 71 → 31 e 37 é última possibilidade de idades para as atrizes mais novas. Nesse caso,
71 tem que ser primo, pois caso contrário não teríamos solução para o problema.
Portanto, as idades das atrizes mais novas são 31 e 37, e a idade da atriz mais velha é 71. A soma das
idades é:
31+37+71 = 139
O Gabarito, portanto, é letra A.
Observação: conforme mostrado na teoria da aula, para determinar se 71 é primo, vamos dividi-lo
sucessivamente pelos números primos 2, 3, 5, 7, 11, 13, ... e verificar se algum primo é divisor de 71:
• Se algum primo for divisor de 71, então 71 não é primo;
• Se, ao realizar a divisão sucessiva, obtivermos um quociente menor do que o primo pelo qual estamos
dividindo 71, então 71 é primo.
Note que:
• 71 não é divisível por 2, pois não é par;
• 71 não é divisível por 3, pois a soma dos algarismos não é divisível por 3;
• 71 não é divisível por 5, pois não termina em 0 ou 5;
• 71 não é divisível por 7, pois, ao tentar dividir 71 por 7, encontramos quociente 10 e resto 1;
• 71 não é divisível por 11, pois (7)−(1) = 6 não é divisível por 11. Além disso, veja que, na divisão de 71
por 11, obtemos quociente 6 e resto 5. Como o quociente 6 é menor do que o primo 11, isso significa que
o número 71 é primo.
Gabarito: Letra A.</t>
  </si>
  <si>
    <t>O número 1234a7b, em que b é o algarismo das unidades e a é o algarismo das centenas, é divisível por 45. Nessas condições, (a +</t>
  </si>
  <si>
    <t>2 ou 7.</t>
  </si>
  <si>
    <t>1 ou 10.</t>
  </si>
  <si>
    <t>Para que o número 1234a7b seja divisível por 45, ele precisa ser divisível simultaneamente por 5 e por 9,
pois 5×9 é uma das formas de se fatorar 45.
Para que 1234a7b seja divisível por 5, esse número deve terminar em 0 ou 5. Logo, b = 0 ou b = 5.
Para que 1234a7b seja divisível por 9, a soma dos algarismos deve ser divisível por 9.
• Para b = 0, temos o número 1234a70. A soma é:
1+2+3+4+𝑎 +7+0 = 17+𝑎
Note que a soma será divisível por 9 se a = 1, pois nesse caso teremos 17 + 1 = 18.
• Para b = 5, temos o número 1234a75. A soma é:
1+2+3+4+𝑎 +7+5 = 22+𝑎
Note que a soma será divisível por 9 se a = 5, pois nesse caso teremos 22 + 5 = 27.
Portanto, a soma (a+b) pode ser:
• b = 0 e a = 1 → (a+b) = 1+0 = 1;
• b = 5 e a = 5 → (a+b) = 5+5 = 10.
Logo, (a + b) é igual a 1 ou 10.
Gabarito: Letra B.</t>
  </si>
  <si>
    <t>TRT19</t>
  </si>
  <si>
    <t>Maria quer cortar uma corda em 6 pedaços de mesmo tamanho e marca os pontos onde deverá efetuar os cortes. José quer cortar a mesma corda em 8 pedaços de mesmo tamanho e também marca os pontos onde a corda deve ser cortada. Carlos corta a corda em todos os pontos marcados por Maria e José. O número de pedaços de corda resultante é:</t>
  </si>
  <si>
    <t>A questão apresenta uma corda que é dividida em 6 e em 8 pedaços.
Para resolver o problema de maneira mais didática, é interessante definirmos um comprimento para a
corda em questão que seja divisível tanto por 6 quanto por 8. Em outras palavras, vamos definir um
comprimento que é múltiplo de 6 e de 8.
Vamos supor, por exemplo, que a corda em questão apresenta um comprimento de 6×8 = 48 centímetros.
Nesse caso, como Maria quer dividir a corda em 6 pedaços iguais, ela fez 6−1 = 5 marcações: 8cm, 16cm,
24cm, 32cm e 40cm.
Além disso, como José quer dividir a corda em 8 pedaços iguais, ele fez 8−1= 7 marcações: 6cm, 12cm,
18cm, 24cm, 30cm, 36cm e 42cm.
Note que temos uma marcação em comum: 24cm. Portanto, removendo a marcação em comum, temos
um total de 5+7−1 = 11 marcações. Essas 11 marcações correspondem a 11+1 = 12 pedaços. O Gabarito,
portanto, é letra D.
Gabarito: Letra D.</t>
  </si>
  <si>
    <t>10/08/2026 12:44</t>
  </si>
  <si>
    <t>TRT9</t>
  </si>
  <si>
    <t>Em uma loja há entre 30 e 50 troféus em miniatura. A funcionária da loja agrupouos de 5 a 5 e sobrou-lhe um troféu. Depois, agrupou-os de 3 a 3 e não sobrou nenhum troféu.
O número exato de troféus na loja é:</t>
  </si>
  <si>
    <t>41.</t>
  </si>
  <si>
    <t>39.</t>
  </si>
  <si>
    <t>36.</t>
  </si>
  <si>
    <t>Os múltiplos de 5 entre 30 e 50 são: 30, 35, 40, 45 e 50.
Ao agrupar os troféus de 5 em 5, resta 1 troféu. Isso significa que o número de troféus procurado é uma
unidade superior a um múltiplo de 5. Como o número de troféus está entre 30 e 50, ficamos com as
seguintes possibilidades: 31, 36, 41 e 46.
Além disso, sabe-se que ao agrupar os troféus de 3 em 3, não resta nenhum troféu. Isso significa que o
número de troféus procurado é divisível por 3 (ou seja, é múltiplo de 3).
Dentre os possíveis candidatos, apenas o número 36 é divisível por 3. Portanto, o número exato de troféus
na loja é 36.
Gabarito: Letra C.</t>
  </si>
  <si>
    <t>A agenda eletrônica de Roberto toca um alerta a cada 4 horas, e outro, a cada 5 horas. Se os dois alertas tocaram juntos no dia 25 de março de 2024 às 13:30, o próximo dia e horário que eles tocarão juntos novamente será:</t>
  </si>
  <si>
    <t>27.03.24, às 08:30.</t>
  </si>
  <si>
    <t>26.03.24, às 15:30.</t>
  </si>
  <si>
    <t>26.03.24, às 12:30.</t>
  </si>
  <si>
    <t>26.03.24, às 10:30.</t>
  </si>
  <si>
    <t>26.03.24, às 09:30.</t>
  </si>
  <si>
    <t>Os alertas da agenda eletrônica de Roberto tocam a cada 4 e 5 horas.
Sabemos também que os alertas tocaram juntos no dia 25 de março às 13h 30min. Observe que os alertas
tocarão ao mesmo tempo novamente sempre que transcorrer um número de horas que for múltiplo, ao
mesmo tempo, de 4 e 5 horas.
Como queremos saber a próxima vez em que os alarmes serão tocados mesmo tempo, precisamos obter o
mínimo múltiplo comum (MMC) de 4 e 5.
Realizando a decomposição simultânea para o MMC, temos:
Logo, MMC(4;5) = 22 ×51 = 20. Portanto, os alertas tocarão ao mesmo tempo daqui 20 horas.
Ao somar 20h ao horário de 13h 30min, obtemos:
13h 30min+20h
= (13+20)h 30min
= 33h 30min
Como 24h correspondem a 1 dia, 33h 30min corresponde a 9h 30min do dia seguinte.
Portanto, se os dois alertas tocaram juntos no dia 25 de março de 2024 às 13:30, o próximo dia e horário
que eles tocarão juntos novamente será 26 de março de 2024 às 09:30.
Gabarito: Letra E.</t>
  </si>
  <si>
    <t>10/08/2026 12:45</t>
  </si>
  <si>
    <t>ISS Santo André</t>
  </si>
  <si>
    <t>O fluxo de veículos em certo trecho de uma via é controlado por dois semáforos que possuem apenas a luz verde (indicando que a passagem está liberada) e a luz vermelha (indicando proibição de passagem). Um desses semáforos fica com a luz verde acesa por 1 minuto e 10 segundos, e outro, por 2 minutos e 30 segundos, e passam, ao fim de cada fase verde, para a fase vermelha. Esses dois semáforos ficam 50 segundos na fase vermelha, passando em seguida para a fase verde. Considerando que à 0h de certo dia os dois semáforos iniciaram a liberação de passagem, nesse dia, o último momento em que esses semáforos iniciaram a fase vermelha foi às</t>
  </si>
  <si>
    <t>23h59min10s.</t>
  </si>
  <si>
    <t>23h59min20s.</t>
  </si>
  <si>
    <t>23h59min30s.</t>
  </si>
  <si>
    <t>23h59min40s.</t>
  </si>
  <si>
    <t>23h59min50s.</t>
  </si>
  <si>
    <t>Note que à 0h de certo dia os dois semáforos estão sincronizados iniciando a luz verde (iniciando a
liberação de passagem).
Para resolver o problema, vamos incialmente obter o momento mais próximo do final do dia em que os
dois semáforos estão sincronizados iniciando a luz verde.
Um semáforo fica com a luz verde acesa por 1min 10s e fica com a luz vermelha por 50s. Portanto, esse
semáforo inicia a luz verde a cada:
1min10s+50s
= 1min60s
= 𝟐𝐦𝐢𝐧
O outro semáforo fica com a luz verde acesa por 2min 30s e fica com a luz vermelha por 50s. Portanto, esse
semáforo inicia a luz verde a cada:
2min30s+50s
= 2min80s
= 𝟑𝐦𝐢𝐧 𝟐𝟎𝐬
Convertendo os tempos para segundos, temos que:
• Um semáforo inicia a luz verde a cada 2×60 = 120 segundos; e
• Outro semáforo inicia a luz verde a cada 3×60+20 = 200 segundos.
Note que os dois semáforos estarão sincronizados sempre que o tempo transcorrido for múltiplo, ao
mesmo tempo, de 120 e 200 segundos.
Nesse momento, vamos obter o Mínimo Múltiplo Comum (MMC) de 120 e 200 segundos. Realizando a
decomposição simultânea para o MMC, temos:
Logo, MMC(120;200) = 23 ×31 ×52 = 𝟔𝟎𝟎 segundos.
Note, portanto, que os semáforos estarão sincronizados iniciando a luz verde a cada 600 segundos. Como
1min = 60s, os semáforos estarão sincronizados iniciando a luz verde a cada 600/60 = 10 minutos.
Partindo-se de 0h e aproximando-se do final do dia, perceba que às 23h50min do dia em questão os dois
semáforos estarão sincronizados iniciando a luz verde. Isso porque de 0h até 23h50min transcorre um
tempo que é múltiplo de 10 minutos.
Note que o problema pede o último momento em que esses semáforos iniciaram a fase vermelha.
Observe o próximo encontro iniciando a luz verde ocorre no início do dia seguinte, pois 23h50min +
10min corresponde a 24h (ou seja, 0h do dia seguinte). Como ambos os semáforos ficam 50 segundos na
fase vermelha antes de iniciar a verde, se retrocedermos no tempo 50 segundos a partir das 24h,
obteremos o último momento em que ambos os semáforos estavam na luz vermelha:
24h−50s
Como 1h=60min, podemos escrever 24h como 23h60min:
23h 60min−50s
Como 1min=60s, podemos escrever 60min como 59min60s:
23h59min60s−50s
= 23h 59min 10s
Logo, o último momento em que esses semáforos iniciaram a fase vermelha foi às 23h59min10s.
Gabarito: Letra A.</t>
  </si>
  <si>
    <t>Um número N é tal que dividido por 6 deixa resto 2 e dividido por 8 também deixa resto 2.
A soma dos algarismos do menor número N que satisfaz essas condições é</t>
  </si>
  <si>
    <t>Segundo o enunciado, ao dividir 𝑵 por 6 ou por 8, sempre temos resto 2. Isso significa que, ao dividir
(𝑵−2) por 6 ou por 8, sempre temos resto zero. Em outras palavras, (𝑵−2) é múltiplo comum a 6 e 8.
Observe que o problema pergunta pelo menor valor de 𝑁. Logo, (𝑵−2) deve ter o menor valor possível.
Portanto, (𝑵−2) é o mínimo múltiplo comum a 6 e 8.
Realizando a decomposição simultânea para o MMC, temos:
Logo, MMC(6;8) = 23 ×31 = 24. Portanto:
𝑁−2 = 24
𝑁 = 26
A soma dos algarismos do menor número 𝑵 que satisfaz as condições do problema é:
2+6
= 𝟖
Gabarito: Letra A.</t>
  </si>
  <si>
    <t>Utilizando apenas pesos de 200g e de 350g, o número mínimo de pesos que devem ser reunidos para que se obtenha exatamente 4kg é</t>
  </si>
  <si>
    <t>Fazendo uso apenas de pesos de 200g e de 350g devemos obter exatamente 4.000g (4kg) com a menor
quantidade de pesos.
Note que, se quantidade de gramas a ser obtida fosse múltipla de 200g e de 350g ao mesmo tempo,
utilizaríamos somente pesos de 350g de modo a minimizar o número de pesos utilizados.
Nesse momento, vamos obter o Menor Múltiplo Comum (MMC) entre 200g e 350g:
Logo, MMC (200,350) = 23 ×52 ×71 = 1.400.
Note, portanto, que para quantidades múltiplas de 1400g:
• Poderíamos utilizar somente pesos de 200g, utilizando = 7 pesos a cada 1400g; e
• Poderíamos usar somente pesos de 350g, utilizando = 4 pesos a cada 1400g.
Como a ideia é minimizar o número de pesos utilizados, vamos utilizar, a cada 1400g, 4 pesos de 350g.
Note que o maior múltiplo de 1.400g menor do que 4.000g é 2×1.400 = 2.800g. Logo, para obter 2.800g,
vamos utilizar 2×4 = 8 pesos de 350g.
Observe que ainda faltam 4.000g−2.800 = 1.200g para obtermos os 4kg. Esses 1.200g só podem ser obtidos
com exatidão por meio de 6 pesos de 200g.
Logo, o número mínimo de pesos que devem ser reunidos para que se obtenha exatamente 4kg é:
8 pesos de 350g + 6 pesos de 200g = 14 pesos
Gabarito: Letra B.</t>
  </si>
  <si>
    <t>10/08/2026 12:48</t>
  </si>
  <si>
    <t>A colheita de laranjas numa determinada região foi entre 650 e 700 unidades. Se essas laranjas fossem colocadas em sacos com 20 unidades cada um, sobrariam 12 laranjas.
Se fossem colocadas em sacos com 30 unidades cada um, também sobrariam 12 laranjas.
Determine quantas laranjas sobrariam se elas fossem colocadas em sacos com 45 unidades cada um.</t>
  </si>
  <si>
    <t>Considere que o número de laranjas colhidas é N. Como a colheita foi entre 650 e 700, temos que N deve
estar entre 650 e 700.
Segundo o problema, se as laranjas fossem colocadas em sacos com 20 unidades cada um, sobrariam 12
laranjas. Logo, ao dividir N por 20, temos resto 12. Isso significa que (N−12) dividido por 20 deixa resto
zero. Em outras palavras, (N−12) é múltiplo de 20.
Além disso, se as laranjas fossem colocadas em sacos com 30 unidades cada um, também sobrariam 12
laranjas. Logo, ao dividir N por 30, temos resto 12. Isso significa que (N−12) dividido por 30 deixa resto
zero. Em outras palavras, (N−12) é múltiplo de 30.
Como (N−12) é múltiplo de 20 e de 30, podemos dizer que (N−12) é múltiplo comum a 20 e 30.
Nesse momento, vamos obter o mínimo múltiplo comum (MMC) de 20 e 30. Realizando a decomposição
simultânea para o MMC, temos:
Logo, MMC(20;30) = 22 ×31 ×51 = 60.
Portanto, os candidatos para (N−12) são os múltiplos de 60, pois os múltiplos de 60 são os múltiplos
comuns a 20 e 30, sendo 60 o menor múltiplo comum a 20 e 30.
Como N está entre 650 e 700, (N−12), que é múltiplo de 60, está entre 638 e 688. Vamos testar alguns
múltiplos de 60:
60×10 = 600
60×11 = 660
60×12 = 720
Veja que o único múltiplo de 60 que está entre 638 e 688 é 660. Logo:
𝑁−12 = 660
𝑁 = 672
Temos, portanto, 672 laranjas.
A questão quer saber quantas laranjas sobrariam se as 672 laranjas fossem colocadas em sacos com 45
unidades cada um. Em outras palavras, queremos o resto da divisão de 672 por 45.
Ao dividir 672 por 45, obtemos quociente 630 e resto 42.
Gabarito: Letra D.</t>
  </si>
  <si>
    <t>10/08/2026 12:49</t>
  </si>
  <si>
    <t>Um padeiro assa uma fornada de pães salgados, uma de pães doces e uma de pães de queijo às 6 horas da manhã. Em seguida, a cada duas horas, ele assa uma fornada de pães salgados, a cada três horas uma de pães doces, e, a cada quatro horas, uma de pães de queijo.
Ele torna a assar as três fornadas juntas às</t>
  </si>
  <si>
    <t>12 horas.</t>
  </si>
  <si>
    <t>14 horas.</t>
  </si>
  <si>
    <t>15 horas.</t>
  </si>
  <si>
    <t>16 horas.</t>
  </si>
  <si>
    <t>18 horas.</t>
  </si>
  <si>
    <t>As fornadas de pães salgados, pães doces e pães de queijo são feitas a cada 2, 3 e 4 horas.
Como as fornadas dos três tipos de pães foram feitas conjuntamente às 6 horas da manhã, as três
fornadas serão feitas ao mesmo tempo novamente sempre que transcorrer um número de horas que for
múltiplo, ao mesmo tempo, de 2, 3 e 4 horas.
Como queremos saber a próxima vez em que a as fornadas serão feitas ao mesmo tempo, precisamos
obter o Mínimo Múltiplo Comum (MMC) de 2, 3 e 4.
Como 4 é múltiplo de 2, podemos remover o 2 do cálculo do MMC:
𝐌𝐌𝐂(𝟐;𝟑;𝟒) = 𝐌𝐌𝐂(𝟑;𝟒)
Além disso, note que 3 e 4 não apresentam fatores primos em comum. Portanto, o MMC é o produto dos
dois números:
𝐌𝐌𝐂(𝟑;𝟒) = 3×4 = 𝟏𝟐
Logo, 𝐌𝐌𝐂(𝟐;𝟑;𝟒) = 𝐌𝐌𝐂(𝟑;𝟒) = 𝟏𝟐. Portanto, a próxima fornada conjunta ocorrerá daqui 12 horas.
Sabemos que a primeira formada conjunta ocorreu às 06 horas da manhã. Ao somar 12 horas, obtemos o
horário da próxima formada conjunta: 18 horas.
Gabarito: Letra E.</t>
  </si>
  <si>
    <t>Carlos executa duas atividades profissionais, A e B, independentemente de ser dia útil, final de semana ou feriado. A cada 3 dias de execução da atividade A, ele folga o dia seguinte, e a cada 5 dias de execução da atividade B, ele também folga o dia seguinte.
Sabendo-se que em 15 de dezembro de 2022 ele folgou o dia, em ambas as atividades, pode-se corretamente afirmar que, em fevereiro de 2023, um dos dias em que ele estará de folga, em ambas as atividades, será o dia</t>
  </si>
  <si>
    <t>Note que:
• Carlos executa a atividade A por 3 dias e folga o dia seguinte. Logo, para a atividade A, ocorre uma
folga a cada 3+1 = 4 dias.
• Carlos executa a atividade B por 5 dias e folga o dia seguinte. Logo, para a atividade B, ocorre uma
folga a cada 5+1 = 6 dias.
Sabemos que Carlos folgou o dia de 15 de dezembro de 2022 em ambas as atividades. Note que, para que
ocorra uma nova folga conjunta, o tempo transcorrido deve ser múltiplo, ao mesmo tempo, de 4 e de 6
dias. Para obtermos a próxima folga conjunta, precisamos obter o Mínimo Múltiplo Comum (MMC) de 4 e
6. Realizando a decomposição simultânea para o MMC, temos:
Logo, MMC(4;6) = 22 ×31 = 12. Portanto, a próxima folga conjunta ocorrerá daqui 12 dias.
O enunciado pergunta por uma folga conjunta que ocorre em fevereiro de 2023. Note que a folga conjunta
sempre ocorrerá quando o tempo transcorrido a partir de 15 de dezembro de 2022 for múltiplo de 12.
Logo, ocorrerá a folga conjunta nas seguintes datas:
• Data inicial: 15 de dezembro de 2022;
• Ao somar 12 dias, obtemos 27 de dezembro de 2022;
• Ao somar 12 dias, obtemos 08 de janeiro de 2023;
• Ao somar 12 dias, obtemos 20 de janeiro de 2023;
• Ao somar 12 dias, obtemos 01 de fevereiro de 2023;
• Ao somar 12 dias, obtemos 13 de fevereiro de 2023;
• Ao somar 12 dias, obtemos 25 de fevereiro de 2023;
• ...
Portanto, dentre as alternativas apresentadas, um dos dias em que Carlos estará de folga em ambas as
atividades é 25 de fevereiro de 2023.
Gabarito: Letra B.</t>
  </si>
  <si>
    <t>Um entregador de merca dorias faz suas entregas em determinado comércio a cada 8 dias e em outro comércio a cada 12 dias, independentemente de o dia ser útil ou não. No último dia de 2022, um sábado, o entregador fez suas entregas em ambos os comércios. Logo, em fevereiro de 2023, ele fará suas entregas nestes comércios, em um mesmo dia, em uma</t>
  </si>
  <si>
    <t>segunda-feira.</t>
  </si>
  <si>
    <t>quarta-feira.</t>
  </si>
  <si>
    <t>terça-feira.</t>
  </si>
  <si>
    <t>sexta-feira.</t>
  </si>
  <si>
    <t>quinta-feira.</t>
  </si>
  <si>
    <t>Note que o entregador realiza suas entregas para um comércio a cada 8 dias e para outro comércio a cada
12 dias.
Sabemos o entregador realizou as duas entregas conjuntamente em 31 de dezembro de 2022 (sábado).
Note que, para que ocorra uma nova entrega conjunta, o tempo transcorrido deve ser múltiplo, ao
mesmo tempo, de 8 e de 12 dias.
Para obtermos a próxima entrega conjunta, precisamos obter o mínimo múltiplo comum (MMC) de 8 e 12.
Realizando a decomposição simultânea para o MMC, temos:
Logo, MMC(8;12) = 23 ×31 = 24. Portanto, a próxima entrega conjunta ocorrerá daqui 24 dias.
O enunciado pergunta por uma entrega conjunta que ocorre em fevereiro de 2023. Note que uma entrega
conjunta sempre ocorrerá quando o tempo transcorrido a partir de 31 de dezembro de 2022 (sábado) for
múltiplo de 24.
Para chegarmos em fevereiro, precisamos transcorrer 24+24 = 48 dias.
Sabemos que uma semana tem 7 dias. Ao dividir 48 por 7, obtemos quociente 6 e resto 6. Isso significa
que, após 48 dias, temos 6 semanas completas e mais 6 dias.
Como 31 de dezembro de 2022 era um sábado, devemos somar 6 dias a esse dia da semana para obter o
dia da semana que ocorreu após 48 dias. Logo, o dia da semana após 48 dias é uma sexta-feira.
Gabarito: Letra D.</t>
  </si>
  <si>
    <t>Tem-se uma quantidade, menor que 100 unidades, de certo produto que pode ser separado em grupos contendo 12 unidades cada, ou em grupos contendo 14 unidades cada, sem sobras. Para que essa quantidade de produtos possa ser separada em grupos contendo 13 unidades cada, o número mínimo de unidades que devem ser adicionadas à quantidade que se tem deve ser igual a</t>
  </si>
  <si>
    <t>Temos uma certa quantidade 𝒙 de um produto que pode ser separada em grupos de 12 unidades ou de 14
unidades. Note, portanto, que 𝒙 é divisível por 12 e por 14. Em outras palavras, 𝒙 é múltiplo de 12 e 14.
Nesse momento, vamos obter o menor múltiplo possível que é comum a 12 e 14. Trata-se do Mínimo
Múltiplo Comum (MMC) de 12 e 14. Realizando a decomposição simultânea para o MMC, temos:
Logo, MMC(12;14) = 22 ×31 ×71 = 84. Portanto, o menor múltiplo possível que é comum a 12 e 14 é
84.
Note que o enunciado nos diz que a quantidade original 𝒙 do produto, que é múltiplo de 12 e de 14, é
também inferior a 100. Logo, a quantidade deve ser 𝒙 = 𝟖𝟒, pois o próximo múltiplo comum a 12 e 14 é
84×2 = 168, e esse número é maior do que 100.
Queremos saber o número mínimo de unidades que devem ser adicionadas às 84 unidades originais para
que, ao dividir em grupos de 13 unidades, não haja resto.
Ao dividir 84 por 13, obtém-se quociente 6 e resto 6. Note, portanto, que o múltiplo de 13 imediatamente
inferior a 84 é 6×13=78.
O próximo múltiplo de 13, que é imediatamente superior a 84, é 78+13 = 91. É esse número de unidades
que devemos ter para formar grupos de 13 unidades sem deixar resto.
Para termos 91 unidades, devemos somar à quantidade original 91−84 = 7 unidades.
Gabarito: Letra C.</t>
  </si>
  <si>
    <t>CBM AC</t>
  </si>
  <si>
    <t>Num caminhão do corpo de Bombeiros, a manutenção dos equipamentos é feita da seguinte forma:
Escada: a cada dois dias.
Extintores: a cada três dias.
Mangueiras: a cada cinco dias.
Hoje, todos esses equipamentos estão sendo revisados ao mesmo tempo. Podemos afirmar que isso irá ocorrer novamente em _____ dias. Assinale a alternativa que preenche corretamente a lacuna.</t>
  </si>
  <si>
    <t>As manutenções dos equipamentos são feitas a cada 2, 3 e 5 dias.
Como a manutenção dos três equipamentos foi feita hoje, as três manutenções serão feitas ao mesmo
tempo novamente sempre que transcorrer um número de dias que for múltiplo, ao mesmo tempo, de 2, 3
e 5 dias. Como queremos saber próxima vez em que a manutenção será feita ao mesmo tempo,
precisamos obter o mínimo múltiplo comum (MMC) de 2, 3 e 5.
Como 2, 3 e 5 são primos, o MMC é o produto dos números: MMC(2;3;5) = 2×3×5 = 30. Portanto, a
próxima vez em que os três equipamentos serão revisados ao mesmo ocorrerá em 30 dias.
Gabarito: Letra B.</t>
  </si>
  <si>
    <t>10/08/2026 12:50</t>
  </si>
  <si>
    <t>Pedro e João trabalham no setor de almoxarifado de uma empresa e eventualmente trabalham em regime de plantões para atualização do sistema. Sabe-se que Pedro realiza seus plantões a cada 6 dias e João a cada 8 dias. Supondo que o último plantão foi realizado por Pedro e João juntos, no dia 28 de março, a próxima data em que ambos realizarão o plantão juntos corresponde ao dia:</t>
  </si>
  <si>
    <t>18 de abril.</t>
  </si>
  <si>
    <t>19 de abril.</t>
  </si>
  <si>
    <t>20 de abril.</t>
  </si>
  <si>
    <t>21 de abril.</t>
  </si>
  <si>
    <t>22 de abril.</t>
  </si>
  <si>
    <t>Os plantões de Pedro e João ocorrem a cada 6 e a cada 8 dias, respectivamente. Sabemos que o último
plantão que foi realizado por Pedro e João juntos ocorreu no dia 28 de março.
Note que os plantões ocorrerão ao mesmo tempo novamente sempre que transcorrer um número de dias
que for múltiplo, ao mesmo tempo, de 6 e 8 dias. Como queremos saber próxima vez em que os plantões
ocorrerão no mesmo dia, precisamos obter o mínimo múltiplo comum (MMC) de 6 e 8.
Realizando a decomposição simultânea para o MMC, temos:
Logo, MMC(6;8) = 23 ×31 = 24. Portanto, a próxima vez em que Pedro e João realizarão um plantão
juntos ocorrerá daqui 24 dias.
Sabemos que março tem 31 dias. Ao somar 24 dias ao dia 28 de março, obtemos 21 de abril.
Gabarito: Letra D.</t>
  </si>
  <si>
    <t>FCEE</t>
  </si>
  <si>
    <t>Um pai se encontra com seu filho a cada 15 meses e com sua filha a cada 12 meses.
Se o pai encontra o filho e a filha simultaneamente hoje, em quantos meses ele irá voltar a ver o filho e a filha simultaneamente?</t>
  </si>
  <si>
    <t>O pai em questão se encontra com seu filho a cada 15 meses e com sua filha a cada 12 meses. Sabemos
que hoje o pai encontrou o filho e a filha simultaneamente.
Note que os encontros ocorrerão ao mesmo tempo novamente sempre que transcorrer um número de
meses que for múltiplo, ao mesmo tempo, de 15 e 12 meses. Como queremos saber próxima vez em que
os encontros ocorrerão simultaneamente, precisamos obter o mínimo múltiplo comum (MMC) de 15 e 12.
Realizando a decomposição simultânea para o MMC, temos:
Logo, MMC(15; 12) = 22 ×31 ×51 = 60. Portanto, a próxima vez em que os encontros ocorrerão
simultaneamente será daqui 60 meses.
Gabarito: Letra A.</t>
  </si>
  <si>
    <t>Pref. Mariana</t>
  </si>
  <si>
    <t>Vítor não estava se sentindo bem e, preocupado com sua saúde, foi ao médico. Na consulta, o médico prescreveu a ele a ingestão de três remédios: o A de 6 em 6 horas, o B de 8 em 8 horas, e o C de 12 em 12 horas.
No dia 13/10/2018, Vítor iniciou o tratamento tomando às 14 horas a primeira dose, simultânea, dos três medicamentos.
Considerando a primeira dose ingerida, e que Vítor manteve a frequência e o cumprimento sistemático do horário de tomar os medicamentos, quantas vezes ele terá tomado os três remédios ao mesmo tempo até as 10 horas do dia 17/10/2018?</t>
  </si>
  <si>
    <t>Os remédios são tomados por Vítor a cada 6, a cada 8 e a cada 12 horas. No dia 13/10/2018, Vítor ingeriu
às 14 horas os três remédios simultaneamente. Nesse momento, vamos obter a próxima vez em que os
remédios são tomados ao mesmo tempo.
Note que os remédios serão tomados em conjunto novamente sempre que transcorrer um número de
horas que for múltiplo, ao mesmo tempo, de 6, 8 e 12 horas. Como queremos saber próxima vez em que
os remédios serão tomados juntos, precisamos obter o mínimo múltiplo comum (MMC) de 6, 8 e 12.
Como 12 é múltiplo de 6, podemos remover o 6 do cálculo do MMC. Logo, MMC(𝟔;8;12) = MMC(8;12).
Realizando a decomposição simultânea para o MMC, temos:
Logo, MMC(8;12) = 23 ×31 = 24. Portanto, a próxima vez em que os remédios serão tomados juntos
ocorrerá daqui 24 horas. Note, ainda, que sempre que transcorrer 24h horas, os remédios serão tomados
conjuntamente.
Queremos saber quantas vezes Vítor tomará os remédios ao mesmo tempo das 14h do dia 13/10/2018 até
10h do dia 17/10/2018:
• Primeira vez: 14h do dia 13/10/2018;
• Segunda vez: 14h do dia 14/10/2018;
• Terceira vez: 14h do dia 15/10/2018; e
• Quarta vez: 14h do dia 16/10/2018.
Note que a próxima possibilidade de tomar os três remédios conjuntamente seria às 14h do dia
17/10/2018. Ocorre que esse momento ultrapassa o horário de 10h do dia 17/10/2018.
Logo, no intervalo considerado, Vítor terá tomado os remédios em conjunto por 4 vezes.
Gabarito: Letra A.</t>
  </si>
  <si>
    <t>SEA SC</t>
  </si>
  <si>
    <t>Três amigas estão treinando para uma corrida dando voltas em uma quadra de futebol, mantendo sempre o ritmo constante. Bruna, Marcela e Ana Júlia completam uma volta na quadra em 40, 60 e 70 segundos, respectivamente. Considerando que elas começaram a correr simultaneamente a partir do mesmo ponto às 7horas, o próximo horário em que as três passarão juntas pelo ponto de partida será às:</t>
  </si>
  <si>
    <t>7h20min.</t>
  </si>
  <si>
    <t>7h15min.</t>
  </si>
  <si>
    <t>7h10min.</t>
  </si>
  <si>
    <t>7h14min.</t>
  </si>
  <si>
    <t>7h12min.</t>
  </si>
  <si>
    <t>Veja que:
• Como Bruna dá uma volta na quadra a cada 40 segundos, Bruna estará no ponto de partida sempre
que o tempo transcorrido for múltiplo de 40 segundos.
• Como Marcela dá uma volta na quadra a cada 60 segundos, Marcela estará no ponto de partida
sempre que o tempo transcorrido for múltiplo de 60 segundos.
• Como Ana Júlia dá uma volta na quadra a cada 70 segundos, Ana Júlia estará no ponto de partida
sempre que o tempo transcorrido for múltiplo de 70 segundos.
Note que, sempre que o tempo transcorrido for múltiplo, ao mesmo tempo, de 40, 60 e 70 segundos, as
três amigas se encontrarão no ponto de partida.
Como queremos saber o próximo horário em que elas voltarão a se encontrar no ponto de partida,
devemos obter o mínimo múltiplo comum (MMC) de 40, 60 e 70.
Realizando a decomposição simultânea para o MMC, temos:
Logo, MMC(40;60;70) = 23 ×31 ×51 ×71 = 840. Portanto, as três amigas se encontrarão novamente
no ponto de partida após 840 segundos.
Sabemos que 60 segundos = 1 minuto. Ao dividir 840 por 60, obtemos quociente 14 e resto zero. Logo, as
três amigas se encontrarão novamente no ponto de partida após 14 minutos.
Como elas começaram a correr do mesmo ponto de partida às 7 horas, o próximo encontro ocorrerá às
7h14min.
Gabarito: Letra D.</t>
  </si>
  <si>
    <t>ISS Pinhais</t>
  </si>
  <si>
    <t>Ao receitar 3 medicamentos distintos, o Dr. Manoel disse que todos deveriam ser tomados às 7 horas da manhã de segunda-feira. Sabendo que a frequência da medicação era de 8 em 8 horas, de 10 em 10 horas e de 12 em 12 horas, em qual horário o paciente tomará os 3 remédios juntos novamente?</t>
  </si>
  <si>
    <t>Sexta-feira às 7 horas.</t>
  </si>
  <si>
    <t>Sexta-feira às 19 horas.</t>
  </si>
  <si>
    <t>Sábado às 7 horas.</t>
  </si>
  <si>
    <t>Sábado às 19 horas.</t>
  </si>
  <si>
    <t>Domingo às 7 horas.</t>
  </si>
  <si>
    <t>Os três medicamentos devem ser tomados a cada 8, a cada 10 e a cada 12 horas. Sabemos também que os
medicamentos foram tomados simultaneamente às 7 horas da manhã de segunda-feira. Queremos obter a
próxima vez em que os medicamentos são tomados juntos.
Note que os medicamentos serão tomados em conjunto novamente sempre que transcorrer um número
de horas que for múltiplo, ao mesmo tempo, de 8, 10 e 12 horas. Como queremos saber próxima vez em
que os medicamentos serão tomados juntos, precisamos obter o mínimo múltiplo comum (MMC) de 8, 10
e 12.
Realizando a decomposição simultânea para o MMC, temos:
Logo, MMC(8;10;12) = 23 ×31 ×51 = 120. Portanto, a próxima vez em que os remédios serão tomados
juntos ocorrerá daqui 120 horas.
Sabemos que 24h = 1 dia. Ao dividir 120 por 24, obtemos quociente 5 e resto zero. Portanto, a próxima vez
em que os remédios serão tomados juntos ocorrerá daqui 5 dias.
Como os remédios foram tomados pela primeira vez às 7h de segunda-feira, os remédios serão tomados
juntos novamente sábado às 7h.
Gabarito: Letra C.</t>
  </si>
  <si>
    <t>Se os alunos da turma A de um colégio forem organizados em grupos de 4 ou 6 ou 9 alunos, sempre sobrarão 2 alunos.
Se a escola decide aumentar o número de alunos na turma A para 52, então o número de novos alunos que devem entrar na turma A é:</t>
  </si>
  <si>
    <t>Maior que 24.</t>
  </si>
  <si>
    <t>Maior que 21 e menor que 24.</t>
  </si>
  <si>
    <t>Maior que 18 e menor que 21.</t>
  </si>
  <si>
    <t>Maior que 15 e menor que 18.</t>
  </si>
  <si>
    <t>Menor que 15.</t>
  </si>
  <si>
    <t>Considere que, originalmente, temos N alunos na turma A. Queremos obter o número de alunos que
devem ser acrescentados para que tenhamos 52 alunos. Em outras palavras, queremos obter 52−N.
Note que N deixa resto 2 quanto dividido por 4, por 6 ou por 9. Portanto, (N-2) deixa resto zero quando
dividido por 4, por 6 e por 9. Isso significa que (N-2) é divisível por 4, por 6 e por 9.
Como (N-2) é divisível por 4, por 6 ou por 9, (N-2) é múltiplo de 4, de 6 e de 9.
Nesse momento, vamos obter o mínimo múltiplo comum (MMC) a 4, 6 e 9.
Realizando a decomposição simultânea para o MMC, temos:
Logo, MMC(4;6;9) = 22 ×32 = 36.
Note que, como (N-2) é múltiplo de 4, de 6 e de 9 ao mesmo tempo, (N-2) deve ser múltiplo de 36, que é
o MMC entre os três números. Nesse caso, poderíamos ter os seguintes valores para (N−2):
• 1×36 = 36
• 2×36 = 72
• 3×36 = 108
• Etc.
Note, porém, que o problema nos diz que devemos adicionar alunos ao número N para obter 52 alunos.
Isso significa que (N−2) só pode ser 36 pois, caso fosse 72 ou outro múltiplo de 36, obteríamos um valor
para N superior a 52. Logo:
𝑁−2 = 36
𝑁 = 36+2
𝑁 = 38
Portanto, a escola decide aumentar o número de alunos na turma A para 52, então o número de novos
alunos que devem entrar na turma A é:
52−𝑁
= 52−38
= 14
Portanto, o número de novos alunos é menor que 15.
Gabarito: Letra E.</t>
  </si>
  <si>
    <t>10/08/2026 12:51</t>
  </si>
  <si>
    <t>ALMG</t>
  </si>
  <si>
    <t>Determinada empresa de produção de dados cúbicos pretende realizar uma entrega armazenando esses cubos em caixas retangulares de dimensões 18 cm, 30 cm e 48 cm.
O menor número total de dados cúbicos iguais que enchem totalmente essa caixa é igual a</t>
  </si>
  <si>
    <t>144</t>
  </si>
  <si>
    <t>240</t>
  </si>
  <si>
    <t>Suponha que os lados dos dados cúbicos que devem ser armazenados na caixa retangular medem 𝑥
centímetros.
Note que esses dados cúbicos serão inseridos em uma caixa retangular de dimensões 18cm×30cm×48cm.
Para encher totalmente a caixa, é necessário que o comprimento 𝒙 seja divisor, ao mesmo tempo, de 18,
30 e 48. Isso porque, no caso em que a caixa está totalmente cheia, teremos:
• dados na dimensão que mede 18cm;
𝑥
• dados na dimensão que mede 30cm; e
𝑥
• dados na dimensão que mede 48cm.
𝑥
Como o número total de dados cúbicos para encher a caixa deve ser o menor possível, o comprimento 𝒙
deve ser o maior possível. Portanto, 𝒙 é o máximo divisor comum (MDC) de 18, 30 e 48.
Realizando a decomposição simultânea para o MDC, temos:
Logo, 𝑥 = MDC(18;30;48) = 21 ×31 = 6
Note, portanto, que o lado dos dados cúbicos em questão mede 6cm. Vamos obter o número de dados em
cada dimensão da caixa:
• = 3 dados na dimensão que mede 18cm;
• = 5 dados na dimensão que mede 30cm; e
• = 8 dados na dimensão que mede 48cm.
Portanto, o menor número total de dados cúbicos iguais que enchem totalmente essa caixa é igual a:
3×5×8 = 120
Gabarito: Letra B.</t>
  </si>
  <si>
    <t>ISS Jaguariúna</t>
  </si>
  <si>
    <t>Em uma empresa de grande porte, composta por uma matriz e uma filial, será feita uma grande admissão de funcionários: 150 funcionários para trabalharem na matriz e 60 funcionários para trabalharem na filial. Para a primeira semana de treinamento, todos esses novos funcionários serão divididos em grupos, todos contendo a mesma quantidade de funcionários, sendo que cada grupo terá x funcionários que trabalharão na matriz e y funcionários que trabalharão na filial. Se a quantidade de funcionários nos grupos tem que ser a menor possível, então, em cada grupo, a diferença x – y será igual a</t>
  </si>
  <si>
    <t>Suponha que o número de grupos formados, com 𝒙 funcionários que trabalharão na matriz e 𝒚
funcionários que trabalharão na filial, seja 𝒈.
Note que:
• Como 150 funcionários trabalharão na matriz, 𝑥 = ; e
𝑔
• Como 60 funcionários trabalharão na filial, 𝑦 = .
𝑔
Como 𝑥 e 𝑦 são números inteiros, 𝒈 deve ser divisor, ao mesmo tempo, de 60 e 150.
Além disso, como a quantidade de funcionários nos grupos tem que ser a menor possível, o número de
grupos 𝒈 deve ser máximo. Portanto, 𝒈 é o máximo divisor comum (MDC) de 60 e 150.
Realizando a decomposição simultânea para o MDC, temos:
Logo, 𝑔 = MDC(60;150) = 21 ×31 ×51 = 30.
Como o número de grupos é 𝑔 = 30, temos que:
150 150
• 𝑥 = = = 5; e
𝑔 30
60 60
• 𝑦 = = = 2.
𝑔 30
Portanto:
𝑦−𝑥 = 5−2
= 3
Gabarito: Letra B.</t>
  </si>
  <si>
    <t>Suponha que você tenha disponível R$ 18.000,00, em cédulas de R$ 50,00, e R$ 15.000,00, em cédulas de R$ 20,00, e precise dividir toda essa quantia no maior número de partes possível, todas contendo o mesmo valor, em reais, sendo nas quantidades de x cédulas de R$ 20,00 e de y cédulas de R$ 50,00, em cada parte. Nesse caso, em cada parte, o valor em notas de R$ 20,00 deverá ser menor que o valor em notas de R$ 50,00 em</t>
  </si>
  <si>
    <t>R$ 120,00.</t>
  </si>
  <si>
    <t>R$ 100,00.</t>
  </si>
  <si>
    <t>R$ 80,00.</t>
  </si>
  <si>
    <t>R$ 60,00.</t>
  </si>
  <si>
    <t>R$ 40,00.</t>
  </si>
  <si>
    <t>Inicialmente, vamos obter o número total de cédulas de R$ 50,00 e o número total de cédulas de R$ 20,00
que dispomos para formar as partes. Temos:
15.000
• = 750 cédulas de 20 reais; e
18.000
• = 360 cédulas de 50 reais.
Devemos dividir essas cédulas em partes contendo o mesmo valor. Nessas partes contendo o mesmo valor,
teremos 𝒙 cédulas de 20 reais e 𝒚 cédulas de 50 reais.
Suponha que o total de partes contendo o mesmo valor seja 𝒑. Veja que:
• O número de cédulas de 20 reais em cada parte é 𝑥 = ; e
𝒑
• O número de cédulas de 50 reais em cada parte é 𝑦 = .
𝒑
Como 𝑥 e 𝑦 devem ser números inteiros, 𝒑 deve ser divisor, ao mesmo tempo, de 360 e de 750. Como o
número de partes deve ser o maior possível, 𝒑 é o máximo divisor comum (MDC) de 360 e 750.
Realizando a decomposição simultânea para o MDC, temos:
Logo, MDC(360;750) = 21 ×31 ×51 = 30. Portanto, o número de partes é 𝒑 = 𝟑𝟎. Consequentemente:
• O número de cédulas de 20 reais em cada parte é 𝑥 = = 𝟐𝟓; e
• O número de cédulas de 50 reais em cada parte é 𝑦 = = 𝟏𝟐.
Portanto:
• Em cada parte, o valor em notas de 20 reais é 𝟐𝟓×20 = 𝐑$ 𝟓𝟎𝟎,𝟎𝟎; e
• Em cada parte, o valor em notas de 50 reais é 𝟏𝟐×50 = 𝐑$ 𝟔𝟎𝟎,𝟎𝟎.
Logo, em cada parte, o valor em notas de R$ 20,00 deverá ser menor que o valor em notas de R$ 50,00 em:
600−500
= R$ 100,00
Gabarito: Letra B.</t>
  </si>
  <si>
    <t>10/08/2026 12:53</t>
  </si>
  <si>
    <t>Um ajudante de uma loja de ferragens precisa distribuir, em saquinhos de plásticos, três tipos diferentes de parafusos, de agora em diante identificados com tipo A, B e C. Todos os saquinhos devem conter a mesma quantidade de parafusos e sempre parafusos de um mesmo tipo.
Também foi pedido ao ajudante que cada saquinho tivesse a maior quantidade possível de parafusos.
Sabendo que são 132 parafusos do tipo A, 180 parafusos do tipo B e 228 parafusos do tipo C, o número de saquinhos necessários para cumprir essa tarefa é</t>
  </si>
  <si>
    <t>34.</t>
  </si>
  <si>
    <t>Suponha que o número de parafusos em cada saquinho seja 𝒙.
Temos 132 parafusos do tipo A, 180 parafusos do tipo B e 228 parafusos do tipo C. Como cada saquinho
deve apresentar apenas um tipo de parafuso, note que teremos:
• saquinhos com parafusos do tipo A;
𝑥
• saquinhos com parafusos do tipo B; e
𝑥
• saquinhos com parafusos do tipo C.
𝑥
Como o número de saquinhos com cada tipo de parafuso deve ser um número inteiro, 𝒙 deve ser divisor,
ao mesmo tempo, de 132, 180 e 228.
Além disso, como cada saquinho deve conter a maior quantidade possível de parafusos, 𝒙 deve ser
máximo. Portanto, 𝒙 é o máximo divisor comum (MDC) de 132, 180 e 228.
Realizando a decomposição simultânea para o MDC, temos:
Logo, 𝑥 = MDC(132;180;228) = 22 ×31 = 12. Portanto, o número de parafusos é 𝒙 = 𝟏𝟐.
Consequentemente, temos:
• = 11 saquinhos com parafusos do tipo A;
• = 15 saquinhos com parafusos do tipo B; e
• = 19 saquinhos com parafusos do tipo C.
Portanto, o total de saquinhos é:
11+15+19
= 45
Gabarito: Letra D.</t>
  </si>
  <si>
    <t>Para seu casamento Bianca compra 900 rosas vermelhas e 120 rosas brancas. Com estas rosas, Bianca irá fazer o maior número de buquês que contenham, cada um, o mesmo número de rosas de cada cor e ao final nenhuma rosa sobrará.
Logo, o número de buquês que Bianca irá fazer é:</t>
  </si>
  <si>
    <t>Maior que 75.</t>
  </si>
  <si>
    <t>Maior que 65 e menor que 75.</t>
  </si>
  <si>
    <t>Maior que 55 e menor que 65.</t>
  </si>
  <si>
    <t>Maior que 45 e menor que 55.</t>
  </si>
  <si>
    <t>Menor que 45.</t>
  </si>
  <si>
    <t>Suponha que o número de buquês que Bianca irá fazer é 𝑥. Devemos determinar 𝑥.
Temos um total de 900 rosas vermelhas e 120 rosas brancas. Note que, para que não reste nenhuma rosa,
𝒙 deve ser divisor, ao mesmo tempo, de 900 e 120. Isso porque, em cada buquê, teremos:
• rosas vermelhas; e
𝑥
• rosas brancas.
𝑥
Como Bianca irá fazer o maior número de buquês, 𝒙 deve ser o maior possível. Portanto, 𝒙 é o máximo
divisor comum (MDC) de 900 e 120.
Realizando a decomposição simultânea para o MDC, temos:
Logo, 𝑥 = MDC(900;120) = 22 ×31 ×51 = 60. Portanto, o número de buquês que Bianca irá fazer é
maior que 55 e menor que 65.
Gabarito: Letra C.</t>
  </si>
  <si>
    <t>Pref. Linhares</t>
  </si>
  <si>
    <t>Durante uma operação da polícia militar, o comandante tinha à sua disposição 72 motocicletas e 135 carros para deslocar os seus militares. Após fazer algumas contas, decidiu que gostaria de obter equipes igualmente divididas com o mesmo número máximo de veículos, não podendo ter carro e moto na mesma equipe. Quantas equipes o comandante formou e com quantos veículos?</t>
  </si>
  <si>
    <t>3 equipes com 69 veículos.</t>
  </si>
  <si>
    <t>9 equipes com 23 veículos.</t>
  </si>
  <si>
    <t>23 equipes com 9 veículos.</t>
  </si>
  <si>
    <t>69 equipes com 3 veículos.</t>
  </si>
  <si>
    <t>Suponha que cada equipe terá 𝑥 veículos.
Temos um total de 72 motocicletas e 135 carros. Note que, para que não reste nenhuma motocicleta e
nenhum carro sem equipe, 𝒙 deve ser divisor, ao mesmo tempo, de 72 e 135. Nesse caso, teremos:
• equipes formadas por motocicletas; e
𝑥
• equipes formadas por carros.
𝑥
Como as equipes devem ter o mesmo número máximo de veículos, 𝒙 deve ser o maior possível. Portanto,
𝒙 é o máximo divisor comum (MDC) de 72 e 135.
Realizando a decomposição simultânea para o MDC, temos:
Logo, 𝑥 = MDC(72;135) = 32 = 9. Portanto, cada equipe terá 9 veículos. O total de veículos será:
Equipes formadas por motocicletas+Equipes formadas por carros
72 135
= +
𝑥 𝑥
72 135
= +
9 9
= 8+15
= 23
Logo, teremos 9 equipes com 23 veículos.
Gabarito: Letra C.</t>
  </si>
  <si>
    <t>CELESC</t>
  </si>
  <si>
    <t>Em um armazém, encontram-se estocados 1800 conectores vermelhos e 3150 conectores pretos.
Deseja-se empacotar todos os conectores, de modo que cada pacote contenha somente conectores de uma mesma cor e todos os pacotes tenham o mesmo número de conectores.
Portanto, o número mínimo de pacotes necessários para satisfazer as restrições expostas é:</t>
  </si>
  <si>
    <t>Maior que 13.</t>
  </si>
  <si>
    <t>Menor que 11.</t>
  </si>
  <si>
    <t>Suponha que cada pacote tenha 𝑥 conectores.
Temos um total de 1800 conectores vermelhos e 3150 conectores pretos. Note que, para que não reste
nenhum conector sem ser empacotado, 𝒙 deve ser divisor, ao mesmo tempo, de 1800 e 3150. Nesse caso,
teremos:
• pacotes com conectores vermelhos; e
𝑥
• pacotes com conectores pretos.
𝑥
Como queremos o número mínimo de pacotes, devemos maximizar o número 𝒙 de conectores por
pacote. Logo, 𝒙 deve ser o maior possível. Portanto, 𝒙 é o máximo divisor comum (MDC) de 1800 e 3150.
Realizando a decomposição simultânea para o MDC, temos:
Logo, 𝑥 = MDC(1800;3150) = 21 ×32 ×52 = 450. Portanto, cada pacote deve ter 450 conectores.
O número mínimo de pacotes será:
Pacotes com conectores vermelhos+Pacotes com conectores pretos
1800 3150
= +
𝑥 𝑥
1800 3150
= +
450 450
= 4+7
= 11
Gabarito: Letra D.</t>
  </si>
  <si>
    <t>10/08/2026 12:54</t>
  </si>
  <si>
    <t>Pref. Pinhais</t>
  </si>
  <si>
    <t>A arrecadação de alimentos não perecíveis em uma campanha da Secretaria de Serviço Social foi um sucesso. Foram arrecadados 128 quilos de arroz, 72 quilos de feijão e 96 quilos de fubá. Esses alimentos foram separados em cestas básicas com a mesma quantidade de peso de cada alimento em cada uma delas. Qual é o número máximo de cestas básicas que podem ser feitas sem que sobre alimentos?</t>
  </si>
  <si>
    <t>Suponha o número máximo de cestas básicas que podem ser feitas sem que sobre alimentos é 𝒙.
Devemos determinar 𝑥.
Temos um total de 128 quilos de arroz, 72 quilos de feijão e 96 quilos de fubá. Note que, para que não
reste nenhum alimento sem compor uma cesta, 𝒙 deve ser divisor, ao mesmo tempo, de 128, 72 e 96.
Nesse caso, teremos:
• quilos de arroz por cesta;
𝑥
• quilos de feijão por cesta; e
𝑥
• quilos de fubá por cesta.
𝑥
Como queremos o número máximo de cestas básicas, 𝒙 deve ser o maior possível. Portanto, 𝒙 é o máximo
divisor comum (MDC) de 128, 72 e 96. Realizando a decomposição simultânea para o MDC, temos:
Logo, 𝑥 = MDC(128;72;96) = 23 = 8. Portanto, o número máximo de cestas básicas é 8.
Gabarito: Letra E.</t>
  </si>
  <si>
    <t>Um carpinteiro possui duas tábuas cujas medidas são 48 cm e 72 cm e quer dividi-las em pedaços iguais, cujas medidas tenham o maior tamanho possível sem que haja sobra. Nessas condições, assinale a alternativa que apresenta o total de pedaços que ele terá.</t>
  </si>
  <si>
    <t>Suponha que cada pedaço que se quer obter tenha 𝑥 centímetros.
Temos duas tábuas cujas medidas são 48 cm e 72  m. Note que, para que não haja sobra, o comprimento
𝒙 de cada pedaço deve ser divisor, ao mesmo tempo, de 48 e 72. Nesse caso, teremos:
• pedaços da primeira tábua; e
𝑥
• pedaços da segunda tábua.
𝑥
Como queremos que os pedaços tenham a maior medida possível, 𝒙 deve ser o maior possível. Portanto, 𝒙
é o máximo divisor comum (MDC) de 48 e 72.
Realizando a decomposição simultânea para o MDC, temos:
Logo, 𝑥 = MDC(48;72) = 23 ×31 = 24. Portanto, cada pedaço terá 24 centímetros. O total de pedaços
será:
Pedaços da primeira tábua+Pedaços da segunda tábua
48 72
= +
𝑥 𝑥
48 72
= +
24 24
= 2+3
= 5
Gabarito: Letra A.</t>
  </si>
  <si>
    <t>10/08/2026 12:55</t>
  </si>
  <si>
    <t>Pref. Candelária</t>
  </si>
  <si>
    <t>Para as lembrancinhas de um aniversário infantil, foram comprados 60 balas e 80 pirulitos. Cada criança convidada receberá a mesma quantidade de balas e pirulitos. Sabendo que não sobrará nenhuma bala ou pirulito, assinale a alternativa que corresponde corretamente ao maior número de lembrancinhas que serão produzidas e a quantidade de balas e pirulitos que haverá em cada lembrancinha.</t>
  </si>
  <si>
    <t>18 lembrancinhas contendo 6 balas e 4 pirulitos.</t>
  </si>
  <si>
    <t>18 lembrancinhas contendo 3 balas e 4 pirulitos.</t>
  </si>
  <si>
    <t>20 lembrancinhas contendo 1 balas e 4 pirulitos.</t>
  </si>
  <si>
    <t>20 lembrancinhas contendo 3 balas e 4 pirulitos.</t>
  </si>
  <si>
    <t>20 lembrancinhas contendo 4 balas e 3 pirulitos.</t>
  </si>
  <si>
    <t>Pessoal, essa questão acaba sendo um pouco mais tranquila de resolver se testarmos as alternativas.
Sabemos que o total de balas é 60 e o total de pirulitos é 80. Com essa informação, podemos eliminar
quatro alternativas, restando apenas uma como resposta.
a) 18 lembrancinhas contendo 6 balas e 4 pirulitos. ERRADO.
Nesse caso, teríamos 18×6 = 108 balas e 18×4 = 72 pirulitos.
b) 18 lembrancinhas contendo 3 balas e 4 pirulitos. ERRADO.
Nesse caso, teríamos 18×3 = 54 balas e 18×4 = 72 pirulitos.
c) 20 lembrancinhas contendo 1 balas e 4 pirulitos. ERRADO.
Nesse caso, teríamos 20×1 = 20 balas e 20×4 = 80 pirulitos.
d) 20 lembrancinhas contendo 3 balas e 4 pirulitos.
Essa é a única alternativa que condiz com o enunciado e, portanto, deve ser assinalada como CERTA. Note
que o total de balas é 20×3 = 60 e o total de pirulitos é 20×4 = 80.
e) 20 lembrancinhas contendo 4 balas e 3 pirulitos. ERRADO.
Nesse caso, teríamos 20×4 = 80 balas e 20×3 = 60 pirulitos.
−
Para fins didáticos, vamos resolver a questão como se não pudéssemos eliminar as alternativas.
Suponha que o total de lembrancinhas que serão produzidas é 𝒙.
Temos 60 balas e 80 pirulitos. Note que, para que não sobre nenhuma bala ou pirulito, 𝒙 deve ser divisor,
ao mesmo tempo, de 60 e 80. Isso porque, em cada lembrancinha, teremos:
• balas; e
𝑥
• pirulitos.
𝑥
Como queremos o maior número de lembrancinhas, 𝒙 deve ser o maior possível. Portanto, 𝒙 é o máximo
divisor comum (MDC) de 60 e 80.
Realizando a decomposição simultânea para o MDC, temos:
Logo, 𝑥 = MDC(60;80) = 22 ×51 = 20. Portanto, o total de lembrancinhas é 20.
Em cada lembrancinha teremos:
60 60
• = = 𝟑 balas; e
𝑥 20
80 80
• = = 𝟒 pirulitos.
𝑥 20
Portanto, teremos 18 lembrancinhas contendo 3 balas e 4 pirulitos.
Gabarito: Letra D.</t>
  </si>
  <si>
    <t>Em uma escola de basquete há 40 rapazes e 32 moças. Para um treino a professora quer formar grupos com todos os rapazes e moças. Os grupos deverão ter a mesma composição em relação ao número de moças e de rapazes.
O maior número de grupos com essas condições é:</t>
  </si>
  <si>
    <t>Vamos supor que o número máximo de grupos seja 𝒙.
Perceba que, como os grupos deverão ter a mesma composição em relação ao número de moças e
rapazes, 𝑥 deve ser, ao mesmo tempo, divisor do número total de rapazes (40) e do número total de
𝟒𝟎 𝟑𝟐
moças (32). Isso porque, em cada um dos 𝑥 grupos, teremos rapazes e moças, e esses dois números,
𝒙 𝒙
40 32
e , devem ser inteiros.
𝑥 𝑥
Consequentemente, 𝒙 é o Máximo Divisor Comum (MDC) entre 40 e 32. Realizando a decomposição
simultânea para o MDC, temos:
Logo, 𝑥 = MDC(40; 32) = 23 = 8.
Portanto, o maior número de grupos com as condições do enunciado é 𝑥 = 8.
Gabarito: Letra D.</t>
  </si>
  <si>
    <t>TRT4</t>
  </si>
  <si>
    <t>Cento e oitenta bombons, sendo noventa e seis de chocolate meio amargo e oitenta e quatro de chocolate ao leite, devem ser colocados em caixas. As caixas devem ter o mesmo número de bombons, e cada caixa deve ter apenas bombons de um mesmo sabor. O menor número de caixas a serem compradas é:</t>
  </si>
  <si>
    <t>A questão pergunta pelo menor número de caixas a serem compradas. Nesse caso, o número de bombons
por caixa deve ser o maior possível.
Vamos supor que o número máximo de bombons por caixa seja 𝑥.
Perceba que, como cada caixa deve ter apenas bombons de um mesmo sabor, 𝑥 deve ser, ao mesmo
tempo, divisor do número total bombons de chocolate meio amargo (96) e do número total de bombons
de chocolate ao leite (84). Logo, 𝑥 é o Máximo Divisor Comum (MDC) entre 84 e 96.
Realizando a decomposição simultânea para o MDC, temos:
Logo, 𝑥 = MDC(84;96) = 22 ×3 = 12.
Agora, sabemos que cada caixa contém no máximo 𝒙 = 12 bombons. Logo, o número mínimo de caixas é:
Caixas com bombons meio amargo+Caixas com bombons ao leite
84 bombons meio amargo 96 bombons meio amargo
= +
12 bombons por caixa 12 bombons por caixa
= 7+8
= 15 caixas
Gabarito: Letra E.</t>
  </si>
  <si>
    <t>ADEMA SE</t>
  </si>
  <si>
    <t>Ao inspecionar um refúgio florestal para uma determinada espécie de pássaros, um técnico ambiental da ADEMA deverá catalogar X unidades de animais em 3 dias.
Considerando apenas os animais que devem ser catalogados, seguem as informações:
• No 1&lt;sup&gt;o&lt;/sup&gt; dia, deverá ser catalogado 1/3 de todos os animais a serem catalogados;
• No 2&lt;sup&gt;o&lt;/sup&gt; dia, deverão ser catalogados 3/4 dos animais que ainda não foram catalogados e precisam ser;
• No 3&lt;sup&gt;o&lt;/sup&gt; dia, deverão ser catalogados os 11 animais restantes que precisam ser catalogados.
Assinale a alternativa que apresenta corretamente o valor de X.</t>
  </si>
  <si>
    <t>Frações e Proporcionalidade</t>
  </si>
  <si>
    <t>66</t>
  </si>
  <si>
    <t>Sabemos que o técnico ambiental deve catalogar 𝑋 animais em 3 dias.
• No 1o dia, deverá ser catalogado de todos os animais a serem catalogados.
𝑿
No primeiro dia, foram catalogados animais.
Após esse primeiro dia, restam ser catalogados:
𝑋 3𝑋−𝑋 𝟐𝑿
𝑋 − = = 𝐚𝐧𝐢𝐦𝐚𝐢𝐬
3 3 𝟑
• No 2o dia, deverão ser catalogados dos animais que ainda não foram catalogados e precisam ser.
Logo, no segundo dia, foram catalogados:
3 2X
𝐝𝐞
4 3
3 2𝑋
= ×
4 3
𝑿
= 𝐚𝐧𝐢𝐦𝐚𝐢𝐬
• No 3o dia, deverão ser catalogados os 11 animais restantes que precisam ser catalogados.
Considerando o primeiro e o segundo dia, o número de animais catalogados foi:
𝑋 𝑋 2𝑋+3𝑋
+ =
3 2 6
𝟓𝑿
= 𝐚𝐧𝐢𝐦𝐚𝐢𝐬
Como o total de animais é 𝑋, restam ser catalogados:
5𝑋 6𝑋 −5𝑋
𝑋− =
6 6
𝑿
= 𝐚𝐧𝐢𝐦𝐚𝐢𝐬
Esses animais que restaram para o terceiro dia correspondem a 11. Portanto:
𝑋
= 11
𝑋 = 11×6
𝑋 = 66
Gabarito: Letra D.</t>
  </si>
  <si>
    <t>10/08/2026 13:08</t>
  </si>
  <si>
    <t>FURB</t>
  </si>
  <si>
    <t>SMS Florianópolis</t>
  </si>
  <si>
    <t>Para produzir um determinado medicamento, são utilizados dois princípios ativos. O medicamento é composto, a cada mg, por cinco oitavos do princípio ativo A, um quarto do princípio ativo B e o restante é composto de coadjuvantes. Sabe-se que o custo do princípio ativo A é de R$ 40,00 por mg e do B é de R$ 60,00 por mg. Porém, o princípio ativo A teve um aumento e passou a custar R$ 46,00 por mg. Para manter o custo de produção, será necessário negociar o preço do princípio B com o fornecedor. Nessas condições, o desconto necessário no valor, por mg, do princípio ativo B deverá ser, em reais, de:</t>
  </si>
  <si>
    <t>15,00.</t>
  </si>
  <si>
    <t>6,00.</t>
  </si>
  <si>
    <t>12,00.</t>
  </si>
  <si>
    <t>18,00.</t>
  </si>
  <si>
    <t>Para resolver o problema, vamos seguir os seguintes passos:
• Calcular o custo de produção de 1mg do medicamento antes do aumento;
• Obter o novo custo do princípio ativo A em 1 mg do medicamento;
• Determinar o novo custo do princípio ativo B, por mg, de modo que o custo de 1mg do
medicamento se mantenha;
• Calcular o desconto no valor, por mg, do princípio ativo B.
Calcular o custo de produção de 1mg do medicamento antes do aumento
O custo do princípio ativo A antes do aumento é R$ 40 por mg e, em 1mg do medicamento, temos 5/8 de
mg desse princípio ativo. Logo, para 1mg do medicamento, o custo do princípio ativo A é:
𝐝𝐞 40
= ×40
= R$ 25
O custo do princípio ativo B é R$ 60 por mg e, em 1mg do medicamento, temos 1/4 de mg desse princípio
ativo. Logo, para 1mg do medicamento, o custo do princípio ativo B é:
𝐝𝐞 60
= ×60
= R$ 15
Portanto, o custo de produção de 1mg do medicamento, considerando os princípios ativos A e B, é:
25+15 = R$ 40
Obter o novo custo do princípio ativo A em 1 mg do medicamento
O novo custo do princípio ativo A é R$ 46 por mg e, em 1mg do medicamento, temos 5/8 de mg desse
princípio ativo. Logo, para 1mg do medicamento, o novo custo do princípio ativo A é:
𝐝𝐞 46
= ×46
= R$ 28,75
Determinar o novo custo do princípio ativo B, por mg, de modo que o custo de 1mg do medicamento se
mantenha
Queremos que o custo de 1mg do medicamento se mantenha em R$ 40. Sabemos que, para 1mg do
medicamento, o novo custo do princípio ativo A é R$ 28,75. Logo, para 1mg do medicamento, o novo custo
do princípio ativo B deverá ser de:
40−28,75 = R$ 11,25
Considere que o novo custo do princípio ativo B, por mg, seja 𝑩. Em 1mg do medicamento, temos 1/4 de
mg desse princípio ativo. Logo:
𝐝𝐞 𝐵 = 11,25
×𝐵 = 11,25
𝐵 =4×11,25
𝐵 = R$ 45
Calcular o desconto no valor, por mg, do princípio ativo B
O custo do princípio ativo B, por mg, era de R$ 60 e deve passar para R$ 45. Logo, o desconto no valor é:
60−45 = R$ 15
Gabarito: Letra A.</t>
  </si>
  <si>
    <t>10/08/2026 13:09</t>
  </si>
  <si>
    <t>Um terreno de 1400m2 foi dividido em três partes e suas áreas são representadas por A, B e C. Sabe-se que B é igual a dois terços de A e que C é igual a cinco sextos de B. A área do menor terreno é igual a</t>
  </si>
  <si>
    <t>280m&lt;sup&gt;2&lt;/sup&gt;.</t>
  </si>
  <si>
    <t>320m&lt;sup&gt;2&lt;/sup&gt;.</t>
  </si>
  <si>
    <t>350m&lt;sup&gt;2&lt;/sup&gt;.</t>
  </si>
  <si>
    <t>420m&lt;sup&gt;2&lt;/sup&gt;.</t>
  </si>
  <si>
    <t>630m&lt;sup&gt;2&lt;/sup&gt;.</t>
  </si>
  <si>
    <t>Sabemos que as três partes correspondem ao total do terreno. Logo:
𝐴+𝐵+𝐶 = 1.400
Observe que C é menor do que B (5/6 de B) e, além disso, B é menor do que A (2/3 de A). Logo, temos a
seguinte ordem crescente:
𝐶 &lt; 𝐵 &lt; 𝐴
Portanto, a menor área, que estamos procurando, é 𝐶.
Para obter a menor área, vamos escrever 𝐴 e 𝐵 em termos de 𝐶 e substituir na primeira equação.
Sabe-se que C é igual a cinco sextos de B. Logo:
𝐶 = 𝐵
6𝐶 = 5𝐵
𝟔𝑪
𝑩 =
Além disso, B é igual a dois terços de A. Logo:
2𝐴
𝐵 =
3𝐵 = 2𝐴
𝑨 = ×𝑩
𝟔𝑪
Como 𝑩 = , temos:
𝟑 𝟔𝑪
𝑨 = ×
𝟐 𝟓
18𝐶
𝐴 =
𝟗𝑪
𝑨 =
Agora que temos 𝐴 e 𝐵 em termos de 𝐶, podemos substituir os valores na primeira equação:
𝐴+𝐵+𝐶 = 1.400
9𝐶 6𝐶
+ +𝐶 = 1.400
5 5
9𝐶 +6𝐶 +5𝐶
= 1.400
20𝐶
= 1.400
4𝐶 = 1.400
1.400
𝐶 =
𝐶 = 350 m2
Portanto, a área do menor terreno é igual a 350 m2.
Gabarito: Letra C.</t>
  </si>
  <si>
    <t>AGERSA</t>
  </si>
  <si>
    <t>Após o relatório de uma agência fiscalizadora, a prefeitura de uma cidade mapeou todas as residências que ainda não possuíam saneamento básico. O Prefeito da cidade prometeu que todas as casas mapeadas terão saneamento básico no próximo ano. Conforme a promessa do Prefeito:
• No primeiro trimestre, metade das residências mapeadas terão saneamento básico.
• No segundo trimestre, dois terços das residências mapeadas restantes terão saneamento básico.
• No terceiro trimestre, um terço das residências mapeadas restantes terão saneamento básico.
• No quarto trimestre, 28 residências mapeadas terão saneamento básico.
De acordo com o exposto, quantas residências foram mapeadas?</t>
  </si>
  <si>
    <t>162.</t>
  </si>
  <si>
    <t>196.</t>
  </si>
  <si>
    <t>252.</t>
  </si>
  <si>
    <t>288.</t>
  </si>
  <si>
    <t>Suponha que o total de residências mapeadas é 𝒙. Devemos determinar esse valor.
Primeiro trimestre
No primeiro trimestre, metade das residências mapeadas terão saneamento básico. Logo, o restante das
𝒙
residências mapeadas sem saneamento após o primeiro trimestre corresponde à outra metade: .
Segundo trimestre
No segundo trimestre, 2/3 das residências mapeadas restantes terão saneamento básico. Portanto, após o
segundo trimestre, permanecerão sem saneamento 1−2/3 = 1/3 das residências que restaram após o
primeiro trimestre:
1 𝑥
𝐝𝐞
3 2
1 𝑥
= ×
3 2
𝒙
=
Terceiro trimestre
No terceiro trimestre, 1/3 das residências mapeadas restantes terão saneamento básico. Portanto, após o
terceiro trimestre, permanecerão sem saneamento 1−1/3 = 2/3 das residências que restaram após o
segundo trimestre:
2 𝑥
𝐝𝐞
3 6
2 𝑥
= ×
3 6
𝒙
=
Quarto trimestre
No quarto trimestre, 28 residências mapeadas terão saneamento básico. Como todas as casas mapeadas
terão saneamento básico ao longo do ano, essas 28 residências correspondem às residências que restaram
após o terceiro trimestre:
𝑥
= 28
𝑥 = 28×9
𝑥 = 252
Portanto, foram mapeadas 252 residências.
Gabarito: Letra C.</t>
  </si>
  <si>
    <t>10/08/2026 13:10</t>
  </si>
  <si>
    <t>Três amigos decidiram cercar externa e internamente um grande terreno, dividindo-o em partes. O primeiro amigo começou logo cedo, pela manhã e cercou metade do terreno grande mais a metade do restante do terreno que sobrou, terminou na hora do almoço às 12h, e foi embora. O segundo amigo chegou às 14h. Em uma hora, cercou metade do que o primeiro amigo deixou sem cercar, e também um terço do que ainda restava sem cercar. O terceiro amigo, chegou somente às 17h. Ao ver que somente uma pequena parte do grande terreno ainda estava disponível para divisão, cercou o que sobrou, dividindo-a em mais 2 partes. Em quantas partes, no total após o trabalho dos 3 amigos, o grande terreno foi dividido?</t>
  </si>
  <si>
    <t>12 partes</t>
  </si>
  <si>
    <t>10 partes</t>
  </si>
  <si>
    <t>8 partes</t>
  </si>
  <si>
    <t>6 partes</t>
  </si>
  <si>
    <t>Vamos resolver o problema de maneira visual. Considere que o terreno não cercado seja representado da
seguinte forma:
O primeiro amigo cercou metade do terreno grande mais a metade do restante do terreno que sobrou.
Ficamos com a seguinte representação:
O segundo amigo cercou metade do que o primeiro amigo deixou sem cercar, e também um terço do que
ainda restava sem cercar
O terceiro amigo cercou o que sobrou, dividindo a parte que sobrou em mais 2 partes.
Observando a figura, notamos que o terreno foi dividido em 6 partes.
Gabarito: Letra D.</t>
  </si>
  <si>
    <t>TRTCE</t>
  </si>
  <si>
    <t>Em um fórum há processos trabalhistas, tributários, ambientais e regulatórios. Nesse fórum, 1/5 dos processos são trabalhistas, 1/7 são ambientais e os restantes são regulatórios ou tributários. Sabe-se que há 260 processos ambientais e que há, pelo menos, 100 processos tributários. A quantidade máxima de processos regulatórios é:</t>
  </si>
  <si>
    <t>1096</t>
  </si>
  <si>
    <t>1296</t>
  </si>
  <si>
    <t>1456</t>
  </si>
  <si>
    <t>1196</t>
  </si>
  <si>
    <t>Sabemos que, no fórum:
• 1/5 dos processos são trabalhistas,
• 1/7 dos processos são ambientais, e
• Os restantes são processos regulatórios ou tributários.
Além disso, sabemos que:
• Há 260 processos ambientais; e
• Há, no mínimo, 100 processos tributários.
Inicialmente, podemos determinar o número total 𝑵 de processos.
Como 1/7 dos processos são ambientais e sabemos que há 260 processos ambientais, temos:
de 𝑁 = 260
×𝑁 = 260
𝑁 = 260×7
𝑁 = 1820
Nesse momento, vamos determinar o número de processos trabalhistas
Sabemos que 1/5 dos processos são trabalhistas. Logo, o número de processos trabalhistas é:
de 1820
= ×1820
= 364
Podemos agora determinar a quantidade de processos regulatórios e tributários.
Os processos regulatórios e tributários correspondem ao restante dos processos. Logo:
Processos
Regulatórios) + (
Processos
Tributários) = Total − Ambientais − Trabalhistas
= 1820 − 260 − 364
= 1196
Por fim, vamos determinar a quantidade máxima de processos regulatórios. Sabemos que:
(
Processos
Regulatórios) + (
Processos
Tributários) = 1196
(
Processos
Regulatórios) = 1196 − (
Processos
Tributários)
Segundo o enunciado, há, no mínimo, 100 processos tributários. Para encontrar a quantidade máxima de
processos regulatórios, devemos minimizar o número de processos tributários:
Processos
Regulatórios)
⏟
𝐌𝐚𝐱𝐢𝐦𝐢𝐳𝐚𝐫
= 1196 − (
Processos
Tributários) ⏟
𝐌𝐢𝐧𝐢𝐦𝐢𝐳𝐚𝐫
Assim, o número máximo de processos regulatórios será:
1196 − 𝟏𝟎𝟎
= 1096
Gabarito: Letra A.</t>
  </si>
  <si>
    <t>10/08/2026 13:12</t>
  </si>
  <si>
    <t>ISS Campos dos Goytacazes</t>
  </si>
  <si>
    <t>Com o objetivo de passar em um concurso público, Rejane comprou um livro com questões sobre raciocínio lógico-matemático. Na primeira semana de estudo, Rejane resolveu 1/3 das questões do livro. Na semana seguinte, ela resolveu 2/3 das questões restantes. Considerando que ainda faltam 100 questões para serem resolvidas, quantas questões o livro possui no total?</t>
  </si>
  <si>
    <t>300.</t>
  </si>
  <si>
    <t>350.</t>
  </si>
  <si>
    <t>450.</t>
  </si>
  <si>
    <t>Considere que o livro possui o total de 𝑻 questões. Devemos determinar 𝑇.
Na primeira semana de estudo, Rejane resolveu 1/3 das questões do livro. Logo, na primeira semana, ela
𝑻
resolveu .
A quantidade de questões que restou após a primeira semana foi:
Total de questões−Questões resolvidas na primeira semana
𝑇
= 𝑇−
3𝑇 −𝑇
=
𝟐𝑻
=
Na semana seguinte, ela resolveu 2/3 das questões restantes. Logo, na semana seguinte, ela resolveu:
2 𝟐𝑻
𝐝𝐞 ( )
3 𝟑
2 2𝑇
= ×
3 3
𝟒𝑻
=
Note que o total de questões resolvidas nas duas semanas é:
𝑻 𝟒𝑻
+
𝟑 𝟗
𝟑𝑻+𝟒𝑻
=
𝟕𝑻
=
Portanto, a quantidade que falta para ser resolvida é:
Total de questões−Questões resolvidas nas duas semanas
7𝑇
𝑇−
9𝑇−7𝑇
=
𝟐𝑻
=
Essa quantidade que falta para ser resolvida corresponde a 100 questões. Logo:
2𝑇
= 100
100×9
𝑇 =
𝑇 = 450
Gabarito: Letra D.</t>
  </si>
  <si>
    <t>10/08/2026 13:13</t>
  </si>
  <si>
    <t>ISS Jaboatão dos Guararapes</t>
  </si>
  <si>
    <t>O dominó é um antigo jogo de tabuleiro que é jogado com 28 peças e cada uma delas com pontos dos dois lados que variam de nenhum a 6 pontos. Com exceção da peça que não há pontos nos dois lados, pode-se ver as outras 27 peças como frações menores do que 1.
Por exemplo, a peça com 5 pontos de um lado e 3 pontos do outro lado representaria a fração 3/5, independentemente do lado em que estão os 3 pontos ou os 5 pontos. A soma de todas as frações representadas pelas peças em que pelo menos em um dos lados há 4 pontos é</t>
  </si>
  <si>
    <t>106/12</t>
  </si>
  <si>
    <t>119/30</t>
  </si>
  <si>
    <t>106/15</t>
  </si>
  <si>
    <t>53/30</t>
  </si>
  <si>
    <t>44/30</t>
  </si>
  <si>
    <t>Inicialmente vamos identificar todas as peças que têm 4 pontos em pelo menos um dos lados e obter as
frações menores ou iguais a 1 correspondentes:
• (4,0) → fração 0/4;
• (4,1) → fração 1/4;
• (4,2) → fração 2/4;
• (4,3) → fração 3/4;
• (4,4) → fração 4/4;
• (4,5) → fração 4/5; e
• (4,6) → fração 4/6.
Observação: cumpre destacar que o enunciado da questão deveria ter sido mais preciso. Ao invés de
informar que "... pode-se ver as outras 27 peças como frações menores do que 1", o correto seria informar
que "... pode-se ver as outras 27 peças como frações menores ou iguais a 1". Por exemplo, para a peça em
que há o número 4 dos dois lados, temos a fração 4/4 = 1.
Realizando a soma das frações, temos:
0 1 2 3 4 4 4
+ + + + + +
4 4 4 4 4 5 6
Como 0/4 é igual a 0, podemos remover essa fração da soma. Somando todas as frações restantes que
apresentam o denominador 4, temos:
1+2+3+4 4 4
+ +
4 5 6
10 4 4
= + +
4 5 6
5 4 4
= + +
2 5 6
Para realizar a soma, devemos utilizar como denominador comum o Mínimo Múltiplo Comum de 2, 5 e 6,
que é 30. Ficamos com:
75+24+20
=
Gabarito: Letra B.
𝟑𝟑𝟓 𝟒𝟑𝟐 𝟑𝟔𝟕</t>
  </si>
  <si>
    <t>Os números racionais $A = \frac{335}{179}$, $B = \frac{432}{231}$ e $C = \frac{367}{196}$ satisfazem a ordem</t>
  </si>
  <si>
    <t>𝐴 &lt; 𝐶 &lt; 𝐵</t>
  </si>
  <si>
    <t>𝐵 &lt; 𝐶 &lt; 𝐴</t>
  </si>
  <si>
    <t>𝐵 &lt; 𝐴 &lt; 𝐶</t>
  </si>
  <si>
    <t>𝐶 &lt; 𝐵 &lt; 𝐴</t>
  </si>
  <si>
    <t>𝐶 &lt; 𝐴 &lt; 𝐵</t>
  </si>
  <si>
    <t>Para comparar frações, uma possibilidade é encontrar frações equivalentes que apresentem o mesmo
denominador. O denominador comum deve ser o MMC entre 179, 231 e 196. Ocorre que essa possibilidade
de resolução leva um tempo significativo, pois o MMC dos denominadores em questão é um número
bastante elevado: 1.157.772.
Outra maneira de compararmos as frações consiste em realizar a divisão do numerador pelo denominador:
• 𝐴 = ≅ 1,8715;
• 𝐵 = ≅ 1,8701; e
• 𝐶 = ≅ 1,8724.
A ordem crescente dos números encontrados é:
1,8701 &lt; 1,8715 &lt; 1,8724
Logo, os números racionais 𝐴, 𝐵 e 𝐶 satisfazem a ordem 𝑩 &lt; 𝑨 &lt; 𝑪.
Gabarito: Letra C.
𝒑 𝟏 𝟐 𝟑</t>
  </si>
  <si>
    <t>10/08/2026 13:19</t>
  </si>
  <si>
    <t>Seja $\frac{p}{q} = \frac{1}{3} + \frac{2}{5} - \frac{3}{8}$, em que 𝒑 e 𝒒 são primos entre si, isto é, a fração está em sua forma irredutível.
O valor de 𝒑+𝒒 é</t>
  </si>
  <si>
    <t>77.</t>
  </si>
  <si>
    <t>85.</t>
  </si>
  <si>
    <t>163.</t>
  </si>
  <si>
    <t>Vamos realizar as operações com as frações apresentadas de modo a se obter 𝑝 e 𝑞. Inicialmente, temos:
1 2 3
+ −
3 5 8
O MMC entre 3, 5 e 8 é o produto 3×5×8 = 120, pois 3, 5 e 8 são primos entre si (não apresentam fatores
primos em comum). Portanto, demos utilizar 120 como denominador comum:
40+48−45
=
Note que a fração obtida é irredutível, pois 43 é um número primo e 120 não é divisível por 43. Logo, 𝑝 e 𝑞
são, respectivamente, 43 e 120. Portanto, o valor de 𝑝+𝑞 é:
43+120 = 163
Gabarito: Letra E.</t>
  </si>
  <si>
    <t>10/08/2026 13:21</t>
  </si>
  <si>
    <t>Pref. V Conquista</t>
  </si>
  <si>
    <t>Uma bolinha de tênis cai de uma altura igual a 250 metros e, ao tocar o chão, volta a subir até uma altura correspondente a dois quintos da altura anterior. O processo se repete e a bolinha volta a cair, tocar o chão e subir até uma altura igual a dois quintos da altura anterior, repetindo o processo até parar no chão. Caso seja respeitada essa sequência, é correto afirmar que</t>
  </si>
  <si>
    <t>após o 6º toque no chão, a bolinha volta a menos de um metro de altura.</t>
  </si>
  <si>
    <t>após o 3º toque, a bolinha volta a 24 metros de altura.</t>
  </si>
  <si>
    <t>após o 2º toque, a bolinha volta a 40 metros de altura.</t>
  </si>
  <si>
    <t>após o 1º toque, a bolinha volta a 200 metros de altura.</t>
  </si>
  <si>
    <t>a bolinha nunca irá parar.</t>
  </si>
  <si>
    <t>Sabemos que, a cada toque no chão, a bolinha volta subir até uma altura correspondente a 2/5 da altura
anterior. Inicialmente, a bolinha cai de uma altura de 250m.
Após o 1º toque, a bolinha volta a altura de 2/5 da altura inicial (250m):
2 2 2
de 250m = ×250 = ×50
5 5 1
= 𝟏𝟎𝟎𝐦
Após o 2º toque, a bolinha volta a altura de 2/5 da altura anterior (100m):
2 2 2
de 100m = ×100 = ×20
5 5 1
= 𝟒𝟎𝐦
Após o 3º toque, a bolinha volta a altura de 2/5 da altura anterior (40m):
2 2 2
de 40m = ×40 = ×8
5 5 1
= 𝟏𝟔𝐦
Após o 4º toque, a bolinha volta a altura de 2/5 da altura anterior (16m):
2 2 32
de 16m = ×16 =
5 5 5
= 𝟔,𝟒𝐦
Após o 5º toque, a bolinha volta a altura de 2/5 da altura anterior (6,4m):
2 2 12,8
de 6,4m = ×6,4 =
5 5 5
= 𝟐,𝟓𝟔𝐦
Após o 6º toque, a bolinha volta a altura de 2/5 da altura anterior (2,56m):
2 2 5,12
de 2,56m = ×2,56 =
5 5 5
= 𝟏,𝟎𝟐𝟒𝐦
Vamos verificar as alternativas.
a) após o 6º toque no chão, a bolinha volta a menos de um metro de altura. ERRADO.
Após o 6º toque, a bolinha volta a 1,024m de altura.
b) após o 3º toque, a bolinha volta a 24 metros de altura. ERRADO.
Após o 3º toque, a bolinha volta a 16m de altura.
c) após o 2º toque, a bolinha volta a 40 metros de altura. CERTO.
Conforme obtido anteriormente, após o 2º toque, a bolinha volta a 40m de altura.
d) após o 1º toque, a bolinha volta a 200 metros de altura. ERRADO.
Após o 1º toque, a bolinha volta a 100m de altura.
e) a bolinha nunca irá parar. ERRADO.
Essa alternativa é um pouco polêmica. Em teoria, a bolinha de fato nunca iria parar, pois a altura atingida
sempre seria 2/5 da altura anterior, de modo que a altura atingida nunca chegaria a zero. Ocorre que, na
prática, a altura chegaria a ser tão pequena que seria impossível observar o movimento da bolinha.
Gabarito: Letra C.</t>
  </si>
  <si>
    <t>Arthur tem usado bastante tempo da sua vida tentando representar todas as suas atividades como frações de hora. Para tanto, sempre aproxima os tempos gastos para que tenha uma quantidade inteira de minutos. Sabe-se que Arthur acorda 6:15, leva dois quintos de hora para tomar banho, um terço de hora para tomar café da manhã, um sexto de hora para chegar até a escola e espera um décimo de hora até o início da aula, então que horas é o início da aula?</t>
  </si>
  <si>
    <t>7:00</t>
  </si>
  <si>
    <t>7:45</t>
  </si>
  <si>
    <t>7:20</t>
  </si>
  <si>
    <t>7:30</t>
  </si>
  <si>
    <t>7:15</t>
  </si>
  <si>
    <t>Sabemos que 1 hora corresponde a 60min. Sabemos que, após acordar, Arthur:
• Leva dois quintos de hora para tomar banho.
2 2 2
de 60min = ×60 = ×12
5 5 1
= 𝟐𝟒 𝐦𝐢𝐧
• Leva um terço de hora para tomar café da manhã.
1 1
de 60min = ×60
3 3
= 𝟐𝟎 𝐦𝐢𝐧
• Leva um sexto de hora para chegar até a escola.
1 1
de 60min = ×60
6 6
= 𝟏𝟎𝐦𝐢𝐧
• Espera um décimo de hora até o início da aula.
1 1
de 60min = ×60
10 10
= 𝟔𝐦𝐢𝐧
Note que, a partir do momento em que Artur acorda, o tempo que leva para iniciar a sua aula é:
24min+20min+10min+6min = 60min
= 1h
Como Artur acorda às 6:15, o horário de início da aula, que ocorre uma hora depois, é 7:15.
Gabarito: Letra E.</t>
  </si>
  <si>
    <t>10/08/2026 13:22</t>
  </si>
  <si>
    <t>Pref. Pindamonhangaba</t>
  </si>
  <si>
    <t>A expectativa de vida numa região da Europa é de, aproximadamente, 85 anos. Uma pessoa que já viveu 15/17 dessa idade, ainda tem para viver, segundo a expectativa, aproximadamente,</t>
  </si>
  <si>
    <t>2 anos.</t>
  </si>
  <si>
    <t>10 anos.</t>
  </si>
  <si>
    <t>13 anos.</t>
  </si>
  <si>
    <t>15 anos.</t>
  </si>
  <si>
    <t>17 anos.</t>
  </si>
  <si>
    <t>A pessoa em questão já viveu da expectativa de vida de 85 anos. Logo, ela já viveu:
𝐝𝐞 85
= ×85
Simplificando 85 e 17 por 17, temos:
×5
= 75 anos
Como a pessoa já viveu 75 anos, o número de anos que restam para viver, segundo a expectativa, é:
85−75 = 10 anos
O Gabarito, portanto, é letra B.
Cumpre destacar que essa questão pode também ser resolvida por meio do conceito de fração
complementar. Como a pessoa viveu da expectativa de vida, a fração complementar corresponde à
fração da expectativa de vida que resta para a pessoa viver:
15 17−15
1− =
17 17
=
Logo, a pessoa em questão ainda tem para viver dos 85 anos:
𝐝𝐞 85
= ×85
Simplificando 85 e 17 por 17, temos:
×5
= 10 anos
Novamente, obtemos como Gabarito a letra B.
Gabarito: Letra B.</t>
  </si>
  <si>
    <t>10/08/2026 13:24</t>
  </si>
  <si>
    <t>DPE MS</t>
  </si>
  <si>
    <t>Em um pátio de revenda de veículos usados, há apenas carros iguais, todos comercializados pelo mesmo preço, e motocicletas iguais, todas comercializadas pelo mesmo preço.
Sabe-se que a venda de dois quintos das motos traria um lucro de R$138 mil, enquanto a venda de um terço dos carros traria um lucro de R$288 mil. Diante dessas informações, qual seria o lucro total se todos os carros e todas as motos fossem vendidos?</t>
  </si>
  <si>
    <t>R$ 1.000.000,00.</t>
  </si>
  <si>
    <t>R$ 1.189.000,00.</t>
  </si>
  <si>
    <t>R$ 1.209.000,00.</t>
  </si>
  <si>
    <t>R$ 1.389.000,00.</t>
  </si>
  <si>
    <t>R$ 1.500.000,00.</t>
  </si>
  <si>
    <t>Considere que o lucro obtido com a venda de todas as motos seja 𝑴 e que o lucro obtido com a venda de
todos os carros seja 𝑪. Devemos obter 𝑴+𝑪.
A venda de dois quintos das motos traria um lucro de R$ 138 mil. Logo:
𝐝𝐞 𝑀 = 138.000
×𝑀 = 138.000
138.000×5
𝑀 =
138.000×5
𝑀 =
𝑴 = 𝐑$ 𝟑𝟒𝟓.𝟎𝟎𝟎,𝟎𝟎
A venda de um terço dos carros traria um lucro de R$288 mil. Logo:
𝐝𝐞 𝐶 = 288.000
×𝐶 = 288.000
𝐶 = 288.000×3
𝑪 = 𝐑$ 𝟖𝟔𝟒.𝟎𝟎𝟎,𝟎𝟎
Logo, o lucro total se todos os carros e todas as motos fossem vendidos corresponde a:
𝑴+𝑪 = 345.000+864.000
= 𝐑$ 𝟏.𝟐𝟎𝟗.𝟎𝟎𝟎,𝟎𝟎
Gabarito: Letra C.</t>
  </si>
  <si>
    <t>SEC BA</t>
  </si>
  <si>
    <t>Sérgio, Renato e Luciano ganham um prêmio em uma rifa no valor de R$ 6.000,00.
A divisão deste valor foi de tal modo que Sérgio recebeu R$ 1.100,00 e Luciano recebeu 2/5 do valor total do prêmio. Após os pagamentos de Sérgio e Luciano, o que sobrou foi dado à Renato. A razão que representa o quanto do valor total Renato recebeu é:</t>
  </si>
  <si>
    <t>3/12</t>
  </si>
  <si>
    <t>4/5</t>
  </si>
  <si>
    <t>5/12</t>
  </si>
  <si>
    <t>5/7</t>
  </si>
  <si>
    <t>8/11</t>
  </si>
  <si>
    <t>O prêmio total recebido foi de R$ 6.000,00.
Luciano recebeu 2/5 do total do prêmio. Portanto, ele recebeu:
𝐝𝐞 6.000
= ×6.000
2×6.000
=
= 𝑅$ 2.400,00
Além disso, sabemos que Sérgio recebeu R$ 1.100,00. A quantia que restou para Renato foi:
6.000−2.400−1.100
= R$ 2.500,00
A fração do total que Renato recebeu foi de:
Valor que Renato recebeu
Prêmio total
2.500
=
6.000
Ao simplificar o numerador e o denominador por 100, temos:
Ao simplificar o numerador e o denominador por 5, temos:
Gabarito: Letra C.</t>
  </si>
  <si>
    <t>A expectativa de vida numa região da Europa é de, aproximadamente, 85 anos. Uma pessoa que já viveu 15/17 dessa idade, ainda tem para viver, segundo a expectativa, aproximadamente,Considere 4 recipientes de capacidades totais iguais, cada um deles contendo quantidades diferentes de um mesmo líquido, que correspondem, respectivamente, a $\frac{1}{2}$, $\frac{3}{4}$, $\frac{2}{3}$ e $\frac{1}{4}$ da capacidade total. Roger juntou todo esse líquido em uma vasilha, e em seguida, usou esse líquido para preencher totalmente 2 dos recipientes, sem transbordar. Após esse preenchimento, a quantidade de líquido que restou na vasilha corresponde, da capacidade total de um recipiente, a</t>
  </si>
  <si>
    <t>1/4</t>
  </si>
  <si>
    <t>1/6</t>
  </si>
  <si>
    <t>Suponha que cada um dos quatro recipientes tenha capacidade 𝑪.
Os recipientes contêm quantidades diferentes de um mesmo líquido, que correspondem a 1
2
,
3
4
,
2
3
e
1
4
da
capacidade total. Logo, o volume de líquido total que estava nos quatro recipientes é:
1
2
𝐝𝐞 𝐶 +
3
4
𝐝𝐞 𝐶 +
2
3
𝐝𝐞 𝐶 +
1
4
𝐝𝐞 𝐶
=
1
2
× 𝐶 +
3
4
× 𝐶 +
2
3
× 𝐶 +
1
4
× 𝐶
=
𝐶
2
+
3𝐶
4
+
2𝐶
3
+
𝐶
4
=
6𝐶 + 9𝐶 + 8𝐶 + 3𝐶
12
26𝐶
12
=
𝟏𝟑𝑪
𝟔
Esse líquido, com volume total de 13𝐶
6
, foi colocado em uma vasilha.
Após preencher dois recipientes com a mesma capacidade original (𝐶), a quantidade de líquido que restou
na vasilha foi:
13𝐶
6
− 2�
13𝐶 − 12𝐶
6
=
𝑪
𝟔
Logo, a quantidade de líquido que restou na vasilha corresponde a
𝟏
𝟔
da capacidade total de um recipiente
(𝑪).
Gabarito: Letra E.</t>
  </si>
  <si>
    <t>10/08/2026 13:31</t>
  </si>
  <si>
    <t>Em um setor de 153 funcionários, dos 102 homens, verificou-se que dois terços haviam testado positivo para Covid e, também, um terço das mulheres haviam testado positivo para Covid. Pode-se afirmar que a razão entre o total de pessoas desse setor que haviam testado positivo para Covid e o total de funcionários do setor é de:</t>
  </si>
  <si>
    <t>4/5.</t>
  </si>
  <si>
    <t>6/10.</t>
  </si>
  <si>
    <t>5/9.</t>
  </si>
  <si>
    <t>7/10.</t>
  </si>
  <si>
    <t>4/9.</t>
  </si>
  <si>
    <t>Para resolver o problema, vamos calcular a quantidade de homens e de mulheres que testaram positivo
para Covid e, em seguida, determinar a razão entre o total de pessoas que testaram positivo e o total de
funcionários.
• O número total de funcionários é 153.
• O número de homens é 102.
• Logo, número de mulheres é 153−102 = 51.
Agora, vamos calcular quantos homens testaram positivo para Covid. Dois terços dos homens testaram
positivo:
2 2
𝐝𝐞 102 = ×102
3 3
= ×34
= 68 homens
Em seguida, calculamos quantas mulheres testaram positivo para Covid. Um terço das mulheres testaram
positivo:
1 1
𝐝𝐞 51 = ×51
3 3
= 17 mulheres
Logo, o número total de pessoas que testaram positivo é 68+17 = 85 pessoas.
Por fim, vamos calcular a razão entre o total de pessoas que testaram positivo (85) e o total de funcionários
(153):
85
153
Para simplificar essa razão, encontramos o maior divisor comum (MDC) entre 85 e 153, que é 17.
Simplificando o numerador e o denominador por 17, temos:
5
9
Gabarito: Letra C.</t>
  </si>
  <si>
    <t>10/08/2026 13:32</t>
  </si>
  <si>
    <t>Em um mapa de certa cidade, em escala 1:12000 duas praças estão afastadas de 35 cm. Qual a distância real entre elas?</t>
  </si>
  <si>
    <t>420 metros</t>
  </si>
  <si>
    <t>1.800 metros</t>
  </si>
  <si>
    <t>3,6 km</t>
  </si>
  <si>
    <t>4,2 km</t>
  </si>
  <si>
    <t>A escala é um tipo específico de razão. Trata-se da razão entre uma medida representada em um desenho
e a medida real do objeto que se representa:
Medida representada
Escala =
Medida real
Sabemos que a medida representada é 35cm e que a escala é 1:12000. Considerando-se que a distância
real é 𝑥, temos:
1 35 cm
=
12000 𝑥
𝑥 = 35cm ×12000
𝑥 = 420.000 cm
Lembre-se que o prefixo "centi" (c) corresponde a 10−2. O valor de 𝑥, em metros, é:
𝑥 = 420.000×𝟏𝟎−𝟐 m
𝑥 = 4.200 m
Note que não temos esse valor em metros nas alternativas. Para converter m para km, podemos dividir o
valor por 1000. Ficamos com:
4.200
𝑥 = km
𝑥 = 4,2 km
Gabarito: Letra D.</t>
  </si>
  <si>
    <t>10/08/2026 13:33</t>
  </si>
  <si>
    <t>PPCE</t>
  </si>
  <si>
    <t>Uma equipe de exploradores está planejando uma expedição em uma floresta usando um mapa com escala de 1:50.000. Isso significa que 1 cm no mapa representa 50.000 cm (ou 500 metros) na realidade. Eles planejam percorrer uma distância total de 12 km na floresta. A distância que essa rota ocupa no mapa é de</t>
  </si>
  <si>
    <t>12 cm.</t>
  </si>
  <si>
    <t>24 cm.</t>
  </si>
  <si>
    <t>60 cm.</t>
  </si>
  <si>
    <t>1,20 m.</t>
  </si>
  <si>
    <t>2,40 m.</t>
  </si>
  <si>
    <t>Pessoal, essa questão envolve não somente conhecimentos sobre escala, vistos nesse tópico de razão e
proporção, como também envolve conhecimentos sobre unidades de medida.
A escala é um tipo específico de razão. Trata-se da razão entre uma medida representada em um desenho
e a medida real do objeto que se representa.
Medida representada
Escala =
Medida real
A equipe deseja percorrer 12km na floresta (medida real). Como a escala é de 1:50.000, temos:
1 Medida representada
=
50.000 12 km
12 km
Medida representada =
50.000
Observe que, nas alternativas, temos possibilidades em metros (m) e em centímetros (cm) para a medida
representada.
Sabemos que 1km = 1.000m. Portanto, 12km correspondem a 12.000m. Consequentemente, a medida
representada, em metros, é:
𝟏𝟐.𝟎𝟎𝟎 𝐦
Medida representada =
50.000
Medida representada = 𝟎,𝟐𝟒 𝐦
Veja que não há 0,24m nas alternativas. Portanto, devemos obter a medida em centímetros. Como 1m =
100cm, a medida representada, em centímetros, é:
Medida representada = 0,24×100 cm
Medida representada = 24 cm
Gabarito: Letra B.</t>
  </si>
  <si>
    <t>Saindo da capital do estado, A.G. viajou para o interior e visitou 3 cidades. A primeira cidade visitada fica a 120km da capital. A segunda cidade fica a 50 km de distância da primeira e, para chegar na terceira cidade, A.G. precisou viajar por mais 250 km. Ele gastou em cada um dos trechos da viagem de ida os seguintes tempos: 1º trecho: 2 horas, 2º trecho: 1 hora e 3º trecho: 4 horas.
Para voltar a capital, A.G. fez uma viagem sem paradas e gastou somente 5 horas porque era final de semana e o trânsito estava leve. Qual a velocidade média da viagem na ida e na volta separadamente?</t>
  </si>
  <si>
    <t>48 km/h e 60 km/h</t>
  </si>
  <si>
    <t>60 km/h e 72 km/h</t>
  </si>
  <si>
    <t>64 km/h e 80 km/h</t>
  </si>
  <si>
    <t>60 km/h e 84 km/h</t>
  </si>
  <si>
    <t>A velocidade média corresponde à razão entre uma distância percorrida e o tempo em que se percorreu
essa distância:
Distância percorrida
Velocidade Média =
Tempo
Durante a ida, A.G. percorreu 120km+50km+250km = 420km. Para percorrer os três trechos, ele levou
2+1+4 = 7 horas. Logo, a velocidade média na ida foi:
420 km 60 km
VM = = = 60 km/h
Ida 7 h h
Durante a volta, A.G. percorreu a mesma distância (420km) em apenas 5 horas. Logo, a sua velocidade
média foi:
420 km 84 km
VM = = = 84 km/h
Volta 5 h h
Logo, a velocidade média da viagem na ida e na volta, separadamente, corresponde a 60 km/h e 84 km/h.
Gabarito: Letra D.</t>
  </si>
  <si>
    <t>SP Trans</t>
  </si>
  <si>
    <t>No início de certo ano, um estacionamento oferece 120 vagas para aluguel mensal e 200 vagas no sistema rotativo (cobrança por hora). Após uma ampliação, esse estacionamento passou a oferecer mais 160 vagas, sendo parte de aluguel mensal e parte de vagas rotativas, de maneira que a razão entre o número total de vagas para aluguel mensal e o número total de vagas rotativas passou a ser 2/3. O número de novas vagas rotativas na ampliação foi</t>
  </si>
  <si>
    <t>56.</t>
  </si>
  <si>
    <t>64.</t>
  </si>
  <si>
    <t>72.</t>
  </si>
  <si>
    <t>80.</t>
  </si>
  <si>
    <t>No início do ano, o estacionamento oferece:
• 120 vagas para aluguel mensal; e
• 200 vagas no sistema rotativo.
Considere que o número de novas vagas rotativas é 𝒙. Após a ampliação, o estacionamento passou a
oferecer mais 160 vagas, das quais:
• 160−𝑥 são novas vagas para aluguel mensal; e
• 𝑥 são novas vagas rotativas.
Logo, o estacionamento passou a ter:
• 120 + (160−𝑥) = 280−𝒙 vagas para aluguel mensal; e
• 200+𝒙 vagas no sistema rotativo.
A razão entre o número total de vagas para aluguel mensal e o número total de vagas rotativas passou a
ser 2/3. Portanto:
280−𝑥 2
=
200+𝑥 3
3×(280−𝑥) = 2×(200+𝑥)
840−3𝑥 = 400+2𝑥
840−400 = 2𝑥+3𝑥
440 = 5𝑥
5𝑥 = 440
𝑥 =
𝑥 = 88
Logo, o número de novas vagas rotativas na ampliação foi 88.
Gabarito: Letra E.</t>
  </si>
  <si>
    <t>10/08/2026 13:34</t>
  </si>
  <si>
    <t>Prodest ES</t>
  </si>
  <si>
    <t>Um carro viaja a uma velocidade constante de 60 km/h. Se o tempo de viagem é diretamente proporcional à distância percorrida, quanto tempo levará para percorrer 240 km?</t>
  </si>
  <si>
    <t>1,5 horas.</t>
  </si>
  <si>
    <t>2 horas.</t>
  </si>
  <si>
    <t>2,5 horas.</t>
  </si>
  <si>
    <t>3 horas.</t>
  </si>
  <si>
    <t>4 horas.</t>
  </si>
  <si>
    <t>Sabemos que, quando a velocidade é constante durante um trajeto, esta é a velocidade média.
A velocidade média corresponde à razão entre uma distância percorrida e o tempo em que se percorreu
essa distância:
Distância percorrida
Velocidade Média =
Tempo
A velocidade média em questão é 60km/h e a distância percorrida é 240km. Considerando que o tempo
necessário para percorrer essa distância é 𝑡, temos:
60 km 240 km
=
h 𝑡
𝑡×60km = 240km×ℎ
240km×ℎ
𝑡 =
60 km
𝑡 = 4h
Gabarito: Letra E.</t>
  </si>
  <si>
    <t>TJSP</t>
  </si>
  <si>
    <t>Em uma escola de ensino médio, a razão entre o número de alunos do 2o ano e o número de alunos do 1o ano é 4/7. Já a razão entre o número de alunos do 3o ano e o número de alunos do 2o ano é 5/8. Sabendo que a diferença entre o número de alunos do 2o ano e o número de alunos do 3o ano é 27, é correto afirmar que o número de alunos do 1o ano supera a soma do número de alunos do 2o e 3o anos em</t>
  </si>
  <si>
    <t>Considere que o número de alunos do 1o, do 2o e do 3o ano são, respectivamente, 𝑵 , 𝑵 e 𝑵 .
𝟏 𝟐 𝟑
A diferença entre o número de alunos do 2o ano e o número de alunos do 3o ano é 27. Logo:
𝑁 −𝑁 = 27
2 3
A razão entre o número de alunos do 3o ano e o número de alunos do 2o ano é 5/8. Logo:
𝑁 5 𝟓𝑵
3 𝟐
= → 𝑵 =
𝑁 8 𝟑 𝟖
Substituindo o resultado anterior na primeira equação, temos:
𝑁 −𝑵 = 27
2 𝟑
𝟓𝑵
𝑁 − = 27
2 𝟖
8𝑁 −5𝑁
2 2
= 27
3𝑁
= 27
27×8
𝑁 =
2 3
𝑵 = 𝟕𝟐
De posse do valor de 𝑁 , podemos obter o valor de 𝑁 :
2 3
𝟓𝑵
𝑵 =
𝟑 𝟖
5×72
𝑁 =
3 8
5×9
𝑁 =
3 1
𝑵 = 𝟒𝟓
A razão entre o número de alunos do 2o ano e o número de alunos do 1o ano é 4/7. Logo:
𝑁 4
=
𝑁 7
72 4
=
𝑁 7
4×𝑁 = 7×72
7×72
𝑁 =
1 4
7×18
𝑁 =
1 1
𝑵 = 𝟏𝟐𝟔
Logo, o número de alunos do 1o ano supera a soma do número de alunos do 2o e 3o anos em:
𝑁 −(𝑁 +𝑁 )
1 2 3
= 126−(72+45)
= 126−117
= 9
Gabarito: Letra A.</t>
  </si>
  <si>
    <t>Um técnico de laboratório precisa calibrar um dispositivo de medição de velocidade que será usado para testar a eficácia de uma nova esteira de transporte industrial. A velocidade padrão de operação da esteira é de 100 cm/s, e o técnico deve verificar se este valor está sendo alcançado corretamente para garantir a eficiência e segurança do equipamento em longas horas de operação. Converter essa velocidade para m/h ajuda o técnico a fazer comparações e cálculos em um contexto em que as operações são planejadas em escala horária.
A velocidade de 100 cm/s expressa em m/h é equivalente a:</t>
  </si>
  <si>
    <t>3,6 m/h</t>
  </si>
  <si>
    <t>36 m/h</t>
  </si>
  <si>
    <t>360 m/h</t>
  </si>
  <si>
    <t>3600 m/h</t>
  </si>
  <si>
    <t>36000 m/h</t>
  </si>
  <si>
    <t>Queremos expressar a velocidade de 100 cm/s em m/h. Sabemos que:
• 100cm correspondem a 1m; e
• Como 1h temos 3600s, temos que 1s corresponde a h.
Logo:
𝟏𝟎𝟎𝐜𝐦 𝟏𝐦 3600 m
100 cm/s = = = 1m× = 3600 = 3600 m/h
𝐬 𝟏 h h
𝐡
Gabarito: Letra D.</t>
  </si>
  <si>
    <t>TCE PA</t>
  </si>
  <si>
    <t>Na cidade de Belém, o Bosque Rodrigues Alves tem a forma de um retângulo.
Em um mapa na escala 1:20.000 esse retângulo possui lados medindo 2,5cm e 1,6cm.
A área do Bosque em metros quadrados é</t>
  </si>
  <si>
    <t>4.000.</t>
  </si>
  <si>
    <t>16.000.</t>
  </si>
  <si>
    <t>40.000.</t>
  </si>
  <si>
    <t>160.000.</t>
  </si>
  <si>
    <t>400.000.</t>
  </si>
  <si>
    <t>Pessoal, essa questão é interdisciplinar, pois envolve conhecimentos não só de Razão e Proporção, como
também de Unidades de Medida (transformação de cm para m) e de Geometria Plana (cálculo da área de
um retângulo).
Inicialmente, vamos obter as medidas reais correspondentes aos lados do retângulo.
A escala é um tipo específico de razão. Trata-se da razão entre uma medida representada em um desenho
e a medida real do objeto que se representa.
Medida representada
Escala =
Medida real
A escala do mapa é de 1:20.000. Para medida representada de 2,5cm, temos:
1 2,5 cm
=
20.000 Medida real
Medida real×1 = 20.000×2,5 cm
Medida real = 50.000 cm
Para medida representada de 1,6cm, temos:
1 1,6 cm
=
20.000 Medida real
Medida real×1 = 20.000×1,6 cm
Medida real = 32.000 cm
Portanto, as medidas reais dos lados do retângulo são de 50.000 cm e 32.000 cm.
A questão pergunta pela área em metros quadrados (m2). Logo, devemos transformar as medidas dos
lados em metros.
Para transformar cm para m, deve-se realizar dois avanços para a esquerda.
Logo, deve-se dividir o valor por 10×10 = 100. Portanto, as medidas em metros são:
50.000
• = 𝟓𝟎𝟎 𝐦; e
32.000
• = 𝟑𝟐𝟎 𝐦.
A área de um retângulo corresponde ao produto dos lados não paralelos. Portanto, a área do bosque, em
metros quadrados, é:
500 m×320 m
= 160.000 m2
Gabarito: Letra D.</t>
  </si>
  <si>
    <t>10/08/2026 13:35</t>
  </si>
  <si>
    <t>CM Tremembé</t>
  </si>
  <si>
    <t>O condomínio de Roberto oferece aos moradores a oportunidade de malharem na academia. Sabe-se que a razão entre aqueles que utilizam a academia com respeito aos moradores que não utilizam a academia é de 2:5. Se o número de moradores que não fazem uso da academia supera o número de moradores que a utilizam em 396 pessoas, então o número total de moradores desse condomínio é:</t>
  </si>
  <si>
    <t>548</t>
  </si>
  <si>
    <t>660</t>
  </si>
  <si>
    <t>836</t>
  </si>
  <si>
    <t>924</t>
  </si>
  <si>
    <t>Considerem que 𝑈 moradores utilizam a academia e 𝑁 moradores não utilizam. Queremos obter o total de
moradores do condomínio, isto é, queremos obter 𝑼+𝑵.
Segundo o enunciado, a razão entre aqueles que utilizam a academia com respeito aos moradores que
não utilizam a academia é de 2:5. Logo:
𝑈 2 2
= → 𝑈 = 𝑁
𝑁 5 5
Além disso, o número de moradores que não fazem uso da academia supera o número de moradores que
a utilizam em 396 pessoas. Logo:
𝑁 = 𝑈+396
Substituindo 𝑈 = 𝑁 na equação anterior, temos:
𝑁 = 𝑁+396
𝑁− 𝑁 = 396
5𝑁−2𝑁
= 396
3𝑁
= 396
𝑁 = 396×
𝑁 = 132×5
𝑵 = 𝟔𝟔𝟎
Como 𝑈 = 𝑁, o número de moradores que utilizam a academia é:
𝑈 = ×660
𝑈 = 2×132
𝑼 = 𝟐𝟔𝟒
Logo, o número total de moradores do condomínio é:
𝑵+𝑼 = 660+264
= 𝟗𝟐𝟒
Gabarito: Letra D.</t>
  </si>
  <si>
    <t>PM SP</t>
  </si>
  <si>
    <t>Com base nas informações que constam no site da Polícia Militar do Estado de São Paulo, pode-se concluir que, no mês de setembro de 2022, a cada hora, para cada pessoa presa em flagrante, 3 resgates foram efetuados. Se, no referido período de tempo, a soma do número de pessoas presas em flagrante com o número de resgates efetuados totalizou 36, então, o número de resgates foi igual a</t>
  </si>
  <si>
    <t>Suponha que o número de pessoas presas em flagrante é 𝑷 e que o número de resgates efetuados é 𝑹.
Segundo o enunciado, para cada pessoa presa em flagrante, 3 resgates foram efetuados. Logo:
𝑃 1 𝟏
= → 𝑷 = 𝑹
𝑅 3 𝟑
Além disso, a soma do número de pessoas presas em flagrante com o número de resgates efetuados
totalizou 36. Logo:
𝑷+𝑹 = 𝟑𝟔
Substituindo 𝑷 = 𝑹 na equação anterior, temos:
𝑅 +𝑅 = 36
𝑅+3𝑅
= 36
4𝑅
= 36
36×3
𝑅 =
𝑅 = 9×3
𝑹 = 𝟐𝟕
Logo, o número de resgates foi igual a 27.
Gabarito: Letra A.</t>
  </si>
  <si>
    <t>10/08/2026 13:36</t>
  </si>
  <si>
    <t>Sabe-se que a razão entre as medidas, em centímetros, do comprimento e da largura de um tampo de mesa retangular é de 7 para 3, e que a diferença entre essas medidas é igual a 120 cm. Nessas condições, é correto afirmar que a medida da largura desse tampo é igual a</t>
  </si>
  <si>
    <t>70 cm.</t>
  </si>
  <si>
    <t>75 cm.</t>
  </si>
  <si>
    <t>80 cm.</t>
  </si>
  <si>
    <t>85 cm.</t>
  </si>
  <si>
    <t>90 cm.</t>
  </si>
  <si>
    <t>Suponha que o comprimento em questão é 𝑪 e a largura em questão é 𝑳.
Segundo o enunciado, a razão entre o comprimento e a largura é de 7 para 3. Logo:
𝐶 7 𝟕
= → 𝑪 = 𝑳
𝐿 3 𝟑
𝐶
Além disso, a diferença entre as medidas é igual a 120cm. Como a razão é maior do que 1, a medida 𝐶 é
𝐿
maior do que a medida 𝐿. Logo, a diferença em questão é 𝐶 −𝐿:
𝐶 −𝐿 = 120
Substituindo 𝑪 = 𝑳 na equação anterior, temos:
𝐿−𝐿 = 120
7𝐿−3𝐿
= 120
4𝐿
= 120
120×3
𝐿 =
30×3
𝐿 =
𝑳 = 𝟗𝟎 𝐜𝐦
Logo, a medida da largura do tampo é igual a 90cm.
Gabarito: Letra E.</t>
  </si>
  <si>
    <t>Em certo departamento, o número de colaboradores com cargo B supera o número de colaboradores com cargo A em 6 pessoas. Sabendo que a razão entre esses números, na ordem apresentada, é 2/3, exercem esses cargos um total de colaboradores igual a</t>
  </si>
  <si>
    <t>Suponha que o número de colaboradores com o cargo B é 𝒃 e que o número de colaboradores com o
cargo A é 𝒂.
Segundo o enunciado, 𝒃 supera 𝒂 em 6 pessoas. Logo:
𝑏 −𝑎 = 6
Além disso, a razão ente 𝒃 e 𝒂, nessa ordem, é . Logo:
𝑏 3 𝟑
= → 𝒃 = 𝒂
𝑎 2 𝟐
Substituindo 𝒃 = 𝒂 na primeira equação, temos:
𝑎 −𝑎 = 6
3𝑎 −2𝑎
= 6
𝑎
= 6
𝑎 = 2×6
𝒂 = 𝟏𝟐
Agora que temos o valor de 𝑎, podemos obter 𝑏:
𝑏 = 𝑎
𝑏 = ×12
𝑏 = ×6
𝒃 = 𝟏𝟖
A questão pergunta pelo total de colaboradores que exercem os dois cargos. Trata-se da soma 𝑎 +𝑏:
𝑎+𝑏 = 12+18
= 30
Gabarito: Letra D.</t>
  </si>
  <si>
    <t>O número de cestas básicas arrecadadas nos quatro primeiros meses do ano de 2022, foi 12, 20, x e 30. Se esses números formam, nessa ordem, uma proporção, o valor de x é</t>
  </si>
  <si>
    <t>22.</t>
  </si>
  <si>
    <t>Como 12, 20, 𝑥 e 30 formam uma proporção, temos:
12 𝑥
=
20 30
Realizando a multiplicação cruzada, temos:
12×30 = 𝑥 ×20
360 = 20𝑥
20𝑥 = 360
𝑥 =
𝑥 = 18
Gabarito: Letra B.</t>
  </si>
  <si>
    <t>10/08/2026 13:37</t>
  </si>
  <si>
    <t>A soma do peso de duas caixas é 65 Kg. Sabendo que a razão entre o peso das duas caixas é 5/8, qual é o peso, em Kg, da caixa mais pesada entre as duas?</t>
  </si>
  <si>
    <t>Considere que a caixa mais pesada pese 𝒙 e que a caixa mais leve pese 𝒚.
A soma do peso de duas caixas é 65 kg. Logo:
𝑥+𝑦 = 65
𝟓 𝑦
A razão entre o peso das duas caixas é . Como a razão é menor do que 1, essa razão corresponde a :
𝟖 𝑥
𝑦 5 5
= → 𝑦 = 𝑥
𝑥 8 8
Substituindo 𝑦 = 𝑥 na primeira equação, temos:
𝑥+𝑦 = 65
𝑥+ 𝑥 = 65
8𝑥 +5𝑥
= 65
13𝑥
= 65
𝑥 = 65×
𝑥 = 5×8
𝒙 = 𝟒𝟎
Portanto, a caixa mais pesada pesa 40 kg.
Gabarito: Letra D.</t>
  </si>
  <si>
    <t>10/08/2026 13:38</t>
  </si>
  <si>
    <t>Em uma repartição da prefeitura, havia x homens e y mulheres na razão .
Em janeiro deste ano, 5 homens foram contratados para repor a vaga de 5 mulheres que foram promovidas para cargos em outras repartições, deixando a razão entre homens e mulheres em .
Quantos funcionários trabalham nessa repartição?</t>
  </si>
  <si>
    <t>Originalmente, temos um total de 𝒙 homens e 𝒚 mulheres na repartição.
Segundo o enunciado, a razão entre 𝑥 e 𝑦 é . Logo:
𝑥 2 𝟐
= → 𝒙 = 𝒚
𝑦 3 𝟑
Em janeiro:
• 5 homens foram contratados, passando a ter (𝒙+𝟓) homens na repartição em questão;
• 5 mulheres foram para outras repartições, passando a ter (𝒚−𝟓) mulheres na repartição em questão.
Além disso, em janeiro, a nova razão entre homens e mulheres passou a ser . Logo:
𝒙+𝟓 𝟑
=
𝒚−𝟓 𝟐
Substituindo 𝑥 = 𝑦 na razão anterior, temos:
𝑦+5 3
=
𝑦−5 2
2×( 𝑦+5) = 3×(𝑦−5)
4𝑦
+10 = 3𝑦−15
4𝑦
10+15 = 3𝑦−
9𝑦−4𝑦
25 =
5𝑦
25 =
5𝑦
= 25
𝑦 = 25×
𝑦 = 5×3
𝒚 = 𝟏𝟓
Como 𝑥 = 𝑦, temos:
𝑥 = ×15
𝑥 = 2×5
𝒙 = 𝟏𝟎
O total de funcionários na repartição a soma do número de homens (𝒙+𝟓) com o número de mulheres
(𝒚 − 𝟓):
(𝒙 + 𝟓) + (𝒚 − 𝟓) = 𝑥 + 𝑦 = 10 + 15
= 25
Gabarito: Letra A.</t>
  </si>
  <si>
    <t>Um pai quer distribuir R$ 1.000,00 entre seus 3 filhos em partes proporcionais às suas idades, que são 2, 3 e 5 anos. Qual foi a quantia que o mais velho recebeu?</t>
  </si>
  <si>
    <t>R$ 300.</t>
  </si>
  <si>
    <t>R$ 400.</t>
  </si>
  <si>
    <t>R$ 450.</t>
  </si>
  <si>
    <t>R$ 500.</t>
  </si>
  <si>
    <t>Queremos dividir a quantia de R$ 1.000 em partes diretamente proporcionais às idades de 2, 3 e 5 anos.
Suponha que essas partes sejam, respectivamente, 𝒙, 𝒚 e 𝒛. Nesse caso:
𝑥 𝑦 𝑧
= = = 𝑘
2 3 5
A soma das partes totaliza R$ 1.000. Logo, 𝑥 +𝑦+𝑧 = 1.000.
𝑥 𝑦 𝑧
Utilizando a "propriedade fundamental da soma" na proporção = = = 𝑘, temos:
2 3 5
𝑥 𝑦 𝑧 𝑥+𝑦+𝑧
= = =
2 3 5 2+3+5
𝑥 𝑦 𝑧 1.000
= = =
2 3 5 10
𝑥 𝑦 𝑧
= = = 100
2 3 5
O filho mais velho, de 5 anos, recebeu a quantia 𝑧:
𝑧
= 100 → 𝑧 = 5×100 → 𝒛 = 𝐑$ 𝟓𝟎𝟎
Gabarito: Letra D.</t>
  </si>
  <si>
    <t>10/08/2026 13:39</t>
  </si>
  <si>
    <t>CONSULPLAM</t>
  </si>
  <si>
    <t>ISS BH</t>
  </si>
  <si>
    <t>Três amigos montam uma sociedade para constituir uma gráfica e investiram R$ 80.000,00, R$ 40.000,00 e R$ 30.000,00 para tal fim. Após um período de 6 meses de funcionamento, a gráfica trouxe um lucro de R$ 30.000,00. Sabendo que o tempo de investimento dos três sócios foi o mesmo, assinale quanto recebeu de lucro o que fez o investimento intermediário.</t>
  </si>
  <si>
    <t>R$ 16.000,00.</t>
  </si>
  <si>
    <t>R$ 14.000,00.</t>
  </si>
  <si>
    <t>R$ 12.000,00.</t>
  </si>
  <si>
    <t>R$ 10.000,00.</t>
  </si>
  <si>
    <t>R$ 8.000,00.</t>
  </si>
  <si>
    <t>Devemos dividir o lucro de R$ 30.000 em partes diretamente proporcionais aos valores investidos de R$
80.000, R$ 40.000 e R$ 30.000. Suponha que essas partes sejam, respectivamente, 𝒙, 𝒚 e 𝒛. Nesse caso:
𝑥 𝑦 𝑧
= = = 𝑘
80.000 40.000 30.000
A soma das partes totaliza o lucro de R$ 30.000. Logo, 𝑥 +𝑦+𝑧 = 30.000.
𝑥 𝑦 𝑧
Utilizando a "propriedade fundamental da soma" na proporção = = = 𝑘, temos:
80.000 40.000 30.000
𝑥 𝑦 𝑧 𝑥 +𝑦+𝑧
= = =
80.000 40.000 30.000 80.000+40.000+30.000
𝑥 𝑦 𝑧 30.000
= = =
80.000 40.000 30.000 150.000
𝑥 𝑦 𝑧 1
= = =
80.000 40.000 30.000 5
Queremos determinar quanto recebeu de lucro o amigo que fez o investimento intermediário (de R$
40.000). Logo, devemos determinar 𝑦:
𝑦 1 40.000
= → 𝑦 = → 𝑦 = R$ 8.000,00
40.000 5 5
Gabarito: Letra E.</t>
  </si>
  <si>
    <t>Um total de 96 bombons será repartido entre 3 irmãs em quantidades proporcionais a 4, 5 e 7.
Comparada àquela que recebeu a menor quantidade, a irmã que recebeu a maior quantidade terá</t>
  </si>
  <si>
    <t>6 bombons a mais.</t>
  </si>
  <si>
    <t>12 bombons a mais.</t>
  </si>
  <si>
    <t>15 bombons a mais</t>
  </si>
  <si>
    <t>16 bombons a mais.</t>
  </si>
  <si>
    <t>18 bombons a mais.</t>
  </si>
  <si>
    <t>Queremos dividir 96 bombons em partes diretamente proporcionais a 4, 5 e 7. Suponha que essas partes
sejam, respectivamente, 𝑎, 𝑏 e 𝑐. Nesse caso:
𝑎 𝑏 𝑐
= = = 𝑘
4 5 7
Sabemos que a soma das partes corresponde aos 96 bombons. Logo, 𝑎+𝑏+𝑐 = 96.
Aplicando a "propriedade fundamental da soma" na proporção anterior, temos:
𝑎 𝑏 𝑐 𝑎 +𝑏+𝑐
= = =
4 5 7 4+5+7
𝑎 𝑏 𝑐 96
= = =
4 5 7 16
𝑎 𝑏 𝑐
= = = 6
4 5 7
A maior quantidade recebida é aquela que é diretamente proporcional ao maior número (7):
𝒄
= 𝟔 → 𝒄 = 𝟕×𝟔 → 𝒄 = 𝟒𝟐 𝐛𝐨𝐦𝐛𝐨𝐧𝐬
A menor quantidade recebida é aquela que é diretamente proporcional ao menor número (4):
𝒂
= 𝟔 → 𝒂 = 𝟑×𝟔 → 𝒂 = 𝟐𝟒 𝐛𝐨𝐦𝐛𝐨𝐧𝐬
Logo, comparada àquela que recebeu a menor quantidade, a irmã que recebeu a maior quantidade terá
42−24 = 18 bombons a mais.
Gabarito: letra E.</t>
  </si>
  <si>
    <t>10/08/2026 13:40</t>
  </si>
  <si>
    <t>ALETO</t>
  </si>
  <si>
    <t>As filhas de Nepomuceno têm 5 e 9 anos de idade. Ele dividirá R$420,00 entre elas de forma inversamente proporcional às suas idades.
Logo</t>
  </si>
  <si>
    <t>a mais nova receberá R$120,00 a mais que a mais velha.</t>
  </si>
  <si>
    <t>a mais nova receberá R$150,00 a mais que a mais velha.</t>
  </si>
  <si>
    <t>a mais nova receberá R$270,00 a mais que a mais velha.</t>
  </si>
  <si>
    <t>a mais velha receberá R$120,00 a mais que a mais nova.</t>
  </si>
  <si>
    <t>a mais velha receberá R$150,00 a mais que a mais nova.</t>
  </si>
  <si>
    <t>Devemos dividir R$420,00 em partes inversamente proporcionais às idades das filhas, 5 e 9 anos.
Suponha que essas partes sejam, respectivamente, 𝒂 e 𝒃. Nesse caso:
𝑎 𝑏
= = 𝑘
1 1
5 9
A soma das partes totaliza R$420,00. Logo, 𝑎+𝑏 = 420.
𝑎 𝑏
Utilizando a "propriedade fundamental da soma" na proporção = = 𝑘, temos:
1 1
5 9
𝑎 𝑏 𝑎+𝑏
= =
1 1 1 1
+
5 9 5 9
5𝑎 = 9𝑏 =
9+5
5𝑎 = 9𝑏 =
5𝑎 = 9𝑏 = 420×
5𝑎 = 9𝑏 = 30×
5𝑎 = 9𝑏 = 1350
Portanto, as partes recebidas são tais que:
5𝑎 = 1350 → 𝑎 = → 𝑎 = R$ 270,00
9𝑏 = 1350 → 𝑏 = → 𝑏 = R$ 150,00
Logo, a filha mais nova recebeu 𝑎 = R$270,00 e a filha mais velha recebeu 𝑏 = R$ 150,00. Portanto, é
correto afirmar que a mais nova receberá 270−150 = R$120,00 a mais que a mais velha.
Gabarito: Letra A.</t>
  </si>
  <si>
    <t>Antônio, Bruno e Cauã, três amigos que investiram, de forma amadora, respectivamente, R$ 2.400,00, R$ 2.800,00 e R$ 4.800,00 mil reais em criptomoedas. Após um curto período de duas semanas, os três perceberam um prejuízo de R$ 1.600,00, o que implicou obrigou a desistência no investimento e divisão dos valores restantes, proporcionalmente ao investimento inicial.
Os valores em reais que Antônio, Bruno e Cauã conseguiram ainda resgatar foram, respectivamente:</t>
  </si>
  <si>
    <t>1.234, 2.260 e 3.982.</t>
  </si>
  <si>
    <t>1.858, 2.147 e 4.140.</t>
  </si>
  <si>
    <t>1.968, 2.236 e 4.013.</t>
  </si>
  <si>
    <t>1.912, 2.278 e 3.796.</t>
  </si>
  <si>
    <t>2.016, 2.352 e 4.032.</t>
  </si>
  <si>
    <t>Para resolvermos a questão, devemos entender que o prejuízo de R$ 1.600 foi dividido em partes
diretamente proporcionais aos valores investidos.
Sabemos que Antônio, Bruno e Cauã investiram, respectivamente, R$ 2.400, R$ 2.800 e R$ 4.800. Suponha
que esses três amigos obtiveram os prejuízos 𝒂, 𝒃 e 𝒄, respectivamente. Nesse caso:
𝑎 𝑏 𝑐
= = = 𝑘
2.400 2.800 4.800
A soma dos prejuízos individuais totaliza R$ 1.600. Logo, 𝑎+𝑏 +𝑐 = 1.600.
𝑎 𝑏 𝑐
Utilizando a "propriedade fundamental da soma" na proporção = = = 𝑘, temos:
2.400 2.800 4.800
𝑎 𝑏 𝑐 𝑎 +𝑏+𝑐
= = =
2.400 2.800 4.800 2.400+2.800+4.800
𝑎 𝑏 𝑐 1.600
= = =
2.400 2.800 4.800 10.000
𝑎 𝑏 𝑐 4
= = =
2.400 2.800 4.800 25
Portanto, os prejuízos individuais de Antônio, Bruno e Cauã são:
𝑎 4 4×2.400
= → 𝑎 = → 𝑎 = R$ 384
2.400 25 25
𝑏 4 4×2.800
= → 𝑏 = → 𝑏 = R$ 448
2.800 25 25
𝑐 4 4×4.800
= → 𝑐 = → 𝑐 = R$ 768
4.800 25 25
Logo, os valores em reais que Antônio, Bruno e Cauã conseguiram resgatar foram:
• Antônio: 2.400−384 = R$ 2.016;
• Bruno: 2.800−448 = R$ 2.352; e
• Cauã: 4.800−768 = R$ 4.032.
Gabarito: Letra E.</t>
  </si>
  <si>
    <t>O volume de água 𝑽 a ser distribuído para as cidades de João Pessoa, Campina Grande e Patos é proporcional à população de cada cidade. Nesse caso, se a população de Campina Grande for metade da população de João Pessoa e a população de Patos for 4 vezes menor que a população de Campina Grande, então o volume de água que deverá ser destinado à cidade de Campina Grande será de</t>
  </si>
  <si>
    <t>$\frac{1}{2}V$</t>
  </si>
  <si>
    <t>$\frac{4}{13}V$</t>
  </si>
  <si>
    <t>$\frac{1}{4}V$</t>
  </si>
  <si>
    <t>$\frac{8}{13}V$</t>
  </si>
  <si>
    <t>$\frac{1}{13}V$</t>
  </si>
  <si>
    <t>Inicialmente, vamos escrever as populações das cidades em termos de uma única incógnita 𝒙.
Considere que a população de Campina Grande é 𝒙.
Segundo o problema, a população de Campina Grande é metade da população de João Pessoa. Logo, a
população de João Pessoa é o dobro da população de Campina Grande. Portanto, a população de João
Pessoa é 𝟐𝒙.
Além disso, a população de Patos é 4 vezes menor que a população de Campina Grande. Portanto, a
população de Patos é 𝒙/𝟒.
Agora que temos as populações das três cidades, podemos realizar a divisão proporcional.
Suponha que o volume de água distribuído para as cidades de João Pessoa, Campina Grande e Patos é,
respectivamente, 𝑽 , 𝑽 e 𝑽 .
𝒋𝒑 𝒄𝒈 𝒑
Sabemos que a soma dos volumes distribuídos para as três cidades corresponde a 𝑉. Logo:
𝑉 +𝑉 +𝑉 = 𝑉
𝑗𝑝 𝑐𝑔 𝑝
Além disso, o volume de água a ser distribuído para as cidades é proporcional à população de cada cidade.
Logo, sendo 𝑘 uma constante de proporcionalidade, temos:
𝑉 𝑉 𝑉
𝑗𝑝 𝑐𝑔 𝑝
= = = 𝑘
𝑥
2𝑥 𝑥
Utilizando a "propriedade fundamental da soma", temos:
𝑉 𝑉 𝑉 𝑉 +𝑉 +𝑉
𝑗𝑝 𝑐𝑔 𝑝 𝑗𝑝 𝑐𝑔 𝑝
= = =
𝑥 𝑥
2𝑥 𝑥
2𝑥 +𝑥+
4 4
𝑉 𝑉 𝑉 𝑉
𝑗𝑝 𝑐𝑔 𝑝
= = =
2𝑥 𝑥 𝑥 8𝑥 +4𝑥 +𝑥
4 4
𝑉 𝑉 𝑉 𝑉
𝑗𝑝 𝑐𝑔 𝑝
= = =
2𝑥 𝑥 𝑥 13𝑥
4 4
Queremos obter o volume destinado à cidade de Campina Grande. Da igualdade anterior, temos:
𝑉 𝑉
𝑐𝑔
=
𝑥 13𝑥
𝑉 4
𝑐𝑔
= 𝑉 ×
𝑥 13𝑥
𝑉 = 𝑉 × ×𝑥
𝑐𝑔 13𝑥
4𝑉
𝑉 =
𝑐𝑔 13
Logo, o volume de água que deverá ser destinado à cidade de Campina Grande será de 𝑽.
Gabarito: Letra B.</t>
  </si>
  <si>
    <t>10/08/2026 13:42</t>
  </si>
  <si>
    <t>Um cientista trabalha com variáveis que influenciam a eficácia de um medicamento. A (A) é diretamente proporcional à dosagem (B) e inversamente proporcional ao quadrado do peso do paciente (C2 ). Em um teste inicial, uma dosagem menor (B = 3) é suficiente para uma eficácia básica (A = 1) em um paciente mais pesado (C = 5). O cientista agora deseja entender como aumentar a dosagem afetará a eficácia em um paciente mais leve (C = 3) para alcançar um objetivo mais alto (A = 8). A nova dosagem necessária é igual a:</t>
  </si>
  <si>
    <t>2,16</t>
  </si>
  <si>
    <t>0,11</t>
  </si>
  <si>
    <t>8,64</t>
  </si>
  <si>
    <t>0,375</t>
  </si>
  <si>
    <t>Segundo o problema, a eficácia (𝑨) é diretamente proporcional à dosagem (𝑩) e inversamente
proporcional ao quadrado do peso do paciente (𝑪𝟐). Considerando-se uma constante de
proporcionalidade 𝒌, temos:
𝐴
= 𝑘
𝐵 ×
𝐶2
No teste inicial, temos 𝑨 = 𝟏, 𝑩 = 𝟑 e 𝑪 = 𝟓. Com essas informações, podemos determinar a constante
de proporcionalidade:
= 𝑘
3×
𝑘 =
𝒌 =
Na segunda situação, queremos determinar a nova dosagem 𝑩 para o caso em que 𝑨 = 𝟖 e 𝑪 = 𝟑. Temos:
𝐴
= 𝑘
𝐵 ×
𝐶2
8 25
=
1 3
𝐵 ×
8 25
=
𝐵 3
𝐵
25× = 8×3
8×3×9
𝐵 =
𝐵 =
𝐵 = 8,64
Gabarito: Letra D.</t>
  </si>
  <si>
    <t>10/08/2026 13:43</t>
  </si>
  <si>
    <t>Duas agências bancárias receberam, cada uma, 1200 panfletos informativos sobre os fundos de investimento que oferecem. Há três tipos de panfletos: um sobre os fundos conservadores, outro sobre fundos moderados, e o restante sobre fundos agressivos. A agência 1 recebeu seus 1200 panfletos em partes proporcionais a 2, 3 e 5, referentes aos tipos sobre fundos conservadores, moderados e agressivos, respectivamente. Analogamente, a agência 2 recebeu os seus panfletos em partes proporcionais a 1, 4 e 7. Quantos panfletos sobre fundos agressivos a agência 2 recebeu a mais do que a agência 1?</t>
  </si>
  <si>
    <t>140</t>
  </si>
  <si>
    <t>600</t>
  </si>
  <si>
    <t>Considere que:
• A agência 1 recebeu 𝒄 panfletos sobre fundos conservadores, 𝒎 panfletos sobre fundos
𝟏 𝟏
moderados e 𝒂 panfletos sobre fundos agressivos; e
• A agência 2 recebeu 𝒄 panfletos sobre fundos conservadores, 𝒎 panfletos sobre fundos
𝟐 𝟐
moderados e 𝒂 panfletos sobre fundos agressivos.
Ambas as agências receberam, cada uma, 1200 panfletos. Logo:
𝑐 +𝑚 +𝑎 = 1200
1 1 1
𝑐 +𝑚 +𝑎 = 1200
2 2 2
A agência 1 recebeu seus 1200 panfletos sobre fundos conservadores, moderados e agressivos em partes
proporcionais a 2, 3 e 5, respectivamente. Logo:
𝑐 𝑚 𝑎
1 1 1
= = = 𝑘
2 3 5
Utilizando a propriedade fundamental da soma na proporção
𝑐1
=
𝑚1
=
𝑎1,
temos:
2 3 5
𝑐 𝑚 𝑎 𝑐 +𝑚 +𝑎
1 1 1 1 1 1
= = =
2 3 5 2+3+5
𝑐 𝑚 𝑎 1200
1 1 1
= = =
2 3 5 10
𝑐 𝑚 𝑎
1 1 1
= = = 120
2 3 5
Logo, a quantidade de panfletos sobre fundos agressivos que a agência 1 recebeu é:
𝑎
= 120
𝑎 = 5×120
𝒂 = 𝟔𝟎𝟎
A agência 2 recebeu seus 1200 panfletos sobre fundos conservadores, moderados e agressivos em partes
proporcionais a 1, 4 e 7, respectivamente. Logo:
𝑐 𝑚 𝑎
2 2 2
= = = 𝑘
1 4 7
Utilizando a propriedade fundamental da soma na proporção
𝑐2
=
𝑚2
=
𝑎2,
temos:
1 4 7
𝑐 𝑚 𝑎 𝑐 +𝑚 +𝑎
2 2 2 2 2 2
= = =
1 4 7 1+4+7
𝑐 𝑚 𝑎 1200
2 2 2
= = =
1 4 7 12
𝑐 𝑚 𝑎
2 2 2
= = = 100
1 4 7
Logo, a quantidade de panfletos sobre fundos agressivos que a agência 2 recebeu é:
𝑎
= 100
𝑎 = 7×100
𝒂 = 𝟕𝟎𝟎
Portanto, a quantidade panfletos sobre fundos agressivos a agência 2 recebeu a mais do que a agência 1 é:
𝑎 −𝑎
2 1
= 700−600
= 100
Gabarito: Letra A.</t>
  </si>
  <si>
    <t>10/08/2026 13:44</t>
  </si>
  <si>
    <t>Marcos vai dividir a quantia de R$ 5.600,00 entre seus três filhos de forma diretamente proporcional a idade de cada um. Se as idades de seus filhos são 5, 7 e 8 anos, então a quantia que o filho mais novo vai receber é igual a:</t>
  </si>
  <si>
    <t>R$ 1.960,00</t>
  </si>
  <si>
    <t>R$ 2.240,00</t>
  </si>
  <si>
    <t>R$ 1.400,00</t>
  </si>
  <si>
    <t>R$ 1.280,00</t>
  </si>
  <si>
    <t>R$ 1.440,00</t>
  </si>
  <si>
    <t>Devemos dividir a quantia de R$ 5.600,00 em partes diretamente proporcionais às idades de 5, 7 e 8 anos.
Suponha que o filho mais novo, o filho do meio e o filho mais velho receberão, respectivamente, as
quantias 𝒂, 𝒃 e 𝒄. Nesse caso:
𝑎 𝑏 𝑐
= = = 𝑘
5 7 8
A soma das partes totaliza R$ 5.600,00. Logo, 𝑎+𝑏+𝑐 = 5.600.
𝑎 𝑏 𝑐
Utilizando a "propriedade fundamental da soma" na proporção = = = 𝑘, temos:
5 7 8
𝑎 𝑏 𝑐 𝑎 +𝑏+𝑐
= = =
5 7 8 5+7+8
𝑎 𝑏 𝑐 5600
= = =
5 7 8 20
𝑎 𝑏 𝑐
= = = 280
5 7 8
A quantia que o filho mais novo vai receber é tal que:
𝑎
= 280
𝑎 = 280×5
𝒂 = 𝐑$ 𝟏.𝟒𝟎𝟎,𝟎𝟎
Gabarito: Letra C.</t>
  </si>
  <si>
    <t>GCM Vila Velha</t>
  </si>
  <si>
    <t>Três guardas municipais: Ana; Bruno; e, Cláudia receberam um total de 573 ocorrências de serviço, que serão divididas entre eles em quantidades inversamente proporcionais ao tempo de experiência que possui no cargo de guarda municipal.
Considerando que Ana possui 2 anos e 4 meses de experiência; Bruno possui 2 anos e 8 meses; e, Cláudia tem 3 anos de experiência no cargo, assinale a afirmativa correta.</t>
  </si>
  <si>
    <t>Ana receberá 14 ocorrências a mais que Bruno.</t>
  </si>
  <si>
    <t>Ana receberá 48 ocorrências a mais do que Cláudia.</t>
  </si>
  <si>
    <t>Bruno receberá 27 ocorrências a mais do que Cláudia.</t>
  </si>
  <si>
    <t>Cláudia receberá 21 ocorrências a mais do que Bruno.</t>
  </si>
  <si>
    <t>Temos que dividir as 573 ocorrências de serviço em quantidades inversamente proporcionais ao tempo de
experiência de Ana, Bruno e Cláudia.
Para que o tempo de experiência esteja em uma mesma unidade de medida, vamos transformar esses
tempos em meses. Sabemos que 1 ano corresponde a 12 meses. Logo, os tempos de experiência, em
meses, são:
• Ana: 2 anos e 4 meses = 2×12 + 4 = 28 meses;
• Bruno: 2 anos e 8 meses = 2×12 + 8 = 32 meses;
• Cláudia: 3 anos = 3×12 = 36 meses.
Suponha que o número de ocorrências que Ana, Bruno e Cláudia receberão são, respectivamente, 𝑎, 𝑏 e 𝑐.
Como a divisão das 573 ocorrências de serviço ocorre de modo inversamente proporcional ao tempo de
experiência, temos:
𝑎 𝑏 𝑐
= = = 𝑘
1 1 1
28 32 36
A soma das partes totaliza 573 ocorrências. Logo, 𝑎 +𝑏+𝑐 = 573.
𝑎 𝑏 𝑐
Utilizando a "propriedade fundamental da soma" na proporção = = = 𝑘, temos:
1 1 1
28 32 36
𝑎 𝑏 𝑐 𝑎 +𝑏+𝑐
= = =
1 1 1 1 1 1
+ +
28 32 36 28 32 36
28𝑎 = 32𝑏 = 36𝑐 =
72+63+56
28𝑎 = 32𝑏 = 36𝑐 =
28𝑎 = 32𝑏 = 36𝑐 = 573×
28𝑎 = 32𝑏 = 36𝑐 = 3×2016
28𝑎 = 32𝑏 = 36𝑐 = 6048
Logo, o total de ocorrências que cada um receberá é:
Ana: 28𝑎 = 6048 → 𝑎 = → 𝒂 = 𝟐𝟏𝟔
Bruno: 32𝑏 = 6048 → 𝑏 = → 𝒃 = 𝟏𝟖𝟗
Cláudia: 36𝑐 = 6048 → 𝑐 = → 𝒄 = 𝟏𝟔𝟖
Vamos verificar as alternativas.
a) Ana receberá 14 ocorrências a mais que Bruno. ERRADO.
𝑎−𝑏 = 216−189 = 27
Logo, Ana receberá 27 ocorrências a mais que Bruno.
b) Ana receberá 48 ocorrências a mais do que Cláudia. CERTO. Esse é o Gabarito.
𝑎 −𝑐 = 216−168 = 48
Logo, é correto afirmar que Ana receberá 48 ocorrências a mais do que Cláudia.
c) Bruno receberá 27 ocorrências a mais do que Cláudia. ERRADO.
𝑏 −𝑐 = 189−168 = 21
Logo, Bruno receberá 21 ocorrências a mais do que Cláudia.
d) Cláudia receberá 21 ocorrências a mais do que Bruno. ERRADO.
Cláudia receberá menos ocorrências do que Bruno.
Gabarito: Letra B.</t>
  </si>
  <si>
    <t>Pref. Orlândia</t>
  </si>
  <si>
    <t>Dona Maria tem uma coleção de joias com 535 peças e deseja distribuí-las entre suas três netas: Ana, Bruna e Carla. No momento da divisão, ela decidiu distribuir as joias de forma inversamente proporcional à idade de cada uma das netas. Assim, sabendose que Ana tem 21 anos, Bruna tem 18 anos e Carla tem 15 anos, é correto afirmar que:</t>
  </si>
  <si>
    <t>Carla receberá 60 unidades a mais que Ana.</t>
  </si>
  <si>
    <t>Carla receberá 30 unidades a mais que Ana.</t>
  </si>
  <si>
    <t>Carla receberá 25 unidades a mais que Ana.</t>
  </si>
  <si>
    <t>Bruna receberá 25 unidades a mais que Carla.</t>
  </si>
  <si>
    <t>Temos que dividir as 535 peças em quantidades inversamente proporcionais às idades de Ana (21 anos),
Bruna (18 anos) e Carla (15 anos).
Suponha que o número peças que Ana, Bruna e Carla receberão são, respectivamente, 𝑎, 𝑏 e 𝑐. Nesse caso,
temos:
𝑎 𝑏 𝑐
= = = 𝑘
1 1 1
21 18 15
A soma das partes totaliza 535 peças. Logo, 𝑎+𝑏 +𝑐 = 535.
𝑎 𝑏 𝑐
Utilizando a "propriedade fundamental da soma" na proporção = = = 𝑘, temos:
1 1 1
21 18 15
𝑎 𝑏 𝑐 𝑎 +𝑏+𝑐
= = =
1 1 1 1 1 1
+ +
21 18 15 21 18 15
21𝑎 = 18𝑏 = 15𝑐 =
30+35+42
21𝑎 = 18𝑏 = 15𝑐 =
30+35+42
21𝑎 = 18𝑏 = 15𝑐 =
21𝑎 = 18𝑏 = 15𝑐 = 535×
21𝑎 = 18𝑏 = 15𝑐 = 5×630
21𝑎 = 18𝑏 = 15𝑐 = 3150
Logo, o total de peças que cada um receberá é:
Ana: 21𝑎 = 3150 → 𝑎 = → 𝒂 = 𝟏𝟓𝟎
Bruna: 18𝑏 = 3150 → 𝑏 = → 𝒃 = 𝟏𝟕𝟓
Carla: 15𝑐 = 3150 → 𝑐 = → 𝒄 = 𝟐𝟏𝟎
Vamos verificar as alternativas.
a) Carla receberá 60 unidades a mais que Ana. CERTO. Esse é o Gabarito.
𝑐 −𝑎 = 210−150 = 60
Logo, é correto afirmar que Carla receberá 60 unidades a mais que Ana.
b) Carla receberá 30 unidades a mais que Ana. ERRADO.
Conforme visto na alternativa A, Carla receberá 60 unidades a mais que Ana.
c) Carla receberá 25 unidades a mais que Ana. ERRADO.
Conforme visto na alternativa A, Carla receberá 60 unidades a mais que Ana.
d) Bruna receberá 25 unidades a mais que Carla. ERRADO.
Bruna receberá menos peças do que Carla.
Gabarito: Letra A.</t>
  </si>
  <si>
    <t>10/08/2026 13:45</t>
  </si>
  <si>
    <t>Uma verba de R$ 200 mil será destinada para a compra de novos computadores, de modo a substituir os computadores mais antigos em duas secretarias municipais de certa cidade. Sabendo-se que a verba será dividida proporcionalmente, de acordo com a quantidade de computadores com mais de 5 anos de uso nessas duas secretarias, e que em uma dessas secretarias há 14 máquinas, enquanto que na outra há 11 máquinas com mais de 5 anos de uso, a diferença entre os valores que serão destinados para ambas as secretarias será de</t>
  </si>
  <si>
    <t>R$ 22 mil.</t>
  </si>
  <si>
    <t>R$ 24 mil.</t>
  </si>
  <si>
    <t>R$ 26 mil.</t>
  </si>
  <si>
    <t>R$ 28 mil.</t>
  </si>
  <si>
    <t>R$ 30 mil.</t>
  </si>
  <si>
    <t>Devemos dividir R$ 200 mil em partes diretamente proporcionais às quantidades de computadores com
mais de 5 anos de uso: 14 e 11.
Suponha que a secretaria que tem 14 computadores antigos receberá a quantia 𝒂, e que a secretaria que
tem 11 computadores antigos receberá a quantia 𝒃. Nesse caso:
𝑎 𝑏
= = 𝑘
14 11
A soma das quantias totaliza R$ 200 mil. Logo, 𝑎+𝑏 = 200.000.
Utilizando a propriedade fundamental da soma das proporções, temos:
𝑎 𝑏 𝑎+𝑏
= =
14 11 14+11
𝑎 𝑏 200.000
= =
14 11 25
𝑎 𝑏
= = 8.000
14 11
Logo:
𝑎
= 8.000 → 𝑎 = 14×8.000 → 𝒂 = 𝟏𝟏𝟐.𝟎𝟎𝟎
𝑏
= 8.000 → 𝑏 = 11×8.000 → 𝒃 = 𝟖𝟖.𝟎𝟎𝟎
Portanto, a diferença entre os valores que serão destinados para ambas as secretarias será de:
𝑎−𝑏 = 112.000−88.000
= 𝐑$ 𝟐𝟒.𝟎𝟎𝟎
Gabarito: Letra B.</t>
  </si>
  <si>
    <t>Aberta com vazão constante, uma torneira despejou um total de 520 litros de água em dois reservatórios, A e B, inicialmente vazios, sendo essa quantidade repartida entre eles em partes diretamente proporcionais aos tempos necessários para preenchê-los completamente, que foram iguais a 40 minutos e 1 hora e 4 minutos, respectivamente. Nessas condições, é correto afirmar que a diferença entre as quantidades recebidas pelos reservatórios B e A foi igual a</t>
  </si>
  <si>
    <t>100 litros.</t>
  </si>
  <si>
    <t>120 litros.</t>
  </si>
  <si>
    <t>140 litros.</t>
  </si>
  <si>
    <t>150 litros.</t>
  </si>
  <si>
    <t>160 litros.</t>
  </si>
  <si>
    <t>Sabemos que 1h = 60min. Consequentemente, o tempo de 1h 04min corresponde a 60+4 = 64min.
Note, então, que os tempos necessários para preencher completamente os reservatórios A e B são,
respectivamente, 40min e 64min.
Devemos dividir 520 litros de água entre os reservatórios A e B em partes diretamente proporcionais aos
tempos necessários para preenchê-los: 40min e 64min.
Suponha que o reservatório A receberá uma quantidade 𝒂 de litros e que o reservatório B receberá uma
quantidade 𝒃 de litros. Nesse caso:
𝑎 𝑏
= = 𝑘
40 64
A soma das quantidades totaliza 520 litros. Logo, 𝑎 +𝑏 = 520.
Utilizando a propriedade fundamental da soma das proporções, temos:
𝑎 𝑏 𝑎+𝑏
= =
40 64 40+64
𝑎 𝑏 520
= =
40 64 104
𝑎 𝑏
= = 5
40 64
Logo:
𝑎
= 5 → 𝑎 = 40×5 → 𝒂 = 𝟐𝟎𝟎
𝑏
= 5 → 𝑏 = 64×5 → 𝒃 = 𝟑𝟐𝟎
Portanto, a diferença entre as quantidades recebidas pelos reservatórios B e A foi igual a:
𝑏 −𝑎 = 320−200
= 𝟏𝟐𝟎 𝐥𝐢𝐭𝐫𝐨𝐬
Gabarito: Letra B.</t>
  </si>
  <si>
    <t>SEFAZ MG</t>
  </si>
  <si>
    <t>Uma grandeza A é diretamente proporcional à grandeza B que, por sua vez, é inversamente proporcional ao quadrado da grandeza C.
Quando A = 12, tem-se B = 4 e C = 6.
Quando C = 4, o valor de A é</t>
  </si>
  <si>
    <t>144.</t>
  </si>
  <si>
    <t>Sabemos que a grandeza 𝐴 é diretamente proporcional à grandeza 𝐵. Logo, sendo 𝑘 uma constante de
proporcionalidade, temos:
𝐴
= 𝑘
𝐵 1
Além disso, a grandeza 𝐵 é inversamente proporcional ao quadrado da grandeza 𝐶 Logo, sendo 𝑘 uma
constante de proporcionalidade, temos:
𝐵
= 𝑘
1 2
𝐶2
𝐵𝐶2 = 𝑘
Quando 𝑨 = 𝟏𝟐, tem-se 𝑩 = 𝟒 e 𝑪 = 𝟔. Logo:
𝐴 12
= 𝑘 → = 𝑘 → 𝒌 = 𝟑
𝐵 1 4 1 𝟏
𝐵𝐶2 = 𝑘 → 4×62 = 𝑘 → 𝒌 = 𝟏𝟒𝟒
2 2 𝟐
A questão pergunta pelo valor de 𝑨 quando 𝑪 = 𝟒. Para obter o valor de 𝐴, vamos utilizar os valores das
constantes obtidas.
𝐵𝐶2 = 𝑘 → 𝐵 ×42 = 144 → 𝐵 = → 𝑩 = 𝟗
2 16
𝐴 𝐴
= 𝑘 → = 3 → 𝑨 = 𝟐𝟕
𝐵 1 9
Logo, quando 𝑪 = 𝟒, o valor de 𝑨 é 𝟐𝟕.
Gabarito: Letra C.</t>
  </si>
  <si>
    <t>IPE Saúde</t>
  </si>
  <si>
    <t>Três irmãs abriram uma loja para vendas online. Ana investiu R$ 1.200,00, Betina investiu R$ 1.600,00 e Cláudia investiu R$ 800,00. Ao final de 6 meses de trabalho, obtiveram um lucro de R$ 4.320,00 reais, que foi dividido em três partes diretamente proporcionais ao valor que cada uma investiu. Com base nessas informações, podemos afirmar que:</t>
  </si>
  <si>
    <t>Ana recebeu R$ 1.920,00.</t>
  </si>
  <si>
    <t>Betina recebeu R$ 1.440,00.</t>
  </si>
  <si>
    <t>Cláudia e Betina receberam juntas o total de R$ 3.360,00.</t>
  </si>
  <si>
    <t>Cláudia recebeu R$ 480,00 a mais do que Ana.</t>
  </si>
  <si>
    <t>Betina recebeu R$ 480,00 a mais do que Ana.</t>
  </si>
  <si>
    <t>Devemos dividir R$ 4.320,00 em partes diretamente proporcionais aos valores investidos por Ana (R$
1.200,00), Betina (R$ 1.600,00) e Cláudia (R$ 800,00).
Suponha que as partes recebidas por Ana, Betina e Cláudia são, respectivamente, 𝑎, 𝑏 e 𝑐. Nesse caso,
temos:
𝑎 𝑏 𝑐
= = = 𝑘
1200 1600 800
A soma das partes recebidas totaliza R$ 4.320,00. Logo, 𝑎+𝑏+𝑐 = 4320.
𝑎 𝑏 𝑐
Utilizando a "propriedade fundamental da soma" na proporção = = = 𝑘, temos:
1200 1600 800
𝑎 𝑏 𝑐 𝑎 +𝑏 +𝑐
= = =
1200 1600 800 1200+1600+800
𝑎 𝑏 𝑐 4320
= = =
1200 1600 800 3600
Simplificando a última fração por 10, temos:
𝑎 𝑏 𝑐 432
= = =
1200 1600 800 360
Simplificando a última fração por 3, temos:
𝑎 𝑏 𝑐 144
= = =
1200 1600 800 120
Simplificando a última fração por 24, temos:
𝑎 𝑏 𝑐 6
= = =
1200 1600 800 5
Logo, o valor total que cada irmã receberá é:
𝑎 6 6
Ana: = → 𝑎 = 1200× → 𝒂 = 𝐑$ 𝟏𝟒𝟒𝟎,𝟎𝟎
1200 5 5
𝑏 6 6
Betina: = → 𝑏 = 1600× → 𝒃 = 𝐑$ 𝟏𝟗𝟐𝟎,𝟎𝟎
1600 5 5
𝑐 6 6
Cláudia: = → 𝑐 = 800× → 𝒄 = 𝐑$ 𝟗𝟔𝟎,𝟎𝟎
800 5 5
Vamos verificar as alternativas.
a) Ana recebeu R$ 1.920,00. ERRADO.
Conforme calculado, Ana recebeu R$ 1440,00.
b) Betina recebeu R$ 1.440,00. ERRADO.
Conforme calculado, Betina recebeu R$ 1920,00.
c) Cláudia e Betina receberam juntas o total de R$ 3.360,00. ERRADO.
Cláudia e Betina receberem juntas 𝑐+𝑏 = 960+1920 = R$ 2880,00.
d) Cláudia recebeu R$ 480,00 a mais do que Ana. ERRADO.
Cláudia recebeu menos do que Ana.
e) Betina recebeu R$ 480,00 a mais do que Ana. CERTO. Esse é o Gabarito.
O valor que Betina recebeu a mais do que Ana é:
𝑏−𝑎 = 1920−1440 = R$ 480,00
Gabarito: Letra E.</t>
  </si>
  <si>
    <t>10/08/2026 13:46</t>
  </si>
  <si>
    <t>Ao analisar os pagamentos realizados aos recenseadores, um coordenador verificou que o valor pago a três deles foi um total de R$ 8.100,00. Se o tempo de trabalho de cada um foi de 2, 3 e 4 meses e o total pago foi diretamente proporcional ao tempo trabalhado, então o menor valor recebido por um dos recenseadores foi de:</t>
  </si>
  <si>
    <t>R$ 2.700,00</t>
  </si>
  <si>
    <t>R$ 3.600,00</t>
  </si>
  <si>
    <t>R$ 900,00</t>
  </si>
  <si>
    <t>R$ 2.100,00</t>
  </si>
  <si>
    <t>Suponha que os três recenseadores que trabalharam 2, 3 e 4 meses receberão, respectivamente, 𝑎, 𝑏 e 𝑐.
Como o valor total a ser pago será distribuído em partes diretamente proporcionais ao tempo trabalhado,
temos:
𝑎 𝑏 𝑐
= = = 𝑘
2 3 4
A soma das partes totaliza R$ 8.100,00. Logo, 𝑎+𝑏+𝑐 = 8100.
𝑎 𝑏 𝑐
Utilizando a "propriedade fundamental da soma" na proporção = = = 𝑘, temos:
2 3 4
𝑎 𝑏 𝑐 𝑎 +𝑏+𝑐
= = =
2 3 4 2+3+4
𝑎 𝑏 𝑐 8100
= = =
2 3 4 9
𝑎 𝑏 𝑐
= = = 900
2 3 4
O menor valor recebido (𝑎) é aquele diretamente proporcional ao menor tempo trabalhado (2 meses).
Logo:
𝑎
= 900
𝑎 = 2×900
𝑎 = R$ 1.800,00
Portanto, o menor valor recebido por um dos recenseadores foi de R$ 1.800,00.
Gabarito: Letra B.</t>
  </si>
  <si>
    <t>Três profissionais executam um determinado trabalho em 12 horas. Dois profissionais, com a mesma eficiência, executarão o mesmo trabalho em</t>
  </si>
  <si>
    <t>Regra de Três</t>
  </si>
  <si>
    <t>8 horas.</t>
  </si>
  <si>
    <t>9 horas.</t>
  </si>
  <si>
    <t>Mais uma questão que envolve regra de três simples. Se três profissionais executam um trabalho em 12
horas, então 2 profissionais executarão em “x”. Vamos esquematizar.
3 prof. 12 horas
2 prof. x horas
Ora, quanto mais profissionais executando o trabalho, menos tempo levará para concluí-lo. Sendo assim,
são grandezas inversamente proporcionais e, dessa vez, a multiplicação será direta.
2𝑥 = 3⋅12
𝑥 =
𝒙 = 𝟏𝟖 𝐡
Gabarito: LETRA E.</t>
  </si>
  <si>
    <t>10/08/2026 16:27</t>
  </si>
  <si>
    <t>Para esvaziar um reservatório de água, três saídas d’agua, com a mesma vazão e abertas ao mesmo tempo, realizam o trabalho em 2 horas e 20 minutos. Utilizando-se apenas duas dessas saídas d’água nas mesmas condições, a razão entre o tempo para esvaziar esse reservatório com duas saídas e o tempo para esvaziar esse reservatório com três saídas é</t>
  </si>
  <si>
    <t>1,7.</t>
  </si>
  <si>
    <t>Vamos lá! Três saídas esvaziam o reservatório em 2 horas e 20 minutos (140 minutos). Sendo assim, duas
saídas esvaziarão esse mesmo reservatório em "x" minutos. A regra de três fica assim:
3 saídas 140 minutos
2 saídas x minutos
Quanto maior o número de saídas, menor será o tempo para esvaziar o reservatório. Sendo assim, são
grandezas inversamente proporcionais e fazemos a multiplicação direta.
2𝑥 = 3⋅140 → 2𝑥 = 420 → 𝑥 = 210
Ou seja, com duas saídas, o reservatório será esvaziado em 210 minutos.
O enunciado pede a razão (R) entre o tempo necessário para esvaziar com duas saídas e o com três.
𝑡 210 3
𝑅 = → 𝑅 = → 𝑅 = → 𝑹 = 𝟏,𝟓
𝑡 140 2
Gabarito: LETRA A.</t>
  </si>
  <si>
    <t>10/08/2026 16:28</t>
  </si>
  <si>
    <t>PREF. MARÍLIA</t>
  </si>
  <si>
    <t>Uma máquina X produz 120 peças em 35 minutos. A máquina X juntamente com uma máquina Y produzem 120 dessas peças em 21 minutos. A máquina Y produz 1920 peças em</t>
  </si>
  <si>
    <t>24,5 horas.</t>
  </si>
  <si>
    <t>21 horas.</t>
  </si>
  <si>
    <t>17,5 horas.</t>
  </si>
  <si>
    <t>10,5 horas.</t>
  </si>
  <si>
    <t>Muita atenção aqui, pessoal! A Vunesp está gostando de questões nessa pegada!
Inicialmente, temos uma máquina X que produz 120 peças em 35 minutos.
Depois, o enunciado fala que a máquina X junto com a máquina Y produzem 120 peças em 21 minutos.
Nosso primeiro objetivo será descobrir quantas peças a máquina X (sozinha) produz em 21 minutos.
120 peças 35 minutos
x peças 21 minutos
Ora, quanto maior o número de peças, maior é o tempo necessário para produzi-las. Sendo assim, temos
grandezas diretamente proporcionais e podemos multiplicar cruzado.
35𝑥 = 120⋅21 → 35𝑥 = 2520 → 𝑥 = 72
Ou seja, em 21 minutos a máquina X produziu 72 peças.
Como a questão fala que em 21 minutos as máquinas X e Y produzem 120 peças, a diferença será a
quantidade de peças produzidas apenas por y nesses 21 minutos.
𝑦 = 120−72 → 𝑦 = 48
Assim, concluímos que a máquina Y produziu 48 peças em 21 minutos. Com essa informação, podemos
calcular o que pede o enunciado: o tempo que a máquina Y leva para produzir 1920 peças.
48 peças 21 minutos
1920 peças z minutos
Já sabemos que são grandezas diretamente proporcionais, vamos multiplicar cruzado.
48𝑧 = 21⋅1920 → 48𝑧 = 40320 → 𝑧 = 840
Para produzir as 1920 peças, a máquina Y levará 840 minutos. Quando convertemos essa quantidade para
horas, temos o tempo de 14 horas.
Gabarito: LETRA D.</t>
  </si>
  <si>
    <t>UNIRV</t>
  </si>
  <si>
    <t>PREF. RIO VERDE</t>
  </si>
  <si>
    <t>Em nove dias, foram construídos 54 metros de comprimento de um muro. Supondo que o ritmo de trabalho continue o mesmo e que o comprimento do muro deverá ser de 96 metros, em quantos dias será construído o restante desse muro?</t>
  </si>
  <si>
    <t>Questão para treinarmos um pouco a regra de três simples! A primeira coisa que perceber é que estamos
relacionando duas grandezas: número de dias trabalhado e o comprimento de um muro em construção.
Observe que quanto mais dias são trabalhados, mais muro é construído.
Sendo assim, estamos diante grandezas diretamente proporcionais. O enunciado disse que em 9 dias foram
construídos 54 metros de muro. Logo, em "x" dias serão construídos a quantidade restante, que, no caso, é
96−54 = 𝟒𝟐 metros. Podemos esquematizar da seguinte forma:
9 dias 54 metros
x dias 42 metros
Como são grandezas diretamente proporcionais, podemos multiplicar cruzado.
54𝑥 = 9⋅42 → 54𝑥 = 378 → 𝑥 = → 𝑥 = 7 dias
Logo, para construir os 42 metros restantes de muro serão necessários 7 dias.
Gabarito: LETRA D.</t>
  </si>
  <si>
    <t>PREF. FLORES DA CUNHA</t>
  </si>
  <si>
    <t>Para produzir uma determinada peça automotiva, o sistema de máquinas de uma indústria leva um tempo de 48 segundos. Nessa situação, quanto tempo, em horas, será necessário, para esse mesmo sistema de máquinas produzir 150 peças automotivas?</t>
  </si>
  <si>
    <t>1 hora.</t>
  </si>
  <si>
    <t>1 hora e 30 minutos.</t>
  </si>
  <si>
    <t>2 horas e 30 minutos.</t>
  </si>
  <si>
    <t>2 horas e 45 minutos.</t>
  </si>
  <si>
    <t>Questão para treino, pessoal! Vamos por passos. Primeiramente, observe que estamos trabalhando com
duas grandezas: o tempo e a quantidade de peças produzidas. Ora, note também que quanto maior o tempo,
mais peças serão produzidas.
Com isso, concluímos que são duas grandezas diretamente proporcionais. Segundo o enunciado, em 48
segundos é produzida uma peça. Logo, em "x" segundos serão produzidas 150 peças automotivas. Vamos
esquematizar.
48 segundos 1 peça
x segundos 150 peças
Como são duas grandezas diretamente proporcionais, podemos multiplicar cruzado.
1⋅𝑥 = 48⋅150 → x = 7200 s
Nossa resposta está em segundos, precisamos passar para horas. Lembre-se que 1 hora possui 3600
segundos. Assim, para transformar de segundo para hora, dividimos o resultado por 3600.
𝑥 = → x = 2 horas
Gabarito: LETRA C.</t>
  </si>
  <si>
    <t>10/08/2026 16:29</t>
  </si>
  <si>
    <t>UNESC</t>
  </si>
  <si>
    <t>PREF. LAGUNA</t>
  </si>
  <si>
    <t>Sabemos que para pintar 2,5 m² de parede são necessários 120 ml de tinta, quantos mililitros de tinta serão necessários para pintar uma parede que tem 4 m de largura, por 3 m de altura?</t>
  </si>
  <si>
    <t>Serão necessários 389 ml de tinta.</t>
  </si>
  <si>
    <t>Serão necessários 910 ml de tinta.</t>
  </si>
  <si>
    <t>Serão necessários 695 ml de tinta.</t>
  </si>
  <si>
    <t>Serão necessários 576 ml de tinta.</t>
  </si>
  <si>
    <t>Serão necessários 327 ml de tinta.</t>
  </si>
  <si>
    <t>Questão que envolve regra de três e o cálculo de áreas. Primeiramente, é importante notarmos que a parede
possui o formato retangular. A área de um retângulo é dada pelo produto da sua largura pela sua altura.
Assim, uma parede de 4 m por 3 m tem área igual a 12 m².
Se para são necessários 120 ml para pintar 2,5 m², então serão necessários "x" ml para pintar essa parede
de 12 m². Vamos esquematizar.
120 ml 2,5 m²
x ml 12 m²
Agora, perceba o seguinte: quanto maior a parede, maior será a quantidade de tinta necessária para pintá-
la. Temos, portanto, duas grandezas diretamente proporcionais. Essa conclusão nos possibilita realizar a
multiplicação cruzada no esquema acima. Logo,
2,5𝑥 = 120⋅12 → 2,5𝑥 = 1440 → 𝑥 = → 𝑥 = 576 𝑚𝑙
2,5
Gabarito: LETRA D.</t>
  </si>
  <si>
    <t>Uma porção de 3 unidades de um determinado biscoito possui 18 g de carboidratos. Se uma pessoa consumir 7 biscoitos, a quantidade, em gramas, de carboidratos que ela irá ingerir é de:</t>
  </si>
  <si>
    <t>Bora lá, moçada! Note que as questões não mudam muito uma para outra, mas a prática é fundamental para
ganharmos velocidade. O primeiro fato que devemos observar é que quanto mais biscoito, mais carboidratos
a pessoa irá ingerir. Assim, são duas grandezas diretamente proporcionais. Ademais, se 18 gramas de
carboidratos estão em 3 unidades de biscoitos, então "x" gramas estarão em 7 biscoitos. Podemos
esquematizar essa ideia.
18 g 3 unidades
x g 7 unidades
Como são duas grandezas diretamente proporcionais, podemos multiplicar cruzado.
3𝑥 = 18⋅7 → 3𝑥 = 126 → 𝑥 = → 𝑥 = 42 𝑔
Gabarito: LETRA A.</t>
  </si>
  <si>
    <t>IPE SAÚDE</t>
  </si>
  <si>
    <t>Um avião, à velocidade de 760 km por hora, leva 1h25min para fazer um determinado percurso. Em quanto tempo, esse mesmo avião, faria a mesma viagem, se a velocidade fosse de 680 km por hora?</t>
  </si>
  <si>
    <t>1h35min.</t>
  </si>
  <si>
    <t>1h45min.</t>
  </si>
  <si>
    <t>1h55min.</t>
  </si>
  <si>
    <t>2h15min.</t>
  </si>
  <si>
    <t>2h35min.</t>
  </si>
  <si>
    <t>Essa questão já é um pouco diferente! Primeiramente, perceba que quanto mais rápido estiver o avião,
menor será o tempo para fazer o percurso. Logo, estamos diante de grandezas inversamente proporcionais.
Ademais, é interessante usar o tempo ou todo em minutos ou todo em horas. Vou optar pelo primeiro.
Como 1 hora tem 60 minutos, então 1h e 25 minutos terão 85 (60 + 25) minutos. Com isso em mente, vamos
pensar: se com 760 km/h o percurso leva 85 minutos para ser feito, então com 680 km/h ele levará "x"
minutos. Podemos esquematizar essa ideia.
760 km/h 85 minutos
680 km/h x minutos
As grandezas são inversamente proporcionais. Logo, não poderemos fazer a multiplicação cruzada! Cuidado.
A multiplicação aqui é direta mesmo!
680𝑥 = 760⋅85 → 680𝑥 = 64600 → 𝑥 = → x = 95 minutos
Note que a redução de velocidade fará o avião demorar 10 minutos a mais.
Com isso, o percurso levará 1h35min.
Gabarito: LETRA A.</t>
  </si>
  <si>
    <t>Para uma receita da vovó Edith são necessários 3 ovos para cada 5 colheres de sopa de óleo. Juca quer fazer a receita de vovó Edith utilizando 18 ovos. Quantas colheres de sopa de óleo Juca deve usar?</t>
  </si>
  <si>
    <t>90.</t>
  </si>
  <si>
    <t>Observe que com quanto mais ovos, mais colheres de sopa de óleo serão necessárias para a receita. Sendo
assim, estamos trabalhando com grandezas diretamente proporcionais. Se para 5 colheres utilizamos 3
ovos, então para "x" colheres utilizaremos 18 ovos. Vamos esquematizar.
5 colheres 3 ovos
x colheres 18 ovos
Como são grandezas diretamente proporcionais, multiplicamos cruzado.
3𝑥 = 18⋅5 → 3𝑥 = 90 → 𝑥 = → 𝑥 = 30 colheres
Gabarito: LETRA B.</t>
  </si>
  <si>
    <t>PREF. SIMÃO DIAS</t>
  </si>
  <si>
    <t>Certo corretor recebe uma comissão de R$ 600,00 a cada 2 imóveis vendidos. Considerando-se a mesma proporção, e supondo-se que, em certo mês, ele vendeu um total de 17 imóveis, ao todo, quanto esse corretor irá receber de comissão?</t>
  </si>
  <si>
    <t>R$ 5.100,00</t>
  </si>
  <si>
    <t>R$ 5.200,00</t>
  </si>
  <si>
    <t>R$ 5.300,00</t>
  </si>
  <si>
    <t>R$ 5.400,00</t>
  </si>
  <si>
    <t>R$ 5.500,00</t>
  </si>
  <si>
    <t>Quanto mais imóveis o corretor vende, mais ele ganha. Logo, temos aí duas grandezas diretamente
proporcionais. Com isso em mente, vamos pensar assim: se para cada 2 imóveis vendidos o corretor recebe
R$ 600,00 de comissão, então para 17 imóveis ele recebe R$ "x". Vamos esquematizar.
2 imóveis R$ 600,00
17 imóveis x
Por serem grandezas diretamente proporcionais, podemos realizar a multiplicação cruzada.
2𝑥 = 17⋅600 → 2𝑥 = 10200 → 𝑥 = → 𝑥 = 5100
Logo, o corretor receberá R$ 5.100,00 de comissão.
Gabarito: LETRA A.</t>
  </si>
  <si>
    <t>Considerando-se que, a cada 5 dias, uma pessoa se exercita 3 vezes, ao todo, mantendo-se o mesmo ritmo de treino, quantas vezes essa pessoa irá se exercitar em 125 dias?</t>
  </si>
  <si>
    <t>69</t>
  </si>
  <si>
    <t>73</t>
  </si>
  <si>
    <t>Essa questão segue a mesma lógica que já aplicamos nas questões anteriores. Vamos seguir treinando!
Primeiramente, note que quanto mais dias passam, mais essa pessoa se exercita. Logo, temos aí duas
grandezas diretamente proporcionais. Com isso em mente, vamos pensar: se a cada 5 dias uma pessoa se
exercita 3 vezes, então em 125 dias essa pessoa se exercitará "x" vezes. Agora, podemos esquematizar.
5 dias 3 vezes
125 dias x vezes
Como são grandezas diretamente proporcionais, podemos multiplicar cruzado.
5𝑥 = 3⋅125 → 5𝑥 = 375 → 𝑥 = → 𝑥 = 75
Logo, em 125 dias essa pessoa terá se exercitado 75 vezes.
Gabarito: LETRA E.</t>
  </si>
  <si>
    <t>10/08/2026 16:30</t>
  </si>
  <si>
    <t>Por lei, a jornada de trabalho de um Assistente em Administração é de 40 (quarenta) horas semanais. Na Secretaria de Graduação de uma unidade acadêmica da UFRJ, onde estão lotados seis Assistentes em Administração, todos de igual eficiência, organizaram-se os trabalhos diários da seguinte forma: 6 horas de atendimento ao público discente e 2 horas executando rotinas administrativas, como tramitar processos, redigir e expedir documentos etc. Nesse ritmo, esses servidores conseguem atender cerca de 288 alunos por dia. Supondo-se que, num rearranjo organizacional, metade dessa equipe trabalhasse as 8 horas diárias apenas executando as rotinas administrativas e o restante cumprisse suas 8 horas diárias apenas atendendo ao público discente, o número de alunos atendidos por esse setor em 5 dias passaria a ser igual a:</t>
  </si>
  <si>
    <t>3840</t>
  </si>
  <si>
    <t>960</t>
  </si>
  <si>
    <t>192</t>
  </si>
  <si>
    <t>2160</t>
  </si>
  <si>
    <t>Pessoal, essa questão é um pouco mais elaborada! Vamos começar a destrinchá-la!
Em um primeiro momento, são 6 servidores trabalhando 6 horas por dia atendendo aos discentes. Quando
somamos as horas dedicadas por cada servidor a esse atendimento, concluímos que são 36 horas de trabalho
dos servidores dedicadas por dia ao atendimento dos alunos. Nesse tempo, são atendidos 288 alunos.
Depois do rearranjo, a Secretaria ficou com 3 servidores trabalhando 8 horas diárias atendendo os alunos.
Com isso, a Secretaria terá 24 horas para atender os alunos. Em 5 dias, serão 120 horas dedicadas por esses
servidores ao atendimento dos alunos.
Dito tudo isso, vamos pensar o seguinte: se em 36 horas são atendidos 288 alunos, então em 120 horas
serão atendidos "x" alunos. É uma regra de três simples, em que as grandezas são diretamente
proporcionais.
36 horas 288 alunos
120 horas x alunos
Podemos multiplicar cruzado.
36𝑥 = 120⋅288 → 36𝑥 = 34560 → 𝑥 = → 𝑥 = 960
Com isso, depois do rearranjo, 960 alunos serão atendidos em 5 dias.
Gabarito: LETRA B.</t>
  </si>
  <si>
    <t>Em uma determinada empresa, 15 funcionários produzem 36.000 peças de calçados. Supondo que fossem 20 funcionários, com a mesma capacidade e ritmo de trabalho, quantas peças de calçados seriam produzidas nesse mesmo período de tempo?</t>
  </si>
  <si>
    <t>42000</t>
  </si>
  <si>
    <t>48000</t>
  </si>
  <si>
    <t>54000</t>
  </si>
  <si>
    <t>58000</t>
  </si>
  <si>
    <t>62000</t>
  </si>
  <si>
    <t>Ora, quanto mais funcionários, mais peças serão produzidas! Logo, podemos concluir que são duas grandezas
diretamente proporcionais. Dito isso, podemos pensar: se com 15 funcionários são produzidas 36000 peças,
então com 20 funcionários serão produzidas "x" peças.
15 func 36000
20 func x
Vamos multiplicar cruzado, pois as grandezas são diretamente proporcionais.
15𝑥 = 36000⋅20 → 15𝑥 = 720000 → 𝑥 = → 𝑥 = 48000
Assim, com 20 funcionários, a empresa produzirá 48000 peças no período.
Gabarito: LETRA B.</t>
  </si>
  <si>
    <t>CRP 10</t>
  </si>
  <si>
    <t>Duas amigas, Mônica e Larissa, estão se preparando para prestar um concurso público. Com muita disciplina nos estudos, cada amiga resolve exatamente 100 questões diariamente. Mônica demora 1,53 minuto e Larissa demora 6/5 minuto para resolver uma questão. Com base nesse caso hipotético, julgue o item.
Em 3.672 segundos, as amigas resolvem, juntas, noventa e uma questões.</t>
  </si>
  <si>
    <t>Primeiramente, como a unidade de tempo do item está em "segundos", vamos transformar as informações
do enunciado todas para segundos. Lembre-se que cada minuto tem 60 segundos. Assim, para
encontrarmos quantos segundos tem 1,53 minutos, basta multiplicar essa quantidade por 60.
1,53⋅60 = 91,8 segundos
De forma análoga, podemos fazer com 6/5 minuto. Note que podemos resolver essa fração:
= 1,2
Assim, 1,2 minutos em segundos é dado por:
1,2⋅60 = 72 segundos
Com esses cálculos iniciais, pode-se concluir que Mônica demora 91,8 segundos por questão, enquanto
Larissa demora 72 segundos. Ok! Agora é regra de três, uma para cada concurseira.
Se Mônica resolve 1 questão em 91,8 segundos, então ela resolverá "x" questões em 3672 segundos.
1 questão 91,8 segundos
x questão 3672 segundos
Vamos multiplicar cruzado.
91,8𝑥 = 1⋅3672 → 91,8𝑥 = 3672 → 𝑥 = → 𝑥 = 40
91,8
Logo, no tempo dado no item, Mônica resolve 40 questões.
Vamos repetir o mesmo raciocínio para Larissa.
Se Larissa resolve 1 questão em 72 segundos, então ela resolverá "y" questões em 3672 segundos.
1 questão 72 segundos
y questão 3672 segundos
Vamos multiplicar cruzado.
72𝑦 = 1⋅3672 → 72𝑦 = 3672 → 𝑦 = → 𝑦 = 51
Logo, no tempo dado no item, Larissa resolve 51 questões.
O item pergunta quantas questões as duas resolvem juntas nesse tempo. Basta somarmos as quantidades
que encontramos.
Total = x+y = 40+51 = 𝟗𝟏 𝐪𝐮𝐞𝐬𝐭õ𝐞𝐬
Gabarito: CERTO.</t>
  </si>
  <si>
    <t>Um acampamento de férias tinha suprimentos para 150 crianças por 60 dias. Após 20 dias, 50 crianças a mais chegaram no acampamento. O restante de suprimentos é suficiente para atender às 200 crianças por, no máximo,</t>
  </si>
  <si>
    <t>30 dias.</t>
  </si>
  <si>
    <t>20 dias.</t>
  </si>
  <si>
    <t>15 dias.</t>
  </si>
  <si>
    <t>35 dias.</t>
  </si>
  <si>
    <t>25 dias.</t>
  </si>
  <si>
    <t>Galera, inicialmente temos suprimentos para 150 crianças por 60 dias. Ora, se 20 dias se passaram, então
agora só temos suprimentos para 40 dias. Nesse momento, chegam ao acampamento mais 50 crianças.
Agora, essa quantidade de suprimentos terá que ser distribuída para 200 crianças.
Para organizar a regra de três, podemos pensar assim: se os suprimentos para 150 crianças durarão 40 dias,
então para 200 crianças durarão "x" dias.
150 crianças 40 dias
200 crianças x
Agora o detalhe importante, devemos avaliar se as grandezas envolvidas são diretamente ou inversamente
proporcionais. Note que quanto mais crianças estiverem nesse acampamento, menos tempo durarão os
suprimentos. Logo, estamos diante de grandezas inversamente proporcionais. Nessas situações, não
podemos fazer a famosa "multiplicação em X". Devemos multiplicar em linha.
200𝑥 = 150⋅40 → 200x = 6000 → x = → 𝐱 = 𝟑𝟎 𝐝𝐢𝐚𝐬
Gabarito: LETRA A.</t>
  </si>
  <si>
    <t>Em um determinado prédio, uma equipe de pintores pinta um apartamento em 4 dias e outra, em 6 dias. Supondo que as equipes consigam trabalhar em conjunto, mantendo o mesmo ritmo, o número de dias que elas precisam para pintar 10 apartamentos é</t>
  </si>
  <si>
    <t>23</t>
  </si>
  <si>
    <t>Se a primeira equipe pinta 1 apartamento em 4 dias, então podemos dizer que a "velocidade" de pintura é:
v = apto/dia
1 4
Se a segunda equipe pinta 1 apartamento em 6 dias, então a "velocidade" dessa equipe é:
v = apto/dia
2 6
Se essas 2 equipes passam a trabalhar juntas, então a velocidade do trabalho será igual à soma de 𝑣 e 𝑣 .
1 2
1 1 6+4 10 5
v = + → v = → v = → v = apto/dia
R 4 6 R 24 R 24 R 12
Essa velocidade nos diz que em 1 dia, a equipe conjunta pinta 5/12 do apartamento. Sendo assim, em "x"
dias, eles pintarão 10 apartamentos completos.
1 dia 5/12 apto
x 10 aptos
Note que quanto maior o tempo disponível, mais apartamentos são pintados. Sendo assim, estamos lidando
com grandezas diretamente proporcionais e isso nos autoriza a multiplicar em "x".
5𝑥
= 10 → 𝑥 = 2⋅12 → 𝒙 = 𝟐𝟒
Gabarito: LETRA A.</t>
  </si>
  <si>
    <t>10/08/2026 16:31</t>
  </si>
  <si>
    <t>Uma bomba d’água esvazia uma piscina em 10 horas. Se a vazão promovida pela bomba fosse 25% maior, em quanto tempo ela esvaziaria a piscina?</t>
  </si>
  <si>
    <t>8h</t>
  </si>
  <si>
    <t>6h</t>
  </si>
  <si>
    <t>5h</t>
  </si>
  <si>
    <t>2h30min</t>
  </si>
  <si>
    <t>Seja "v" a vazão da bomba. Nessa vazão, a piscina esvazia em 10 horas.
Com um aumento de 25%, a nova vazão passa a ser "1,25v" e a piscina passa a esvazia em "x" horas.
Vamos esquematizar a regra de três simples.
10 horas 𝑣
x horas 1,25𝑣
Agora, note que quanto maior a vazão, menor é o tempo para esvazia a piscina. Dessa forma, são grandezas
inversamente proporcionais. Nessas condições, nós multiplicamos direto!! Não é para multiplicar cruzado.
1,25𝑣𝑥 = 10𝑣 → 𝑥 = → 𝒙 = 𝟖
1,25
Gabarito: LETRA A.</t>
  </si>
  <si>
    <t>Em um acampamento militar, o cozinheiro sabe que 50 soldados consomem 20 kg de feijão em 5 dias. A quantidade de feijão que 60 soldados consumirão em 15 dias é de:</t>
  </si>
  <si>
    <t>60 kg;</t>
  </si>
  <si>
    <t>64 kg;</t>
  </si>
  <si>
    <t>72 kg;</t>
  </si>
  <si>
    <t>80 kg;</t>
  </si>
  <si>
    <t>96 kg.</t>
  </si>
  <si>
    <t>Vamos usar uma regra de três composta! Note que precisamos relacionar: a quantidade de soldados, a
quantidade de feijão e o número de dias. Logo, podemos organizar a seguinte tabela:
Feijão (kg) Soldados Tempo (d)
20 50 5
X 60 15
• Quanto maior a quantidade de feijão, mais soldados poderão ser alimentados em um mesmo período.
Logo, são grandezas diretamente proporcionais.
Feijão (kg) Soldados Tempo (d)
20 50 5
X
60 15
• Quanto maior a quantidade de feijão, por mais tempo uma determinada quantidade de soldados poderá
ser alimentada. Logo, também temos grandezas diretamente proporcionais.
Feijão (kg) Soldados Tempo (d)
20 50 5
X 15
Com a tabela esquematizada, podemos equacionar o problema:
20 50 5
= ⋅
𝑥 60 15
Resolvendo:
2 5 2 1
= → = → 𝒙 = 𝟕𝟐
𝑥 180 𝑥 36
Gabarito: LETRA C.</t>
  </si>
  <si>
    <t>André está reformando sua casa. Como parte da reforma, 3 pintores levaram 1 hora e 30 minutos para pintar uma parede 18 m². Ainda falta pintar outra parede de 24 m². Como a obra está atrasada, André quer que a outra parede seja pintada em 1 hora. Considerando que essa pintura ocorra na mesma proporção da outra parede, com relação ao número de pintores necessários para pintar determinada área de parede em determinado tempo, o número de pintores necessários para atingir a meta desejada, é:</t>
  </si>
  <si>
    <t>1 pintor.</t>
  </si>
  <si>
    <t>3 pintores.</t>
  </si>
  <si>
    <t>4 pintores.</t>
  </si>
  <si>
    <t>6 pintores.</t>
  </si>
  <si>
    <t>9 pintores.</t>
  </si>
  <si>
    <t>Para resolver a questão, podemos usar a regra de três composta, uma vez que precisamos relacionar três
grandezas: o número de pintores, a área e o tempo gasto. Com as informações do enunciado, podemos
esquematizar a seguinte tabela:
Pintores Área (m²) Tempo (h)
3 18 1,5
x 24 1,0
• Quanto maior o número de pintores, maior é a área possível de ser pintada em um determinado tempo.
Logo, temos grandezas diretamente proporcionais.
Pintores Área (m²) Tempo (h)
3 18 1,5
x 24 1,0
• Quanto maior o número de pintores, menor será o tempo em que uma determinada área da parede será
pintada. Logo, são grandezas inversamente proporcionais.
Pintores Área (m²) Tempo (h)
3 18 1,5
x 24 1
Equacionando:
3 18 𝟏
= ( )( )
𝑥 24 𝟏,𝟓
Resolvendo:
3 12 3 1
= → = → 𝑥 = 6
𝑥 24 𝑥 2
Portanto, André precisa de 6 pintores para pintar a outra parede em 1 hora.
Gabarito: LETRA D.</t>
  </si>
  <si>
    <t>CAU BR</t>
  </si>
  <si>
    <t>A respeito de regra de três, julgue o item subsequente.
Em uma empresa, uma equipe de 16 funcionários leva 9 dias para realizar uma tarefa, trabalhando 6 horas por dia. Em certa ocasião, alguns funcionários entraram de férias e o restante da equipe realizou a tarefa em 12 dias, trabalhando 8 horas por dia. Nessa situação, conclui-se que 7 funcionários entraram de férias nessa ocasião.</t>
  </si>
  <si>
    <t>Questão bem típica de regra de três composta! Vamos organizar as informações em uma tabela.
Funcionários Tempo (dias) Jornada (h/dia)
16 9 6
x 12 8
Agora, vamos definir quem é inversamente ou diretamente proporcional ao número de funcionários.
Quanto maior o número de funcionários, menor é o tempo para realizar a tarefa, considerada mantida
constante a jornada. Sendo assim, são grandezas inversamente proporcionais.
Funcionários Tempo (dias) Jornada (h/dia)
16 9 6
x 12 8
Quanto maior o número de funcionários, menor é a jornada diária necessária para realizar a tarefa em um
determinado período. Logo, também temos duas grandezas inversamente proporcionais.
Funcionários Tempo (dias) Jornada (h/dia)
16 9 6
x 12 8
Agora, vamos equacionar o problema.
16 𝟏𝟐 𝟖 2 2
= ⋅ → = → 𝑥 = 9
𝑥 𝟗 𝟔 𝑥 9
Com isso, concluímos que 9 (nove) funcionários estavam trabalhando e, consequentemente, 7 (sete)
funcionários estavam de férias.
Gabarito: CERTO.</t>
  </si>
  <si>
    <t>10/08/2026 16:32</t>
  </si>
  <si>
    <t>Os 4 empregados de uma oficina de bicicleta trabalham, em média, 6 h por dia, 5 dias por semana, e consertam, em média, 30 bicicletas por semana. Se o dono da oficina citada no texto aumentar o número de empregados para 9, mas diminuir o número de horas trabalhadas por dia para 4 h, sem alterar o número de dias trabalhados, o número médio de bicicletas consertadas por semana será</t>
  </si>
  <si>
    <t>inferior a 43.</t>
  </si>
  <si>
    <t>superior a 56.</t>
  </si>
  <si>
    <t>superior a 44 e inferior a 47.</t>
  </si>
  <si>
    <t>superior a 48 e inferior a 51.</t>
  </si>
  <si>
    <t>superior a 52 e inferior a 55.</t>
  </si>
  <si>
    <t>Vamos relacionar o número de empregados, a jornada diária e a quantidade média de bicicletas consertadas.
Bicicletas Empregados Jornada (h/dia)
30 4 6
x 9 4
Quanto maior o número de bicicletas, maior é quantidade de empregados necessária para consertá-las,
considerando uma jornada fixa. Logo, são grandezas diretamente proporcionais.
Bicicletas Empregados Jornada (h/dia)
30 4 6
x 9 4
Quanto maior o número de bicicletas, maior é a jornada diária necessária para consertá-las, considerando
um número fixo de empregados. Logo, também são grandezas diretamente proporcionais.
Bicicletas Empregados Jornada (h/dia)
30 4 6
x 9 4
Agora, vamos equacionar o problema!
30 4 6 5 1
= ⋅ → = → 𝒙 = 𝟒𝟓
𝑥 9 4 𝑥 9
Gabarito: LETRA C.</t>
  </si>
  <si>
    <t>Uma fábrica de elementos de fixação produz parafusos de alta qualidade. Essa fábrica recebeu um pedido de 61103 parafusos iguais. A fábrica dispõe de 13 máquinas iguais para essa produção e utilizou-as na produção de 22295 desses parafusos em 7 dias, trabalhando 5 horas por dia.
Após essa etapa de produção, 4 dessas máquinas apresentaram defeito e foram utilizadas apenas as restantes para a finalização do pedido. Por conta da diminuição das máquinas disponíveis, o trabalho continuou com uma operação de 8 horas por dia. Dessa maneira a produção desse pedido foi completada em mais</t>
  </si>
  <si>
    <t>11 dias.</t>
  </si>
  <si>
    <t>9 dias.</t>
  </si>
  <si>
    <t>7 dias.</t>
  </si>
  <si>
    <t>10 dias.</t>
  </si>
  <si>
    <t>13 dias.</t>
  </si>
  <si>
    <t>Para responder essa questão, vamos utilizar uma regra de três composta. Inicialmente, perceba que devemos
relacionar: a quantidade de parafusos e de máquinas, o tempo trabalhado e a jornada diária. Sendo assim,
vamos esquematizar nossa tabela da seguinte forma:
Tempo
Peças Máquinas Jornada
7 22295 13 5
X 38808 9 8
• Quanto maior o tempo disponível, mais peças podem ser produzidas, mantida as demais condições.
Sendo assim, são grandezas diretamente proporcionais.
Tempo
(dias)
Peças Máquinas Jornada
7 22295 13 5
X 38808 9 8
• Quanto maior o tempo disponível, menor é a quantidade de máquinas necessárias para executar o
trabalho, mantidas as demais condições. Logo, podemos afirmar que são grandezas inversamente
proporcionais.
Tempo
(dias)
Peças Máquinas Jornada
7 22295 13 5
X 38808 9 8
Quanto maior o tempo disponível, menor é a jornada necessária para cumprir a etapa, mantida as
demais condições. Com isso, também são grandezas inversamente proporcionais.
Tempo
(dias)
Peças Máquinas Jornada
7 22295 13 5
X 38808 9 8
Com a tabela esquematizada, podemos equacionar o problema:
7
𝑥
=
22295
38808 ⋅
9
13 ⋅
8
5
Resolvendo:
7
𝑥
=
343
539
→
1
𝑥
=
49
539
→ 𝒙 = 𝟏𝟏
Gabarito: LETRA A.</t>
  </si>
  <si>
    <t>10/08/2026 16:34</t>
  </si>
  <si>
    <t>SBCPREV</t>
  </si>
  <si>
    <t>Considere que 8 máquinas idênticas, trabalhando em conjunto por 12 horas, produzam 2 688 peças de certo tipo. De acordo com essa produtividade, 15 máquinas como essas produzem 4 935 peças do mesmo tipo em</t>
  </si>
  <si>
    <t>11 horas e 15 minutos.</t>
  </si>
  <si>
    <t>11 horas e 45 minutos.</t>
  </si>
  <si>
    <t>12 horas e 20 minutos.</t>
  </si>
  <si>
    <t>12 horas e 40 minutos.</t>
  </si>
  <si>
    <t>13 horas e 30 minutos.</t>
  </si>
  <si>
    <t>Vamos usar uma regra de três composta, pois precisamos relacionar o número de máquinas, de horas
trabalhadas e de peças produzidas. Sendo assim, organizando as informações do enunciado em uma tabela,
temos:
Tempo (h) Máquinas Peças
12 8 2688
X 15 4935
• Quanto maior o tempo disponível, menos máquinas são necessárias para produzir uma dada quantidade
de peças. Sendo assim, são grandezas inversamente proporcionais.
Tempo (h) Máquinas Peças
12 8 2688
X 15 4935
• Quanto maior o tempo disponível, mais peças serão produzidas mantida a quantidade de máquinas.
Logo, são grandezas diretamente proporcionais.
Tempo (h) Máquinas Peças
12 8 2688
X 15 4935
Com a tabela esquematizada, podemos equacionar o problema:
12 15 2688
= ⋅
𝑥 8 4935
Resolvendo:
12 336 329⋅12 329
= → 𝑥 = → 𝑥 = → 𝑥 = 11,75 h
𝑥 329 336 28
Ora, 11,75h equivale a 11 horas e 45 minutos.
Gabarito: LETRA B.</t>
  </si>
  <si>
    <t>Em uma empresa de peças para computadores, 24 funcionários trabalham na produção. Juntos, eles fazem, ao longo de 6h de trabalho diário, 960 peças. Após receber um grande pedido de um cliente, a empresa pretende contratar mais funcionários para entregar as peças que foram vendidas. Quantos funcionários novos a empresa deverá contratar para que possa produzir 1600 peças, se o trabalho for feito ao longo de 8h diárias?</t>
  </si>
  <si>
    <t>30 funcionários.</t>
  </si>
  <si>
    <t>24 funcionários.</t>
  </si>
  <si>
    <t>10 funcionários.</t>
  </si>
  <si>
    <t>6 funcionários.</t>
  </si>
  <si>
    <t>4 funcionários.</t>
  </si>
  <si>
    <t>Vamos lá, galera! Primeiramente, note que temos três grandezas que devemos avaliar: a quantidade de
funcionários, a jornada de trabalho diária e o número de peças. Agora, vamos pegar todas as informações
no enunciado e montar a seguinte tabela:
Funcionários Jornada (h) Peças
24 6 960
x 8 1600
Essa tabela é lida por linha, de forma que lemos assim: 24 funcionários, em jornada de 6h diárias, produzem
960 peças. Por sua vez, "x" funcionários, em jornada de 8h diárias, produzem 1600 peças. É um caso clássico
de regra de três composta, pois envolve mais de duas grandezas simultaneamente. Dito isso, vamos agora
determinar quem é diretamente ou inversamente proporcional ao número de funcionários.
• Quanto maior o número de funcionários, menor é jornada diária necessária para produzir um
determinado número de peças. Sendo assim, temos aí duas grandezas inversamente proporcionais.
Funcionários Jornada (h) Peças
24 6 960
x 8 1600
• Quanto maior o número de funcionários, maior é a quantidade de peças produzidas, mantida a
jornada diária constante. Logo, são duas funcionários e peças são diretamente proporcionais.
Funcionários Jornada (h) Peças
24 6 960
x 8 1600
Com a tabela esquematizada, podemos equacionar o problema.
24 8 960 24 160 24 4
= ⋅ → = → = → 𝑥 = 30
𝑥 6 1600 𝑥 200 𝑥 5
Cuidado nesse ponto, moçada! Muitos podem ficar tentados a marcar a alternativa A. No entanto, a pergunta
é quantos funcionários devem ser contratados. Como a empresa já tem 24, faltam apenas 6 funcionários
para fechar os 30. Logo, alternativa D.
Gabarito: LETRA D.</t>
  </si>
  <si>
    <t>INSTITUTO MAIS</t>
  </si>
  <si>
    <t>Em uma fábrica, 2 trabalhadores, com uma jornada de trabalho de 8 horas diárias, trabalhando durante 4 dias, são capazes de embalar 1.280 peças. Então, supondo-se iguais a produtividade de todos os trabalhadores, para que 3 trabalhadores sejam capazes de embalar 1.800 peças em 5 dias, é necessário que a jornada diária de trabalho seja de</t>
  </si>
  <si>
    <t>6 horas.</t>
  </si>
  <si>
    <t>6 horas e 30 minutos.</t>
  </si>
  <si>
    <t>7 horas.</t>
  </si>
  <si>
    <t>7 horas e 30 minutos.</t>
  </si>
  <si>
    <t>Temos muitas grandezas para considerar: o número de trabalhadores, a jornada diária, o tempo e a
quantidade de peças. Vamos pegar todas essas informações do enunciado e esquematizar nossa tabela.
Jornada (h) Trabalhadores Tempo (dias) Peças
8 2 4 1280
x 3 5 1800
Minha dica é sempre deixar o que é perguntado como a primeira coluna. Como a questão nos indaga sobre
a jornada diária dada algumas condições, então usaremos a jornada diária como primeira coluna. Tudo
bem?! Agora, vamos determinar quais grandezas são inversa ou diretamente proporcionais a essa jornada.
• Quanto maior a jornada diária, menor a quantidade necessária de trabalhadores para embalar uma
mesma quantidade de peças em uma determinada quantidade de dias. Sendo assim, podemos
concluir que "jornada" e "trabalhadores" são grandezas inversamente proporcionais.
Jornada (h) Trabalhadores Tempo (dias) Peças
8 2 4 1280
x 3 5 1800
• Quanto maior a jornada diária, menos dias são necessários para embalar uma mesma quantidade de
peças, considerando determinada quantidade de trabalhadores. Logo, temos aí mais duas grandezas
inversamente proporcionais.
Jornada (h) Trabalhadores Tempo (dias) Peças
8 2 4 1280
x 3 5 1800
• Quanto maior a jornada diária, mais peças são embaladas, mantidos constantes os números de
trabalhadores e de dias trabalhados. Portanto, "jornada" e "peças" são diretamente proporcionais.
Jornada (h) Trabalhadores Tempo (dias) Peças
8 2 4 1280
x 3 5 1800
Pronto! Com a tabela esquematizada, agora é só escrevermos a equação.
8 3 5 1280 8 800
= ⋅ ⋅ → = → 𝒙 = 𝟔
𝑥 2 4 1800 𝑥 600
Portanto, a jornada necessária é de 6 horas diárias.
Gabarito: LETRA A.</t>
  </si>
  <si>
    <t>CM IPIRANGA DO NORTE</t>
  </si>
  <si>
    <t>Em certa fábrica, sabe-se que 5 máquinas produzem 500 produtos em 4 dias. Sendo assim, considerando-se o mesmo ritmo de produção, ao todo, quantos dias serão necessários para 4 máquinas produzirem 800 produtos?</t>
  </si>
  <si>
    <t>Questão bem atual e clássica de regra de três composta! Vamos avaliar três grandezas: a quantidade de
máquinas, a quantidade de produtos e o tempo. Para isso, devemos organizar as informações do enunciado
em uma tabela. Lembre-se de colocar na primeira coluna a grandeza que contém o que deve ser encontrado.
No caso da questão em tela, o tempo em dias.
Tempo (dias) Máquinas Produtos
4 5 500
x 4 800
Agora que temos a tabela pré-esquematizada, devemos encontrar quais grandezas são diretamente ou
inversamente proporcionais ao tempo. Para isso, fazemos a seguinte análise:
• Quanto maior o número de dias, menos máquinas são necessárias para produzir uma determinada
quantidade de produtos. Logo, temos aí duas grandezas inversamente proporcionais.
Tempo (dias) Máquinas Produtos
4 5 500
x 4 800
• Quanto mais dias, mais produtos são produzidos, mantida a quantidade de máquinas trabalhando.
Portanto, "tempo" e "produtos" são grandezas diretamente proporcionais.
Tempo (dias) Máquinas Produtos
4 5 500
x 4 800
Com a tabela esquematizada, podemos equacionar o problema.
4 4 500 1 1
= ⋅ → = → 𝑥 = 8
𝑥 5 800 𝑥 8
Logo, são necessários 4 dias para 4 máquinas produzirem 800 produtos.
Gabarito: LETRA B.</t>
  </si>
  <si>
    <t>MPE GO</t>
  </si>
  <si>
    <t>Se para alimentar uma família com 9 pessoas por 25 dias são necessários 5 kg de arroz, quantos quilos de arroz seriam necessários para alimentar 15 pessoas durante 45 dias?</t>
  </si>
  <si>
    <t>9 kg.</t>
  </si>
  <si>
    <t>15 kg.</t>
  </si>
  <si>
    <t>12 kg.</t>
  </si>
  <si>
    <t>Vamos treinar com mais essa questão! Temos três grandezas para avaliar: o número de pessoas, a
quantidade de dias (tempo) e a quantidade de arroz. Para realizar essa tarefa, é de fundamental importância
que as informações do enunciado sejam organizadas em uma tabela, conforme fazemos abaixo.
Arroz (kg) Pessoas Tempo (dias)
5 9 25
x 15 45
Com a tabela pré-esquematizada, nos resta determinar quem é diretamente ou inversamente proporcional
a quantidade de arroz (essa grandeza será nossa referência, pois é o que devemos encontrar).
• Quanto mais arroz, mais pessoas será possível alimentar em uma determinada quantidade de tempo.
Com isso, podemos concluir que são grandezas diretamente proporcionais.
Arroz (kg) Pessoas Tempo (dias)
5 9 25
x 15 45
• Quanto mais arroz, por mais tempo essa quantidade conseguirá alimentar uma determinada
quantidade de pessoas. Logo, também são grandezas diretamente proporcionais.
Arroz (kg) Pessoas Tempo (dias)
5 9 25
x 15 45
Com a tabela esquematizada, podemos equacionar o problema.
5 9 25 5 5 1 1
= ⋅ → = → = → 𝑥 = 15
𝑥 15 45 𝑥 15 𝑥 15
Gabarito: LETRA C.</t>
  </si>
  <si>
    <t>10/08/2026 16:35</t>
  </si>
  <si>
    <t>CBM MT</t>
  </si>
  <si>
    <t>Nove médicos da Polícia Militar, todos de igual eficiência, trabalhando 6 horas por dia no Ambulatório Central, atendem 54 soldados por dia. O número de soldados que serão atendidos por 6 desses médicos, trabalhando 8 horas por dia, durante uma semana de 6 dias, será igual a</t>
  </si>
  <si>
    <t>269</t>
  </si>
  <si>
    <t>326</t>
  </si>
  <si>
    <t>302</t>
  </si>
  <si>
    <t>259</t>
  </si>
  <si>
    <t>Note que as questões se repetem muito, moçada! Então se você pega o jeito, já era! Vai acertar todas!
Vamos fazer mais essa. Inicialmente, temos as seguintes grandezas que devemos analisar: o número de
soldados, o número de médicos, a jornada diária dos médicos e a quantidade de dias. Vamos esquematizar
a tabela.
Soldados Médicos Jornada (horas) Tempo (dias)
54 9 6 1
x 6 8 6
Com a tabela pré-esquematizada, devemos agora definir quem é diretamente ou inversamente proporcional
ao número de soldados (nossa grandeza de referência, pois é justamente quem buscamos). Para isso, vamos
proceder com a seguinte análise:
• Quanto maior o número de soldados, mais médicos serão necessários para atendê-los, mantidas a
jornada de trabalho e a quantidade de dias constantes. Com isso, são grandezas diretamente
proporcionais.
Soldados Médicos Jornada (horas) Tempo (dias)
54 9 6 1
x 6 8 6
• Quanto maior o número de soldados, maior a jornada diária para atendê-los, mantidas as
quantidades de médicos e de dias. Logo, também são grandezas diretamente proporcionais.
Soldados Médicos Jornada (horas) Tempo (dias)
54 9 6 1
x 6 8 6
• Quanto maior o número de soldados, mais dias serão necessários para atendê-los, dada uma
quantidade de médicos e uma jornada diária de trabalho. Portanto, grandezas diretamente
proporcionais.
Soldados Médicos Jornada (horas) Tempo (dias)
54 9 6 1
x 6 8 6
Com a tabela esquematizada, podemos equacionar o problema.
54 9 6 1 54 3 18 1
= ⋅ ⋅ → = → = → 𝑥 = 288
𝑥 6 8 6 𝑥 16 𝑥 16
Logo, nas condições do enunciado, 288 soldados serão atendidos.
Gabarito: LETRA B.</t>
  </si>
  <si>
    <t>Na alimentação de 30 cães de um canil, durante 07 dias, são consumidos 157,5 kg. Se 12 cães forem adotados, quantos quilos de ração serão poupados em 15 dias?</t>
  </si>
  <si>
    <t>95 kg.</t>
  </si>
  <si>
    <t>115 kg.</t>
  </si>
  <si>
    <t>127 kg.</t>
  </si>
  <si>
    <t>135 kg.</t>
  </si>
  <si>
    <t>150 kg.</t>
  </si>
  <si>
    <t>Questão que nos sugere a aplicação de uma regra de três composta. Observe que temos que relacionar o
número de cães, a quantidade de dias e de ração consumida. Vamos organizar a tabela
Ração (kg) Cães Tempo (dias)
157,5 30 7
x 18 15
É importante notar que quando os 12 cães são adotados, o canil fica apenas com 18. Agora, vamos analisar
a proporcionalidade entre as grandezas.
• Quanto maior a quantidade de ração, mais cães são alimentados em um mesmo período. Sendo
assim, são grandezas diretamente proporcionais.
Ração (kg) Cães Tempo (dias)
157,5 30 7
x 18 15
• Quanto maior a quantidade de ração, maior será o período que será possível alimentar um
determinado número de cães. Logo, também são grandezas diretamente proporcionais.
Ração (kg) Cães Tempo (dias)
157,5 30 7
x 18 15
Com a tabela esquematizada, conseguimos equacionar nosso problema.
157,5 30 7 157,5 7 1417,5
= ⋅ → = → 𝑥 = → 𝒙 = 𝟐𝟎𝟐,𝟓
𝑥 18 15 𝑥 9 7
Pessoal, essa é a quantidade de ração consumida por 18 cães em 15 dias. A questão pede a quantidade
poupada. Para isso, precisamos fazer uma regra de três simples para determinar quantos quilos de ração 30
cães comem em 15 dias.
157,5 kg 7 dias
y kg 15 dias
Como são duas grandezas diretamente proporcionais:
2362,5
7𝑦 = 157,5⋅15 → 𝑦 = → 𝑦 = 337,5
Pronto. Agora, precisamos fazer a diferença:
𝑦−𝑥 = 337,5−202,5 → 𝒚−𝒙 = 𝟏𝟑𝟓
Gabarito: LETRA D.</t>
  </si>
  <si>
    <t>LEGALLE</t>
  </si>
  <si>
    <t>BADESUL</t>
  </si>
  <si>
    <t>Para atender 30 pessoas no caixa de um banco em uma hora são necessárias 5 pessoas no serviço. Quantas pessoas no atendimento serão necessárias para atender 126 pessoas em 03 horas?</t>
  </si>
  <si>
    <t>Nessa questão precisamos relacionar: o número de pessoas atendidas, o tempo necessário e a quantidade
de pessoas no atendimento.
Atendimento Atendidas Tempo (hora)
5 30 1
x 126 3
Com a tabela pré-esquematizada, vamos analisá-la mais a fundo.
• Quanto maior o número de pessoas no atendimento, mais pessoas poderão ser atendidas em um
mesmo período. Sendo assim, são grandezas diretamente proporcionais.
Atendimento Atendidas Tempo (hora)
5 30 1
x 126 3
• Quanto maior o número de pessoas no atendimento, menor será o tempo necessário para atender
um determinado número de pessoas. Logo, temos aí grandezas inversamente proporcionais.
Atendimento Atendidas Tempo (hora)
5 30 1
x 126 3
Com a tabela pronta, podemos equacionar o problema.
5 30 3 5 5
= ⋅ → = → 𝑥 = 7
𝑥 126 1 𝑥 7
Logo, serão necessárias 7 pessoas no atendimento.
Gabarito: LETRA B.</t>
  </si>
  <si>
    <t>DETRAN AM</t>
  </si>
  <si>
    <t>A empresa DEF identificou que os seus 5 funcionários consomem 8 litros de água por semana. Em 202X a empresa pretende contratar 15 novos funcionários. Assinale a alternativa correta, que informa a quantidade de litros que serão consumidos em 3 semanas, após as novas contratações.</t>
  </si>
  <si>
    <t>96</t>
  </si>
  <si>
    <t>Questão recente que envolve Regra de Três Composta! Precisaremos relacionar: a quantidade de
funcionários, a quantidade de água consumida e o tempo. Sendo assim, vamos pré-esquematizar a tabela.
Água (L) Funcionários Tempo (semana)
8 5 1
x 20 3
Agora, vamos fazer a nossa análise.
• Quanto mais água disponível, mais funcionários poderão consumi-la, mantido o tempo constante.
Sendo assim, são grandezas diretamente proporcionais.
Água (L) Funcionários Tempo (semana)
8 5 1
x 20 3
• Quanto mais água disponível, mais tempo ela durará, mantido o número de funcionários. Logo,
temos aí grandezas diretamente proporcionais.
Água (L) Funcionários Tempo (semana)
8 5 1
x 20 3
Com a tabela pronta, podemos equacionar o problema.
8 5 1 8 5
= ⋅ → = → 𝑥 = 96
𝑥 20 3 𝑥 60
Logo, nas condições do enunciado, serão consumidos 97 litros de água em 3 semanas.
Gabarito: LETRA D.</t>
  </si>
  <si>
    <t>10/08/2026 16:36</t>
  </si>
  <si>
    <t>CASAN</t>
  </si>
  <si>
    <t>Em um hotel para animais, 6 empregados atendem 25 animais a cada 4 dias.
Mantida essas proporções, quantos animais 8 empregados atendem em 6 dias?</t>
  </si>
  <si>
    <t>Mais de 49</t>
  </si>
  <si>
    <t>Mais de 46 e menos de 49</t>
  </si>
  <si>
    <t>Mais de 43 e menos de 46</t>
  </si>
  <si>
    <t>Mais de 39 e menos de 43</t>
  </si>
  <si>
    <t>Menos de 39</t>
  </si>
  <si>
    <t>Vamos relacionar: o número de empregados, a quantidade de animais atendidos e o tempo.
Animais Empregados Tempo (dias)
25 6 4
x 8 6
Agora, precisamos relacionar a proporcionalidade entre essas grandezas.
• Quanto maior o número de animais, maior será a quantidade de empregados necessária para
atendê-los em um determinado período. Logo, são grandezas diretamente proporcionais.
Animais Empregados Tempo (dias)
25 6 4
x 8 6
• Quanto maior o número de animais, maior será o tempo necessário para atendê-los, mantida
constante a quantidade de empregados. Logo, também são grandezas diretamente proporcionais.
Animais Empregados Tempo (dias)
25 6 4
x 8 6
Com a tabela no esquema, vamos equacionar!
25 6 4 25 1
= ⋅ → = → 𝒙 = 𝟓𝟎
𝑥 8 6 𝑥 2
Logo, 50 animais serão atendidos nas condições propostas pelo enunciado.
Gabarito: LETRA A.</t>
  </si>
  <si>
    <t>P. CIENTÍFICA</t>
  </si>
  <si>
    <t>Uma cidade utiliza 9 caminhões, por 12 horas diárias, para transportar 500 toneladas de lixo para uma cidade vizinha. Mantidas as proporções, quantas toneladas de lixo 12 caminhões, utilizados por 8 horas diárias, transportam?</t>
  </si>
  <si>
    <t>Mais de 480</t>
  </si>
  <si>
    <t>Mais de 470 e menos de 480</t>
  </si>
  <si>
    <t>Mais de 460 e menos de 470</t>
  </si>
  <si>
    <t>Mais de 450 e menos de 460</t>
  </si>
  <si>
    <t>Menos de 450</t>
  </si>
  <si>
    <t>Vamos relacionar: a quantidade de caminhões, a jornada diária, a quantidade de lixo.
Lixo (ton) Jornada (h) Caminhões
500 12 9
x 8 12
• Quanto maior a quantidade de lixo, maior será a jornada necessária para transportá-la, mantido
constante o número de caminhões. Logo, são grandezas diretamente proporcionais.
Lixo (ton) Jornada (h) Caminhões
500 12 9
x 8 12
• Quanto maior a quantidade de lixo, maior será a quantidade de caminhões para transportá-la,
mantida constante a jornada diária. Logo, são grandezas diretamente proporcionais.
Lixo (ton) Jornada (h) Caminhões
500 12 9
x 8 12
Tabela pronta! Vamos equacionar a situação!
500 12 9 500 9
= ⋅ → = → 𝒙 = 𝟒𝟒𝟒,𝟒𝟒 𝐭𝐨𝐧
𝑥 8 12 𝑥 8
Observe que a quantidade é menor do que 450 toneladas, de modo que podemos marcar a letra E.
Gabarito: LETRA E.</t>
  </si>
  <si>
    <t>CRECI 11</t>
  </si>
  <si>
    <t>Em uma padaria, 4 fornos iguais assam 4 kg de pão em 4 horas. Com base nesse caso hipotético, julgue o item.
Cada forno assa 1 kg de pão por hora.</t>
  </si>
  <si>
    <t>Em uma primeira leitura, o item pode parecer correto. No entanto, pense comigo o seguinte: se cada forno
assasse 1 kg de pão por hora, então em 4 horas cada forno teria assado 4 kg de pão! Logo, 4 fornos iguais
assariam no total 16 kg de pão em 4 horas. Portanto, item errado.
Gabarito: ERRADO.</t>
  </si>
  <si>
    <t>CRO ES</t>
  </si>
  <si>
    <t>Dois esquimós gastam 9 horas para erguer um iglu. Com base nessa situação hipotética, julgue o item.
São necessários 145 esquimós, com o mesmo ritmo dos outros, para erguer 10 iglus em uma hora e 15 minutos.</t>
  </si>
  <si>
    <t>Vamos esquematizar a tabela da regra de três composta!
Esquimós Iglus Tempo (h)
2 1 9
x 10 1,25
Uma observação importante é que transformamos o tempo de 1h15min para apenas horas: 1,25 h. Com a
tabela pré-esquematizada, podemos analisá-la melhor.
• Quanto maior o número de esquimós, maior a quantidade de iglus que podem ser construídos em
um mesmo período. Logo, são grandezas diretamente proporcionais.
Esquimós Iglus Tempo (h)
2 1 9
x 10 1,25
• Quanto maior o número de esquimós, menor é o tempo necessário para construir uma determinada
quantidade de iglus. Logo, são grandezas inversamente proporcionais.
Esquimós Iglus Tempo (h)
2 1 9
x 10 1,25
Tabela pronta! A equação fica:
2 1 1,25 2 1
= ⋅ → = → 𝒙 = 𝟏𝟒𝟒
𝑥 10 9 𝑥 72
Logo, são necessários 144 esquimós.
Gabarito: ERRADO.</t>
  </si>
  <si>
    <t>SEMPLAN TERESINA</t>
  </si>
  <si>
    <t>Alguns anos atrás, o lixo residencial diário produzido em certa cidade era transportado até uma estação de tratamento em 40 viagens de 8 caminhões iguais, todos carregando a carga máxima. Atualmente, devido à crise econômica que atinge a cidade, a quantidade de lixo diário foi reduzida em 50% e o transporte desse lixo, para o mesmo local, vem sendo feito por 8 caminhões menores, cuja capacidade máxima corresponde a 40% da carga dos caminhões antigos. Na situação atual, fazendo viagens com a carga máxima, o número de viagens diárias necessário é</t>
  </si>
  <si>
    <t>Questão que envolve regra de três composta. Inicialmente, observe que temos três grandezas que estão
sendo mudadas: o número de viagens, a quantidade de lixo e a capacidade dos caminhões. Note que o
número de caminhões não muda, apenas a capacidade deles! Sendo assim, vamos juntar essas informações
em uma tabela para uma melhor avaliação.
Viagens Lixo Capacidade
40 100% 100%
x 50% 40%
Um ponto importante é observar como tratar a quantidade de lixo. Como sabemos que houve redução de
50% da quantidade inicial, podemos dizer que no primeiro momento era 100% e que, depois, caiu para 50%.
Agora, precisamos determinar quais grandezas são diretamente ou inversamente proporcionais às viagens.
• Quanto mais viagens, mais lixo uma determinada quantidade de caminhão transportará. Sendo assim,
temos aí duas grandezas diretamente proporcionais.
Viagens Lixo Capacidade
40 100% 100%
x 50% 40%
• Quanto mais viagens, menor é a capacidade necessária para levar uma mesma quantidade de lixo. Logo,
temos aí duas grandezas inversamente proporcionais.
Viagens Lixo Capacidade
40 100% 100%
x 50% 40%
Com a tabela esquematizada, podemos equacionar o problema.
40 100% 40% 40 4
= ⋅ → = → 𝒙 = 𝟓𝟎
𝑥 50% 100% 𝑥 5
Logo, nas condições do enunciado, serão necessárias 50 viagens.
Gabarito: LETRA D.</t>
  </si>
  <si>
    <t>Uma loja costuma contratar costureiras de acordo com as encomendas que recebe.
O dono da loja sabe que, em 4 dias, 15 costureiras fazem 18 cortinas, trabalhando juntas e no mesmo ritmo. Ele recebeu uma encomenda de 120 cortinas para serem entregues em 16 dias. Para entregar essa encomenda no prazo estipulado, o número mínimo de costureiras que ele precisa contratar é</t>
  </si>
  <si>
    <t>Temos que levar em consideração três grandezas: o número de costureiras, o tempo e as cortinas. Logo, é
uma questão que pede o uso de regra de três composta! Vamos organizar as informações em uma tabela.
Costureiras Tempo (dias) Cortinas
15 4 18
x 16 120
Agora, devemos saber quem é direta ou inversamente proporcionais ao número de costureiras.
• Quanto maior o número de costureiras, menor será o tempo necessário para fazer determinada
quantidade de cortinas. Sendo assim, temos aí grandezas inversamente proporcionais.
Costureiras Tempo (dias) Cortinas
15 4 18
x 16 120
• Quanto maior o número de costureiras, mais cortinas serão feitas em um mesmo período. Com isso,
podemos dizer que as grandezas são diretamente proporcionais.
Costureiras Tempo (dias) Cortinas
15 4 18
x 16 120
Com a tabela esquematizada, podemos equacionar o problema.
15 16 18 15 3 5 1
= ⋅ → = 4⋅ → = → 𝒙 = 𝟐𝟓
𝑥 4 120 𝑥 20 𝑥 5
Observe que, para essa tarefa, o dono da loja precisará contratar 25 costureiras.
Gabarito: LETRA B.</t>
  </si>
  <si>
    <t>10/08/2026 16:37</t>
  </si>
  <si>
    <t>É correto afirmar que:</t>
  </si>
  <si>
    <t>Porcentagem</t>
  </si>
  <si>
    <t>0,89% de 400 é igual a 356.</t>
  </si>
  <si>
    <t>1.700% de 18 é igual a 30.600.</t>
  </si>
  <si>
    <t>0,018 é igual a 12% de 0,15.</t>
  </si>
  <si>
    <t>95 é igual a 17% de 500.</t>
  </si>
  <si>
    <t>Vamos resolver item a item. Questão bem interessante para gente treinar bem o conceito de porcentagem.
a) 0,89% de 400 é igual a 356.
Observe que, apesar de estar com vírgulas (casas decimais), o valor nos é fornecido na forma percentual.
Então, o valor da letra será igual a:
𝑎
𝑎 = 0,89%×400
0,89
𝑎 = ×400
Nesse ponto que deve residir nossa 𝑎at=en0ç,ã8o9. ×Ve4ja m →os o 𝒂re=su𝟑lt,a𝟓d𝟔o que ocorreria caso inseríssemos na
fórmula a representação percentual.
E assim, marcaríamos a letra a como Gabarito, pois o resultado teria batido. Mas isto está ERRADO.
Friso, mais uma vez que, quando trabalhamos com porcentagem e/ou taxa, inserimos estes valores na forma
fracionária (ou na forma unitária).
ITEM ERRADO
b) 1.700% de 18 é igual a 30.600.
𝑏 = 1.700%×18
Observe que esta passagem (da linha 1𝑏 p=ar1a 7a ×lin1h8a 2 ) →é f e i t a 𝒃 au=to𝟑m𝟎a𝟔ticamente pela sua cabeça. Na hora da
prova, você não vai nem escrever a primeira linha. Sua cabeça vai pensar no modo automático que 1.700%
é igual a 17 e vai inserir diretamente este valor na fórmula. Foi muito rápido? Vejamos o passo a passo.
𝑏 = 1.700%×18
1.700
𝑏 = ×18
ITEM ERRADO 𝑏 = 17×18 → 𝒃 = 𝟑𝟎𝟔
c) 0,018 é igual a 12% de 0,15.
𝑐 = 12%×0,15
12 15
𝑐 = ×
100 100
𝑐 = → 𝒄 = 𝟎,𝟎𝟏𝟖
ITEM CERTO 10.000
d) 95 é igual a 17% de 500.
𝑑 = ×500 → 𝒅 = 𝟖𝟓
ITEM ERRADO 100
Gabarito: Alternativa C</t>
  </si>
  <si>
    <t>10/08/2026 16:42</t>
  </si>
  <si>
    <t>Pref. de Porto de Moz</t>
  </si>
  <si>
    <t>Adaptada</t>
  </si>
  <si>
    <t>O Banco Popular paga uma taxa de juros de 0,38% ao mês para depósitos nas suas cadernetas de poupança. Marcelo tem uma caderneta de poupança no Banco Popular com um saldo R$ 1.000,00 reais. Qual o valor de juros que foi creditado na sua conta de poupança no final de um mês?</t>
  </si>
  <si>
    <t>R$ 38,00</t>
  </si>
  <si>
    <t>R$ 380,00</t>
  </si>
  <si>
    <t>R$ 0,38</t>
  </si>
  <si>
    <t>R$ 3,80</t>
  </si>
  <si>
    <t>R$ 4,20</t>
  </si>
  <si>
    <t>Ao final de um mês será creditado 0,38% de 1.000 reais.
Perceba que, apesar de estar com vírgulas (casas decimais), o valor nos é fornecido na forma percentual. A
banca forneceu uma porcentagem com casas decimais justamente para tentar confundir o candidato.
Então, será creditado o valor igual a:
0,38
𝑐𝑟𝑒𝑑𝑖𝑡𝑎𝑑𝑜 = ×1.000
Gabarito: Alternativa D 𝑐𝑟𝑒𝑑𝑖𝑡𝑎𝑑𝑜 = 0,38×10 → 𝒄𝒓𝒆𝒅𝒊𝒕𝒂𝒅𝒐 = 𝟑,𝟖</t>
  </si>
  <si>
    <t>Pref. Curuá</t>
  </si>
  <si>
    <t>A mensalidade de um curso de idiomas custa R$ 250,00. Contudo, caso haja atraso no pagamento, é cobrada uma multa de 2% sobre o valor da mensalidade, acrescida de juros no valor de 0,5% do valor da mensalidade, por dia de atraso. Se uma pessoa fizer o pagamento com dez dias de atraso, deverá pagar o valor de</t>
  </si>
  <si>
    <t>R$ 251,00</t>
  </si>
  <si>
    <t>R$ 255,00</t>
  </si>
  <si>
    <t>R$ 262,50</t>
  </si>
  <si>
    <t>R$ 267,50</t>
  </si>
  <si>
    <t>Se uma pessoa fizer o pagamento com dez dias de atraso, ela pagará a mensalidade mais a multa mais os
Juros.
• Multa 𝑝𝑔𝑡𝑜 = 𝑚𝑒𝑛𝑠𝑎𝑙𝑖𝑑𝑎𝑑𝑒+𝑚𝑢𝑙𝑡𝑎 +𝑗𝑢𝑟𝑜𝑠
É cobrada uma multa de 2% sobre o valor da mensalidade de R$ 250.
𝑚𝑢𝑙𝑡𝑎 = ×250
𝑚𝑢𝑙𝑡𝑎 = → 𝒎𝒖𝒍𝒕𝒂 = 𝟓
• Juros 10
Juros no valor de 0,5% do valor da mensalidade, por dia de atraso (10 dias).
0,5
𝐽𝑢𝑟𝑜𝑠 = ×10×250
𝐽𝑢𝑟𝑜𝑠 = 0,5×25 → 𝑱𝒖𝒓𝒐𝒔 = 𝟏𝟐,𝟓
Logo, o pagamento será igual a:
𝑝𝑔𝑡𝑜 = 𝑚𝑒𝑛𝑠𝑎𝑙𝑖𝑑𝑎𝑑𝑒+𝑚𝑢𝑙𝑡𝑎 +𝑗𝑢𝑟𝑜𝑠
Gabarito: Alternativa D 𝑝𝑔𝑡𝑜 = 250+5+12,5 → 𝒑𝒈𝒕𝒐 = 𝟐𝟔𝟕,𝟓</t>
  </si>
  <si>
    <t>10/08/2026 16:43</t>
  </si>
  <si>
    <t>Pref. Nova Itaberaba</t>
  </si>
  <si>
    <t>Em certo evento, havia um público de 1.600 pessoas. Sabendo-se que 40% são homens e que 35% das mulheres presentes são casadas, ao todo, quantas mulheres casadas estão presentes nesse evento?</t>
  </si>
  <si>
    <t>416</t>
  </si>
  <si>
    <t>336</t>
  </si>
  <si>
    <t>284</t>
  </si>
  <si>
    <t>224</t>
  </si>
  <si>
    <t>358</t>
  </si>
  <si>
    <t>Em certo evento, havia um público de 1.600 pessoas. Sabe-se que 40% são homens. Ou seja, 60% do público
de 1.600 pessoas são mulheres.
Sendo assim, o quantitativo de mulheres é igual a:
𝑚 = ×1.600 → 𝒎 = 𝟗𝟔𝟎
35% das mulheres presentes são casadas1.0 0
Observe que o enunciado nos informa que 35% das mulheres são casadas e não 35% do total. Atenção
máxima ao comando da questão.
Calculamos que havia 960 mulheres presentes. Logo, o número de mulheres casadas é igual a:
35
100 × 𝑚
𝑚𝑐𝑎𝑠𝑎𝑑𝑎𝑠 =
35
100
×
3.360
10 → 𝒎𝒄𝒂𝒔𝒂𝒅𝒂𝒔 = 𝟑𝟑𝟔
Gabarito: Alternativa B</t>
  </si>
  <si>
    <t>10/08/2026 16:45</t>
  </si>
  <si>
    <t>Após as filmagens, o tempo de duração de um filme era de 2 horas e 50 minutos. Os produtores queriam diminuir esse tempo em 20%, e o diretor achava que precisava aumentar esse tempo em 10%. A diferença de tempo da duração total do filme entre essas duas pretensões é de</t>
  </si>
  <si>
    <t>30 minutos</t>
  </si>
  <si>
    <t>58 minutos</t>
  </si>
  <si>
    <t>45 minutos</t>
  </si>
  <si>
    <t>63 minutos</t>
  </si>
  <si>
    <t>51 minutos</t>
  </si>
  <si>
    <t>Observe que todas as alternativas estão com a dimensão do tempo em "minutos". Então, o primeiro passo
vai ser converter o tempo de horas e minutos para apenas minutos.
Em 1h há 60 minutos. Logo, o tempo em𝑡 m=in2u tℎo𝑜s𝑟 s𝑎e𝑠r á𝑒 i5gu0a 𝑚l a𝑖:𝑛 𝑢𝑡𝑜𝑠
𝑡 = 2×60+50
Os produtores queriam diminuir e𝑡ss=e 1te2m0p+o 5e0m 2→0% . 𝒕 = 𝟏𝟕𝟎 𝒎𝒊𝒏𝒖𝒕𝒐𝒔
𝑡𝑝𝑟𝑜𝑑𝑢𝑡𝑜𝑟𝑒𝑠 = 170− ×170
O diretor achava que pr𝑡e 𝑝 c 𝑟 i 𝑜 s 𝑑 a 𝑢 v 𝑡 a 𝑜 𝑟 a 𝑒 u 𝑠 m=en1t7a0r e−ss3e4 t e m→p o e 𝒕m 𝒑𝒓 1 𝒐 0 𝒅𝒖 % 𝒕 . 𝒐 𝒓𝒆𝒔 = 𝟏𝟑𝟔 𝒎𝒊𝒏𝒖𝒕𝒐𝒔
𝑡𝑑𝑖𝑟𝑒𝑡𝑜𝑟 = 170+ ×170
Logo, a diferença de tempo𝑡 𝑑 d 𝑖 a 𝑟𝑒 d 𝑡𝑜 u 𝑟 ra=çã1o7 t0ot+al1 d7o f i→lm e e n𝒕t 𝒅 r 𝒊 e 𝒓𝒆 e 𝒕𝒐 s 𝒓 sa=s d𝟏u𝟖a𝟕s p𝒎re𝒊t𝒏e𝒖n𝒕s𝒐õe𝒔s é de:
𝑑 = 𝑡𝑑𝑖𝑟𝑒𝑡𝑜𝑟 −𝑡𝑝𝑟𝑜𝑑𝑢𝑡𝑜𝑟𝑒𝑠
Observe que poderíamos fazer di𝑑re=to 1e8st7a −dif1e3re6n ç a→. P e r𝒅ce=ba𝟓 q𝟏u 𝒎e o𝒊𝒏s 𝒖pr𝒕o𝒐d𝒔utores queriam diminuir o tempo
em 20% e o diretor aumentar em 10%. Logo, a diferença seria de 30%, correto?
Sendo assim, a diferença calculada diretamente seria:
𝑑 = 30% 𝑑𝑒 𝑡
𝑑 = ×𝑡
𝑑 = ×170 → 𝒅 = 𝟓𝟏 𝒎𝒊𝒏𝒖𝒕𝒐𝒔
Gabarito: Alternativa E 100</t>
  </si>
  <si>
    <t>Pref. Cerquilho SP</t>
  </si>
  <si>
    <t>Eliana fez uma avaliação física na academia, na qual foi apontado que seu peso atual é de 64 quilogramas. Sabendo-se que 16 quilogramas desse peso é gordura, a porcentagem de gordura de Eliana é de</t>
  </si>
  <si>
    <t>24%</t>
  </si>
  <si>
    <t>28%</t>
  </si>
  <si>
    <t>A porcentagem será igual ao valor do peso em godura dividido pelo total do peso.
Antes de multiplicarmos por 100, podemos simplifica6r4 a fração. 64 é múltiplo de 16. Simplificando a fração
(dividindo o numerador e o denominador por 16) teremos:
16
64 =
1
4
Multiplicando por 100 e calculando a porcentagem:
1
4
× 100 =
100
4
= 25
Ou seja,
16
64 = 25%
Gabarito: Alternativa C</t>
  </si>
  <si>
    <t>10/08/2026 16:46</t>
  </si>
  <si>
    <t>Sobre o preço P de venda de determinado produto, aplicou-se um aumento de 15% e, sobre o novo preço de venda do produto, aplicou-se, dias depois, um desconto de 10%. Após essas duas mudanças, comparado ao preço P, o preço final de venda do produto aumentou:</t>
  </si>
  <si>
    <t>3,0%</t>
  </si>
  <si>
    <t>5,0%</t>
  </si>
  <si>
    <t>4,5%</t>
  </si>
  <si>
    <t>4,0%</t>
  </si>
  <si>
    <t>3,5%</t>
  </si>
  <si>
    <t>Em questões deste tipo, em que não é informado o valor do preço, podemos arbitrar um valor inicial e
trabalhar em cima dela ou resolver com base na incógnita mesmo. Vejamos os dois modos.
• Com base na incógnita
Um produto de Preço sofreu um aumento de 15% e, posteriormente, um desconto de 10%. Logo, o preço
final após estas operações será igual a:
𝑃
𝑃𝑓𝑖𝑛𝑎𝑙 = 𝑃 ×(1+𝑖1)×(1−𝑖2)
Lembrando que, para aumento percentual multiplicamos por e, para desconto percentual
multilicamos por  (1 − 𝑖).
𝑃𝑓𝑖𝑛𝑎𝑙 = 𝑃 × (1 + 0,15) × (1 − 0,1)
𝑃𝑓𝑖𝑛𝑎𝑙 = 𝑃 × 1,15 × 0,9 → 𝑷𝒇𝒊𝒏𝒂𝒍 = 𝟏, 𝟎𝟑𝟓𝑷
Logo, comparado ao preço P, o preço final de venda do produto aumentou 0,035 ou 3,5%.
• Arbitrando um valor para o produto
Podemos arbitrar um valor de 100 para o produto para facilitar as contas. Um produto de Preço 100 sofreu
um aumento de 15% e, posteriormente, um desconto de 10%. Logo, o preço final após estas operações será
igual a:
𝑃𝑓𝑖𝑛𝑎𝑙 = 𝑃 × (1 + 𝑖1
) × (1 − 𝑖2
)
𝑃𝑓𝑖𝑛𝑎𝑙 = 100 × 1,15 × 0,9 → 𝑷𝒇𝒊𝒏𝒂𝒍 = 𝟏𝟎𝟑, 𝟓
Ou seja, em relação ao preço inicial, o preço final de venda do produto aumentou 3,5 de 100, ou seja, 3,5%.
Lembrando que essa Variação Percentual foi facilmente calculada porque o preço inicial era 100. Porém, a
“maneira completa” de se calcular é pela fórmula da Variação Percentual.
∆% =
𝑣𝑓𝑖𝑛𝑎𝑙 − 𝑣𝑖𝑛𝑖𝑐𝑖𝑎𝑙
𝑣𝑖𝑛𝑖𝑐𝑖𝑎𝑙
× 100
∆% =
103,5 − 100
100
× 100 → ∆% = 𝟑, 𝟓
Gabarito: Alternativa E</t>
  </si>
  <si>
    <t>10/08/2026 16:47</t>
  </si>
  <si>
    <t>MPE RJ</t>
  </si>
  <si>
    <t>Ernesto foi promovido e seu salário aumentou 40%, passando a ser de R$3.500,00.
O salário de Ernesto antes da promoção era de:</t>
  </si>
  <si>
    <t>R$ 1.900,00</t>
  </si>
  <si>
    <t>R$ 2.400,00</t>
  </si>
  <si>
    <t>R$ 2.500,00</t>
  </si>
  <si>
    <t>R$ 2.800,00</t>
  </si>
  <si>
    <t>Vamos chamar o salário de Ernesto antes da promoção de Ernesto foi promovido e seu salário aumentou
40%, passando a ser de R$3.500,00. Então:
𝑆.
𝑣𝑓𝑖𝑛𝑎𝑙 = 𝑣𝑖𝑛𝑖𝑐𝑖𝑎𝑙 ×(1+𝑖)
Observe que neste caso, o valor final é o sa3lá.5r0io0 a=pó𝑆s o× r(e1aj+us0te,4, )isto é, R$ 3.500,00.
3.500 = 𝑆×1,4
3.500
𝑆 = → 𝑺 = 𝟐.𝟓𝟎𝟎
Gabarito: Alternativa D 1,4</t>
  </si>
  <si>
    <t>10/08/2026 16:48</t>
  </si>
  <si>
    <t>PGE PE</t>
  </si>
  <si>
    <t>Julgue o item seguinte, relativo a juros, taxas de juros e rendas uniformes e variáveis.
Se o preço inicial de um produto for corrigido anualmente em 30% de seu valor vigente, então, após dois anos, o preço do produto terá correção de 69% sobre o seu valor inicial.</t>
  </si>
  <si>
    <t>O valor final do produto após dois reajustes anuais de 30% será igual a:
𝑣𝑓𝑖𝑛𝑎𝑙 = 𝑣𝑖𝑛𝑖𝑐𝑖𝑎𝑙 ×(1+𝑖1)×(1+𝑖2)
𝑣𝑓𝑖𝑛𝑎𝑙 = 𝑣𝑖𝑛𝑖𝑐𝑖𝑎𝑙 ×(1+0,3)×(1+0,3)
𝑣𝑓𝑖𝑛𝑎𝑙 = 𝑣𝑖𝑛𝑖𝑐𝑖𝑎𝑙 ×1,3×1,3 → 𝒗𝒇𝒊𝒏𝒂𝒍 = 𝟏,𝟔𝟗𝒗𝒊𝒏𝒊𝒄𝒊𝒂𝒍
Ou seja, se o preço inicial de um produto for corrigido anualmente em 30% de seu valor vigente, então, após
dois anos, o preço do produto terá correção de 69% sobre o seu valor inicial. Logo, a assertiva está CORRETA.
Poderíamos, para completar a resolução, calcular a Variação Percentual desta operação e constatar que foi
de 69%. Vamos aplicar a fórmula da Variação Percentual e calcular seu valor.
𝑣𝑓𝑖𝑛𝑎𝑙 −𝑣𝑖𝑛𝑖𝑐𝑖𝑎𝑙
∆% = ×100
Calculamos que: . Substituindo𝑣 𝑖 n 𝑛 a 𝑖𝑐 𝑖 e 𝑎 q 𝑙 uação acima:
𝑣𝑓𝑖𝑛𝑎𝑙 = 1,69𝑣𝑖𝑛𝑖𝑐𝑖𝑎𝑙
1,69𝑣𝑖𝑛𝑖𝑐𝑖𝑎𝑙 −𝑣𝑖𝑛𝑖𝑐𝑖𝑎𝑙
∆% = ×100
𝑣𝑖𝑛𝑖𝑐𝑖𝑎𝑙
0,69𝑣𝑖𝑛𝑖𝑐𝑖𝑎𝑙
∆% = ×100 → ∆% = 𝟔𝟗
Obs: Você poderia resolver também arbitr𝑣a 𝑖𝑛 n 𝑖 d 𝑐 o 𝑖𝑎 𝑙 o valor do preço inicial (R$ 100,00). E assim, calcular o valor
final que seria R$ 169,00 e constatar que o preço do produto teria correção de 69% sobre o seu valor inicial.
Gabarito: CERTO</t>
  </si>
  <si>
    <t>AGU</t>
  </si>
  <si>
    <t>Após as vendas natalinas, uma loja entrou em promoção oferecendo um desconto de 40% em qualquer produto da loja. Após uma semana de promoção, o gerente resolveu oferecer mais 30% de desconto nos produtos que ainda não haviam sido vendidos. Os dois descontos consecutivos equivalem a um desconto único de</t>
  </si>
  <si>
    <t>42%</t>
  </si>
  <si>
    <t>58%</t>
  </si>
  <si>
    <t>Vamos, nesta questão, arbitrar um valor de R$ 100,00 para o produto, uma vez que a questão não nos
fornece valores (nem final nem inicial).
O produto sofre dois descontos sucessivos, o primeiro de 40% e o segundo de 30%. Sendo assim, seu preço
final será igual a:
𝑣𝑓𝑖𝑛𝑎𝑙 = 𝑣𝑖𝑛𝑖𝑐𝑖𝑎𝑙 ×(1−𝑖1)×(1−𝑖2)
𝑣𝑓𝑖𝑛𝑎𝑙 = 100×(1−0,4)×(1−0,3)
𝑣𝑓𝑖𝑛𝑎𝑙 = 100×0,6×0,7 → 𝒗𝒇𝒊𝒏𝒂𝒍 = 𝟒𝟐
Cuidado para não marcar a Alternativa B. O preço final é R$ 42,00. Todavia a banca nos questiona o valor
da Variação Percentual.
Irmeos aplicar a fórmula da Variação Percentual e calcular seu valor:
𝑣𝑓𝑖𝑛𝑎𝑙 −𝑣𝑖𝑛𝑖𝑐𝑖𝑎𝑙
∆% = ×100
𝑣𝑖𝑛𝑖𝑐𝑖𝑎𝑙
42−100
∆% = ×100 → ∆% = −𝟓𝟖%
Ou seja, os dois descontos consecutivos 1(u0m0 de 40% e outro de 30%) equivalem a um desconto único de
58%.
Gabarito: Alternativa C</t>
  </si>
  <si>
    <t>ISS Francisco Morato</t>
  </si>
  <si>
    <t>Estela tem 76% da quantia necessária para a compra de um pacote turístico.
Em uma promoção, esse pacote foi oferecido com 30% de desconto, e, dessa maneira, a quantia que Estela possui é suficiente para comprar o pacote e ainda sobrar R$ 426,00. O preço desse pacote, sem o desconto, está entre</t>
  </si>
  <si>
    <t>R$ 6.500,00 e R$ 7.000,00.</t>
  </si>
  <si>
    <t>R$ 7.000,00 e R$ 7.500,00.</t>
  </si>
  <si>
    <t>R$ 8.000,00 e R$ 8.500,00.</t>
  </si>
  <si>
    <t>R$ 9.000,00 e R$ 9.500,00.</t>
  </si>
  <si>
    <t>R$ 10.000,00 e R$ 10.500,00.</t>
  </si>
  <si>
    <t>Vamos chamar o preço do pacote de e o valor que Estela tem de .
Estela tem 76% da quantia necessár𝑃ia para a compra de um paco𝐸te turístico. Algebricamente teremos a
seguinte relação:
𝐸 = ×𝑃 → 𝑬 = 𝟎,𝟕𝟔𝑷
Em uma promoção, esse pacote foi oferec1id0o0 com 30% de desconto, e, dessa maneira, a quantia que Estela
possui é suficiente para comprar o pacote e ainda sobrar R$ 426,00.
Acredito que a parte mais complicada da questão é transformar essa oração em uma equação. Vamos lá:
𝐸 = (𝑃− ×𝑃)+426
Observe. O valor que Estela tem é igual ao valo1r0 p0ara ela comprar o produto com 30% de desconto e
ainda sobrar os R$ 426,00.
𝑬
Cuidado para não colocar a soma dos R$ 426,00 do lado esquerda da equação.
Suponha que você tem 100 reais. Nesse caso você conseguiria comprar um produto de 90 reais com 20% de
desconto e ainda sobrar 28 reais. Vejamos como ficaria a equação:
100 = (90− ×90)+28
100 = (90−18)+ 28
100 = 72+2 8
100 = 100
Percebeu? Então, voltando na equação:
𝐸 = (𝑃− ×𝑃)+426
O Valor é suficiente para comprar o produto com1 3000% de desconto e ainda sobrar R$ 426,00.
No início𝐸 da resolução constatamos que: . Vamos substituir o valor na equação acima e calcular o
preço do pacote.
𝐸 = 0,76𝑃
𝑃
𝐸 = (𝑃− ×𝑃)+426
0,76𝑃 = (𝑃−0,3𝑃)+4 26
0,76𝑃 = 0,7𝑃+426
0,76𝑃−0,7𝑃 = 4 26
0,06𝑃 = 426
𝑃 = → 𝑷 = 𝟕.𝟏𝟎𝟎
Uma maneira mais fácil de resolver seria p0e,0n6sar da seguinte forma: Estela tinha 76% do valor de e,
posteriormente, o valor caiu para 70% sobrando R$ 426,00. Ou seja, os R$ 426,00 correspondem a 6% de .
𝑃
𝑃
426 = ×𝑃
42.600
𝑃 = → 𝑃 = 7.100
Gabarito: Alternativa B</t>
  </si>
  <si>
    <t>10/08/2026 16:49</t>
  </si>
  <si>
    <t>Um dado número somado com a sua terça parte dá como resultado 228. A soma dos algarismos do número dado é</t>
  </si>
  <si>
    <t>Equações e Sistemas</t>
  </si>
  <si>
    <t>Seja “x” o número que estamos procurando.
O enunciado afirma que a soma de “x” com a sua terça parte é 228. Logo, podemos equacionar:
𝑥
𝑥+ = 228
Resolvendo para “x”:
4𝑥
= 228
228⋅3
𝑥 =
𝑥 = 171
A questão pede a soma dos algarismos de “x”.
𝑆 = 1+7+1
𝑺 = 𝟗
Gabarito: LETRA E.</t>
  </si>
  <si>
    <t>10/08/2026 16:53</t>
  </si>
  <si>
    <t>Em uma lanchonete todos os sanduíches têm o mesmo preço e todos os sucos têm mesmo preço. Certo dia, Joana e Laura compraram, nessa lanchonete, 2 sanduíches e 3 sucos pagando o total de 51 reais. Na semana seguinte, as duas levaram Maria a essa lanchonete. Elas compraram 3 sanduíches e 4 sucos e pagaram o total de 72 reais. Nessa lanchonete o preço do sanduíche é</t>
  </si>
  <si>
    <t>9 reais.</t>
  </si>
  <si>
    <t>10 reais.</t>
  </si>
  <si>
    <t>11 reais.</t>
  </si>
  <si>
    <t>12 reais.</t>
  </si>
  <si>
    <t>13 reais.</t>
  </si>
  <si>
    <t>Seja “S” o preço do sanduíche e “J” o preço do suco.
Se 2 sanduíches e 3 sucos custam 51 reais, então podemos equacionar:
2𝑆+3𝐽 = 51 (1)
Por sua vez, se 3 sanduíches e 4 sucos custam 72 reais, então:
3𝑆+4𝐽 = 72 (2)
Pronto! Temos um sistema com duas equações e duas incógnitas. Vamos resolvê-lo!
Para isso, vamos multiplicar a equação (1) por 4.
(2𝑆 + 3𝐽) ⋅ 4 = 51 ⋅ 4
8𝑆 + 12𝐽 = 204 (3)
Agora, vamos multiplicar a equação (2) por -3.
(3𝑆 + 4𝐽) ⋅ (−3) = 72 ⋅ (−3)
−9𝑆 − 12𝐽 = −216 (4)
Com as novas equações, podemos somá-las!
(8𝑆 + 12𝐽) + (−9𝑆 − 12𝐽) = 204 − 216
−𝑆 = −12
𝑺 = 𝟏�
Logo, o preço do sanduíche é de 12 reais.
Gabarito: LETRA D.</t>
  </si>
  <si>
    <t>10/08/2026 16:55</t>
  </si>
  <si>
    <t>Três vendedores de automóveis competiam entre si e fechavam a competição ao final de cada mês de vendas. Em um determinado mês, o total de vendas desses três vendedores foi de 170 automóveis. Pedro vendeu 10 automóveis a mais do que a metade do que Igor vendera. Já Marcelo vendeu 15 automóveis a mais do que o dobro da quantidade que Pedro vendera. O número de automóveis que Marcelo vendeu a mais do que Pedro foi</t>
  </si>
  <si>
    <t>55.</t>
  </si>
  <si>
    <t>Inicialmente, vamos definir as incógnitas para representar o número de automóveis vendidos por cada
vendedor:
- I será o número de automóveis que Igor vendeu.
- P será o número de automóveis que Pedro vendeu.
- M será o número de automóveis que Marcelo vendeu.
Temos que o total de vendas dos três vendedores foi de 170 automóveis:
𝐼 + 𝑃 + 𝑀 = 170 (1)
Por sua vez, sabemos que Pedro vendeu 10 automóveis a mais do que a metade do que Igor:
𝐼
𝑃 = + 10 (2)
Marcelo vendeu 15 automóveis a mais do que o dobro da quantidade de Pedro:
𝑀 = 2𝑃 + 15
Substituindo a equação de P na equação de M:
𝐼
𝑀 = 2( + 10)+ 15
𝑀 = 𝐼 + 20 + 15
𝑀 = 𝐼 + 35 (3)
Agora, substituímos P e M na primeira equação (1):
𝐼
𝐼 +( + 10 ) + (𝐼 + 35) = 170
𝐼
2𝐼 + + 45 = 170
5𝐼
= 170 − 45
5𝐼
= 125
5𝐼 = 250
𝐼 = 50
Agora que sabemos que Igor vendeu 50 automóveis, podemos encontrar o número de automóveis vendidos
por Pedro e Marcelo:
𝐼
𝑃 = + 10
𝑃 = + 10
𝑃 = 25 + 10
𝑃 = 35
𝑀 = 𝐼 + 35
𝑀 = 50 + 35
𝑀 = 85
Finalmente, para descobrir quantos automóveis Marcelo vendeu a mais do que Pedro:
𝑀 − 𝑃 = 85 − 35
𝑀 − 𝑃 = 50
Portanto, Marcelo vendeu 50 automóveis a mais do que Pedro.
Gabarito: LETRA B.</t>
  </si>
  <si>
    <t>4140</t>
  </si>
  <si>
    <t>Cada um dos três desenhos (tesoura, óculos, bandeira) nas contas a seguir representa um número inteiro diferente:
Sendo assim, o valor numérico de é:</t>
  </si>
  <si>
    <t>0e53b5d7-569d-4e73-984d-96876f0504fe.png</t>
  </si>
  <si>
    <t>Vamos usar “T”, “O” e “B” para representar a tesoura, o óculos e a bandeira. Com isso, podemos reescrever
o sistema:
2𝑇+𝑂 −𝐵 = 41 (1)
{𝑇+𝑂+𝐵 = 20 (2)
𝑂+𝐵 = 5 (3)
Para resolvê-lo, podemos começar usando (3) em (2):
𝑇+5 = 20 → 𝑇 = 15
Agora, vamos somar (1) e (2):
(2𝑇 + 𝑂 − 𝐵) + (𝑇 + 𝑂 + 𝐵) = 41 + 20
3𝑇 + 2𝑂 = 61
Usando T=15:
3 ⋅ 15 + 2𝑂 = 61
45 + 2𝑂 = 61
2𝑂 = 16
𝑂 = 8
Por fim, substituindo O=8 em (3):
8 + 𝐵 = 5
𝐵 = −3
Pronto! Temos tudo que precisamos para encontrar o valor da expressão (E) pedida!
𝐸 = 𝑇 − 𝑂 + 𝐵
𝐸 = 15 − 8 − 3
𝑬 = 𝟒
Gabarito: LETRA D.</t>
  </si>
  <si>
    <t>10/08/2026 16:56</t>
  </si>
  <si>
    <t>Pref. Cach. de Itapemirim</t>
  </si>
  <si>
    <t>O item a seguir, é apresentada uma situação hipotética seguida de uma assertiva a ser julgada a respeito de noções de probabilidade, de regra de três simples, de proporções, das quatro operações fundamentais e de sequências.
Márcia está juntando dinheiro para comprar uma moto. No primeiro mês, ela guardou R$ 400,00 e, depois disso, passou a guardar a mesma quantia todo mês, de modo que, após 16 meses, ela tem guardados R$ 2.275,00. Então, é correto afirmar que a quantidade que ela passou a guardar mensalmente é de R$ 125,00.</t>
  </si>
  <si>
    <t>Márcia guardou R$ 400,00 no primeiro mês. Nos meses seguintes, ela guardou uma quantia fixa “x” por mês.
O total guardado após 16 meses foi R$ 2.275,00. Sendo assim, a primeira parte do total é o valor guardado
no primeiro mês:
𝑃 = 400
Por sua vez, a segunda parte do total é o valor guardado nos restantes 15 meses:
𝑆 = 15𝑥
Portanto, podemos então escrever a equação:
400 + 15𝑥 = 2275
Resolvendo a equação:
15𝑥 = 2275 − 400 → 15𝑥 = 1875 → 𝑥 =
1875
15
→ 𝒙 = 𝟏𝟐𝟓
Logo, Márcia passou a guardar R$ 125,00 mensalmente.
Gabarito: CERTO.</t>
  </si>
  <si>
    <t>10/08/2026 17:01</t>
  </si>
  <si>
    <t>A compra de dois computadores e um aparelho de televisão custou R$ 18.000,00 e a compra de um computador e dois aparelhos de televisão custou R$ 15.000,00. Considere que os computadores e os aparelhos de televisão são iguais para as duas compras. Com base nas informações apresentadas, a diferença entre o valor de um computador e um aparelho de televisão será de</t>
  </si>
  <si>
    <t>R$ 1.000,00.</t>
  </si>
  <si>
    <t>R$ 1.500,00.</t>
  </si>
  <si>
    <t>R$ 3.000,00.</t>
  </si>
  <si>
    <t>R$ 2.000,00.</t>
  </si>
  <si>
    <t>R$ 2.500,00.</t>
  </si>
  <si>
    <t>Considere que "C" seja o valor de um computador e "T" o valor de um aparelho de televisão. Com base nas
informações fornecidas no enunciado podemos escrever o seguinte sistema de equações:
2𝐶 +𝑇 = 18000 (1)
𝐶 +2𝑇 = 15000 (2)
Vamos resolvê-lo!
Primeiramente, isolamos T na equação (1):
𝑇 = 18000−2𝐶 (3)
Substituímos a expressão de T da equação (3) na equação (2):
𝐶 + 2(18000 − 2𝐶) = 15000
𝐶 + 36000 − 4𝐶 = 15000
−3𝐶 + 36000 = 1.000
−3𝐶 = −21000
𝐶 = 7000
Com o valor de C encontrado, substituímos na equação (3) para encontrar T:
𝑇 = 18000 − 2(7000)
𝑇 = 18000 − 14000
𝑇 = 4000
Agora, encontramos a diferença entre o valor de um computador e um aparelho de televisão:
𝐶 − 𝑇 = 7000 − 4000
𝑪 − 𝑻 = 𝟑𝟎𝟎𝟎
Portanto, a diferença entre o valor de um computador e um aparelho de televisão é de R$ 3.000,00.
Gabarito: LETRA C.</t>
  </si>
  <si>
    <t>10/08/2026 17:05</t>
  </si>
  <si>
    <t>A soma das idades de dois servidores da câmara é 63 anos. Sabendo que a razão entre as idades é 2/7, qual é a diferença entre as idades desses dois servidores?</t>
  </si>
  <si>
    <t>25 anos.</t>
  </si>
  <si>
    <t>30 anos.</t>
  </si>
  <si>
    <t>49 anos.</t>
  </si>
  <si>
    <t>42 anos.</t>
  </si>
  <si>
    <t>35 anos.</t>
  </si>
  <si>
    <t>Vamos chamar as idades desses dois servidores de "x" e de "y". Como a soma dessas idades é 63 anos, então
podemos escrever:
𝑥+𝑦 = 63 (1)
Por sua vez, o enunciado também disse que a razão entre as idades é 2/7.
𝑥 2 2𝑦
= → 𝑥 = (2)
𝑦 7 7
Com as duas expressões acima, podemos substituir (2) em (1).
2𝑦 9𝑦
+𝑦 = 63 → = 63 → 𝑦 = 49
7 7
Com o valor de "y", podemos usá-lo em (1) e determinar "x".
𝑥+49 = 63 → 𝑥 = 14
Portanto, um servidor tem 14 anos (bem novo, rsrs) e o outro tem 49. A questão quer a diferença entre essas
idades.
49−14 = 35
Gabarito: LETRA E.</t>
  </si>
  <si>
    <t>10/08/2026 17:10</t>
  </si>
  <si>
    <t>PREF. LOUVEIRA</t>
  </si>
  <si>
    <t>A soma do sucessor de um número n com o sucessor de 64 é igual a 318. Então, podemos afirmar que o antecessor de n é igual a:</t>
  </si>
  <si>
    <t>252</t>
  </si>
  <si>
    <t>253</t>
  </si>
  <si>
    <t>Vamos lá! O sucessor do número "n" é "n+1". Por sua vez, o sucessor de 64 é 65.
A questão fala que a soma desses dois sucessores é igual a 318. Portanto, podemos escrever:
(𝑛 + 1) + 65 = 318 → 𝑛 + 66 = 318 → 𝑛 = 252
Muito cuidado agora, moçada! A questão quer o antecessor de "n".
Ora, o antecessor de "n" é 251. Logo, alternativa C.
Gabarito: LETRA C.</t>
  </si>
  <si>
    <t>Maria é 5 anos mais velha que seu irmão João e tem um primo que tem o dobro da sua idade. Se a soma das idades dos três é igual a 55, qual é a idade de Pedro?</t>
  </si>
  <si>
    <t>Pedro tem 10 anos.</t>
  </si>
  <si>
    <t>Pedro tem 25 anos.</t>
  </si>
  <si>
    <t>Pedro tem 30 anos.</t>
  </si>
  <si>
    <t>Pedro tem 40 anos.</t>
  </si>
  <si>
    <t>Pedro tem 20 anos.</t>
  </si>
  <si>
    <t>Vamos chamar de "M" a idade de Maria, de "J" a de João e de "P" a do primo.
A soma das idades dos três é igual a 55. Logo:
𝑀+𝐽+𝑃 = 55 (1)
Ademais, Maria é 5 anos mais velha que João. Assim:
𝐽 = 𝑀−5 (2)
Por fim, tem um primo com o dobro da sua idade:
𝑃 = 2𝑀 (3)
Com todas as equações escritas, podemos usar (2) e (3) em (1), deixando tudo em função da idade de Maria.
𝑀+(𝑀−5)+2𝑀 = 55 → 4𝑀 = 60 → 𝑀 = 15
Destarte, a idade de Maria é 15 anos. Como a questão pede a idade de Pedro (certamente o nome do primo,
já que a questão não deixa claro), sabemos que ele tem o dobro da idade de Maria.
𝑃 = 2𝑀 → 𝑃 = 2∙15 → 𝑷 = 𝟑𝟎
Gabarito: LETRA C.</t>
  </si>
  <si>
    <t>10/08/2026 17:11</t>
  </si>
  <si>
    <t>Para comprar um celular, Marcos precisa de R$ 580,00 a mais do que tem. Se ele tivesse o dobro da quantia que possui, ele compraria o celular e ainda ficaria com R$120,00.
Com base nesses dados, podemos afirmar que:</t>
  </si>
  <si>
    <t>Marcos tem R$ 500,00.</t>
  </si>
  <si>
    <t>Marcos tem R$ 1.280,00.</t>
  </si>
  <si>
    <t>O celular que Marcos pretende comprar custa R$1.280,00.</t>
  </si>
  <si>
    <t>O celular que Marcos pretende comprar custa R$ 700,00.</t>
  </si>
  <si>
    <t>O celular custa R$1.200,00, e Marcos tem R$ 500,00.</t>
  </si>
  <si>
    <t>Vamos dizer que o preço do celular é "C" e a quantia que Marcos tem é "M".
Marcos precisa de R$ 580,00 para comprar o celular. Logo:
𝑀+580 = 𝐶 (1)
Ademais, se ele tivesse o dobro, ainda ficaria com R$ 120,00. Com isso, podemos escrever:
2𝑀 −𝐶 = 120 (2)
Com as duas expressões acima, podemos determinar cada uma das incógnitas. Para isso, vamos substituir
(1) em (2).
2𝑀 − (𝑀 + 580) = 120 → 𝑀 − 580 = 120 → 𝑀 = 700
Portanto, Marcos tem R$ 700,00. Para determinar quanto custa o celular, podemos usar esse valor em (1).
𝐶 = 580 + 700 → 𝐶 = 1280
O celular que Marcos pretende comprar custa R$ 1.280,00.
Gabarito: LETRA C.</t>
  </si>
  <si>
    <t>Um professor de Matemática experiente participa da elaboração de provas de uma banca de concursos públicos e cobra R$ 60,00 pela participação acrescido de R$ 50,00 por questão elaborada. Já um professor de Matemática recém egresso de sua licenciatura, pede o valor de R$ 100,00 para participar da banca e por elaboração de cada questão, R$ 30,00. Quantas questões os dois professores devem realizar para que a banca elaboradora do concurso pague o mesmo valor para ambos?</t>
  </si>
  <si>
    <t>Vamos chamar a quantia recebida pelo professor experiente de "E". Por sua vez, a quantia recebida pelo
professor recém egresso de "R".
- O professor experiente cobra R$ 60,00 para participar mais R$ 50,00 por questão.
𝐸 = 60+50𝑄
- O professor recém egresso cobra R$ 100,00 para participar mais R$ 30,00 por questão.
𝑅 = 100+30𝑄
"Q" é a quantidade de questões elaboradas por cada um dos professores. Para saber quantas questões
devem ser elaboradas para que os dois recebam a mesma quantia, devemos igualar "E" com "R".
𝐸 = 𝑅
60+50𝑄 = 100+30𝑄
20𝑄 = 40 → 𝑄 = → 𝑄 = 2
Gabarito: LETRA B.</t>
  </si>
  <si>
    <t>10/08/2026 17:12</t>
  </si>
  <si>
    <t>Resolva a seguinte equação de primeiro grau com uma incógnita:
𝟓𝒙−𝟏 = 𝟑𝒙+𝟏𝟏</t>
  </si>
  <si>
    <t>𝑥 = 2</t>
  </si>
  <si>
    <t>𝑥 = 3</t>
  </si>
  <si>
    <t>𝑥 = 4</t>
  </si>
  <si>
    <t>𝑥 = 5</t>
  </si>
  <si>
    <t>𝑥 = 6</t>
  </si>
  <si>
    <t>Vamos lá!
5𝑥 −1 = 3𝑥 +11
5𝑥 −3𝑥 = 11+1
2𝑥 = 12
𝑥 =
𝒙 = 𝟔
Gabarito: LETRA E.</t>
  </si>
  <si>
    <t>SEAGRI</t>
  </si>
  <si>
    <t>Suponha que três analistas agropecuários, nomeados como A, B e C, fizeram a fiscalização de defensivos agrícolas em 73 propriedades rurais do Distrito Federal. Se B fiscalizou cinco propriedades a mais que A, que, por sua vez, fiscalizou sete propriedades a mais que C, qual é o número de propriedades fiscalizadas por B?</t>
  </si>
  <si>
    <t>37</t>
  </si>
  <si>
    <t>No total, 73 propriedades foram fiscalizadas. Assim, podemos escrever:
𝐴+𝐵 +𝐶 = 73 (1)
Como B fiscalizou 5 propriedades a mais que A:
𝐵 = 𝐴+5 (2)
Como A fiscalizou 7 propriedades a mais que C:
𝐴 = 𝐶 +7 (3)
Queremos saber quantas propriedades B fiscalizou.
Para isso, vamos usar (2) e (3) em (1):
𝐴+(𝐴+5)+(𝐴−7) = 73
3𝐴−2 = 73 → . 3𝐴 = 75 → 𝐴 = 25
Com o valor de A, podemos encontrar B a partir de (2):
𝐵 = 𝐴+5 → 𝐵 = 25+5 → 𝑩 = 𝟑𝟎
Gabarito: LETRA A.</t>
  </si>
  <si>
    <t>10/08/2026 17:13</t>
  </si>
  <si>
    <t>Uma agência bancária precisa contratar mais um funcionário. Se o contratado for do sexo masculino, ficará faltando apenas um para igualar o número de funcionárias do sexo feminino. No entanto, se o contratado for do sexo feminino, o número de funcionárias será o dobro de funcionários. Quantos funcionários a agência tem no momento?</t>
  </si>
  <si>
    <t>Considere que "H" é o número de funcionários e "M" é o número de funcionárias.
Se a agência contratar mais um funcionário, faltará apenas um para igualar o número de funcionários do
sexo masculino com as do sexo feminino. Na prática, a diferença é de dois:
𝑀−𝐻 = 2 (1)
Mas, se for contratada mais uma funcionária, teremos o dobro de funcionárias.
𝑀+1 = 2𝐻 (2)
Vamos usar (1) em (2):
(𝐻 + 2) + 1 = 2𝐻
𝐻 + 3 = 2𝐻
𝑯 = 𝟑
Com o número de funcionários homens, podemos encontrar M. Para isso, vamos usá-lo em (1):
𝑀 − 3 = 2 → 𝑴 = 𝟓
Pronto! Com esses dois valores, podemos encontrar o total de funcionários da agência.
𝐻 + 𝑀 = 3 + 5 → 𝑯 + 𝑴 = �
Gabarito: LETRA B.</t>
  </si>
  <si>
    <t>10/08/2026 17:14</t>
  </si>
  <si>
    <t>PREF. F. DA CUNHA</t>
  </si>
  <si>
    <t>Sabe-se que o valor de x na equação do 1º grau:
$\frac{2x + 15}{5} + \frac{x + 1}{2} = x$
representa a quantidade de cadastros relativos às atividades que são desempenhas na prefeitura de um determinado município gaúcho. Nessa situação, esse valor de x corresponde a:</t>
  </si>
  <si>
    <t>Vamos resolver a equação!
2𝑥 +15 𝑥+1
+ = 𝑥
5 2
2(2𝑥+15)+5(𝑥+1)
= 𝑥
4𝑥 +30+5𝑥+5 = 10𝑥
9𝑥+35 = 10𝑥
𝒙 = 𝟑𝟓
Gabarito: LETRA E.</t>
  </si>
  <si>
    <t>10/08/2026 17:19</t>
  </si>
  <si>
    <t>Julgue o item a seguir, considerando que 25 novos computadores tenham sido distribuídos pela Secretaria de Segurança Pública do DF para três de suas delegacias.
Considere que 𝑥²+9𝑥 +14, 15𝑥 +30 e 4𝑥²+15𝑥 +12, representam as quantidades de agentes nas três delegacias, as quais têm um efetivo total de 100 agentes. Nesse caso, a delegacia com a menor quantidade de efetivo tem menos de 25 agentes.</t>
  </si>
  <si>
    <t>Vamos resolver a questão considerando as equações fornecidas para as três delegacias:
Delegacia 1: x² + 9x + 14
Delegacia 2: 15x + 30
Delegacia 3: 4x² + 15x + 12
Primeiro, precisamos encontrar os valores de x que satisfazem a soma total dos agentes, que é 100. Então,
temos a seguinte equação:
(𝑥² + 9𝑥 + 14) + (15𝑥 + 30) + (4𝑥² + 15𝑥 + 12) = 100
Simplificando a equação, obtemos:
5𝑥² + 39𝑥 − 44 = 0
Agora, precisamos resolver essa equação quadrática. Vamos calcular o discriminante!
Δ = 𝑏
2 − 4𝑎𝑐 → Δ = 392 − 4 ⋅ 5 ⋅ (−44) → Δ = 1521 + 880 → Δ = 2401
Calculando "x":
𝑥 =
−𝑏 ± √Δ
2𝑎
→ 𝑥 =
−39 ± √2401
2 × 5
→ 𝑥 =
−39 ± 49
10
𝑥
′ =
−39 + 49
10
→ 𝑥
′ =
10
10
→ 𝑥′ = 1
𝑥
′′ =
−39 − 49
10
→ 𝑥
′′ =
−88
10
→ 𝑥
′′ = −8.8
Como x representa uma quantidade de agentes, descartamos a solução negativa. Portanto, 𝑥 = 1.
Agora substituímos x = 1 nas equações das delegacias para encontrar a quantidade de agentes em cada uma:
Delegacia 1:
𝑥² + 9𝑥 + 14
= 1² + 9 ∗ 1 + 14
= 1 + 9 + 14
= 24
Delegacia 2:
15𝑥 + 30
= 15 ∗ 1 + 30
= 15 + 30
= 45
Delegacia 3:
4𝑥² + 15𝑥 + 12
= 4 ∗ 1² + 15 ∗ 1 + 12
= 4 + 15 + 12
= 31
Portanto, as quantidades de agentes nas delegacias são 24, 45 e 31, respectivamente.
A delegacia com a menor quantidade de agentes possui 24 agentes.
Gabarito: CERTO.</t>
  </si>
  <si>
    <t>10/08/2026 17:22</t>
  </si>
  <si>
    <t>Certo número de amigos decidiu se cotizar para comprar um presente de casamento para Mariana. Cada um deveria dar o mesmo valor, o que cobriria o preço de R$ 1.800,00 do presente. Antes da compra, dois novos amigos ingressaram no grupo e, com isso, o valor individual por amigo para a compra do presente de Mariana foi reduzido em R$ 12,50. Sendo x o número de amigos antes do ingresso dos dois novos amigos no grupo, x é igual a solução positiva da equação:</t>
  </si>
  <si>
    <t>x&lt;sup&gt;2&lt;/sup&gt; + 3x – 270 = 0</t>
  </si>
  <si>
    <t>x&lt;sup&gt;2&lt;/sup&gt; + 8x – 240 = 0</t>
  </si>
  <si>
    <t>x&lt;sup&gt;2&lt;/sup&gt; + 6x – 280 = 0</t>
  </si>
  <si>
    <t>x&lt;sup&gt;2&lt;/sup&gt; + 2x – 288 = 0</t>
  </si>
  <si>
    <t>x&lt;sup&gt;2&lt;/sup&gt; – 3x – 270 = 0</t>
  </si>
  <si>
    <t>Inicialmente, vamos encontrar a expressão que representa o valor individual por amigo antes do ingresso
dos dois novos amigos. Como o preço total do presente é R$ 1.800,00 e o número de amigos é x, o valor
individual é dado por:
𝑣 = (1)
𝑥
Em seguida, vamos encontrar a expressão que representa o valor individual por amigo depois do ingresso
dos dois novos amigos. Como o número de amigos aumentou em 2, o valor individual diminuiu em R$ 12,50,
ou seja:
𝑣−12,50 = (2)
𝑥 +2
Usando (2) em (1):
1800 1800
−12,50 =
𝑥 𝑥 + 2
Multiplicando ambos os lados por 𝑥(𝑥 + 2):
1800𝑥 = 1800(𝑥+2) − 12,50𝑥(𝑥 + 2)
Expandindo os parênteses:
1800𝑥 +3600−12,50𝑥2 −25𝑥 = 1800𝑥
Subtraindo 1800x de ambos os lados:
3600−12,50𝑥2 −25𝑥 = 0
Por fim, dividindo ambos os lados por -12,50, temos:
𝑥2 +2𝑥 −288 = 0
Gabarito: LETRA D.</t>
  </si>
  <si>
    <t>Um grupo de amigos combinou de preparar uma festa. Cada amigo deveria levar dois pratos de iguarias, cada prato contendo um número de iguarias igual ao número de amigos do grupo subtraído de 8. Se o total de iguarias que foram levadas foi 1768, o algarismo das unidades do número de amigos desse grupo é</t>
  </si>
  <si>
    <t>Seja "A" o número de amigos.
Cada amigo deveria levar dois pratos de iguais, ou seja, teriam 2A pratos.
Cada prato contém um número de iguais igual ao número de amigos subtraído de 8, ou seja, 𝑨−𝟖 iguarias.
Dessa forma, como temos 2A pratos, teríamos um total de 𝟐𝑨(𝑨−𝟖) iguarias. O enunciado fala que essa
quantidade é igual a 1768. Logo, podemos igualá-las.
2𝐴(𝐴−8) = 1768
2𝐴2 −16𝐴−1768 = 0
Simplificando tudo por 2:
𝐴2 −8𝐴−884 = 0
Uma equação de segundo grau! Vamos resolvê-la por Bhaskara.
- Cálculo do Discriminante:
Δ = 𝑏2 −4𝑎𝑐 → Δ = (−8)2−4⋅1⋅(−884) → Δ = 64+3536 → Δ = 3600
- Cálculo das Raízes
−𝑏±√Δ −(−8)±√3600 8±60
𝐴 = → 𝐴 = → 𝐴 =
2𝑎 2⋅1 2
8+60 68
𝐴′ = → 𝐴′ = → 𝐴′ = 34
2 2
8−60 −52
𝐴′′ = → 𝐴′′ = → 𝐴′′ = −26
2 2
Como o número de amigos só pode ser um número positivo, a quantidade procurada é 𝑨 = 𝟑𝟒.
A questão pede para marcarmos o algarismo das unidades, ou seja, 4.
Gabarito: LETRA E.</t>
  </si>
  <si>
    <t>10/08/2026 17:23</t>
  </si>
  <si>
    <t>Sabe-se que a soma dos cubos das raízes da equação 𝒙&lt;sup&gt;𝟐&lt;/sup&gt; +𝒎𝒙+𝒏 = 𝟎, onde m e n são reais, é 63. É correto afirmar que 𝒏 é igual a:</t>
  </si>
  <si>
    <t>$m^2 + 63$</t>
  </si>
  <si>
    <t>$\frac{m^2}{2} + \frac{63}{m}$</t>
  </si>
  <si>
    <t>$\frac{m^2}{3} + \frac{21}{m}$</t>
  </si>
  <si>
    <t>$\frac{m^3}{2} + 63$</t>
  </si>
  <si>
    <t>$\frac{m^3}{3} + 21$</t>
  </si>
  <si>
    <t>Vamos lá, moçada! Essa é uma questão que exige um pouco mais do aluno. A cobrança do tópico costuma
ser mais simples, como você verá nas outras questões.
Considere que 𝑥 e 𝑥 sejam as raízes da equação de segundo grau dada no enunciado. A questão informa
1 2
que a soma do cubo dessas raízes é igual a 63. Sendo assim, podemos escrever:
𝑥3 +𝑥3 = 63
1 2
Nossa estratégia será fatorar a expressão acima de forma a obter uma expressão equivalente que envolva a
soma das raízes (𝒙 +𝒙 ) e o produto das raízes 𝒙 𝒙 . Dessa forma, conseguiremos usar as relações de
𝟏 𝟐 𝟏 𝟐
Girard e envolver os coeficientes da equação na jogada!
Na nossa aula de Expressões Algébricas, vimos que podemos fatorar a expressão acima usando o Produto
de Warring. Dessa forma:
𝑥3 +𝑥3 = (𝑥 +𝑥 )(𝑥2 −𝑥 𝑥 +𝑥2) = 63
1 2 1 2 1 1 2 2
Observe que na expressão fatorada, ainda temos o termo 𝑥2 +𝑥2. Devemos fatorá-lo também. Para isso,
1 2
podemos usar:
𝑥2 +𝑥2 = (𝑥 +𝑥 )2 −2𝑥 𝑥
1 2 1 2 1 2
Vamos substituir:
(𝑥1 + 𝑥2
)[(𝑥1 + 𝑥2
)
2 − 2𝑥1𝑥2 − 𝑥1𝑥2] = 63
(𝑥1 + 𝑥2
)[(𝑥1 + 𝑥2
)
2 − 3𝑥1𝑥2
] = 63 (1)
Pronto! Agora podemos usar as relações de Girard para a equação do enunciado:
𝑥1 + 𝑥2 = −
𝑚
1
→ 𝑥1 + 𝑥2 = −𝑚 (2)
𝑥1 ⋅ 𝑥2 =
𝑛
1
→ 𝑥1 ⋅ 𝑥2 = 𝑛 (3)
Usando (3) e (2) em (1):
(−𝑚)[(−𝑚)
2 − 3𝑛] = 63
Vamos trabalhar para isolar o "n":
−𝑚3 + 3𝑛𝑚 = 63
3𝑛𝑚 = 𝑚3 + 63
𝑛 =
𝑚3 + 63
3𝑚
𝑛 =
𝑚2
3
+
21
Gabarito: LETRA C.</t>
  </si>
  <si>
    <t>10/08/2026 17:26</t>
  </si>
  <si>
    <t>MPE-SC</t>
  </si>
  <si>
    <t>Sejam A e B as raízes da equação 𝒙²−𝟕𝒙+𝟒 = 𝟎. O valor de 𝑨&lt;sup&gt;𝟐&lt;/sup&gt; +𝑩&lt;sup&gt;𝟐&lt;/sup&gt; é:</t>
  </si>
  <si>
    <t>41</t>
  </si>
  <si>
    <t>Questão bem recente! É possível resolvê-la de duas maneiras: (i) Relações de Girard e (ii) Bhaskara. Se o
aluno tentar resolver por Bhaskara, vai enfrentar muuuuita conta. O motivo disso é o fato do discriminante
dessa equação não ser um quadrado perfeito. Com isso, teremos que ficar carregando uma raiz quadrada
para um lado e para o outro.
O melhor jeito de resolver será por meio das Relações de Girard e de um produto notável!
(𝐴 + 𝐵)
2 = 𝐴
2 + 2𝐴𝐵 + 𝐵
2
Note que podemos isolar o termo 𝐴
2 + 𝐵
2 na equação acima. Quando fazemos isso, ficamos com:
𝑨
𝟐 + 𝑩
𝟐 = (𝑨 + 𝑩)
𝟐 − 𝟐𝑨𝑩 (1)
De acordo com as relações de Girard:
𝐴 + 𝐵 = −
𝑏
𝑎
→ 𝐴 + 𝐵 = −
(−7)
1
→ 𝑨 + 𝑩 = 𝟕 (2)
𝐴 ⋅ 𝐵 =
𝑐
𝑎
→ 𝐴 ⋅ 𝐵 =
4
1
→ 𝑨 ⋅ 𝑩 = 𝟒 (3)
Usando os resultados (3) e (2) em (1):
𝐴
2 + 𝐵
2 = 7
2 − 2 ⋅ 4 → 𝐴
2 + 𝐵
2 = 49 − 8 → 𝑨
𝟐 + 𝑩
𝟐 = 𝟒𝟏
Gabarito: LETRA B.</t>
  </si>
  <si>
    <t>10/08/2026 17:28</t>
  </si>
  <si>
    <t>Considerando 𝒙 = 𝟐 como uma das raízes reais da seguinte equação do 2º grau 𝟑𝒙&lt;sup&gt;𝟐&lt;/sup&gt; −𝟒𝒙+𝒌 = 𝟎, o valor de (𝒌 – 𝟏)&lt;sup&gt;𝟐&lt;/sup&gt; corresponde a:</t>
  </si>
  <si>
    <t>Temos a seguinte equação de segundo grau:
3𝑥2 −4𝑥 +𝑘 = 0
Como 𝑥 = 2 é uma das raízes, podemos substituir esse valor na equação acima para determinarmos k.
3⋅22 −4⋅2+𝑘 = 0 → 3⋅4−8+𝑘 = 0 → 𝑘 = −12+8 → 𝒌 = −𝟒
O enunciado pede o valor de (𝒌−𝟏)𝟐. Assim,
(𝑘 − 1)
2 = (−4 − 1)
2 = (−5)
2 = 𝟐𝟓
Gabarito: LETRA E.</t>
  </si>
  <si>
    <t>10/08/2026 17:32</t>
  </si>
  <si>
    <t>CETREDE</t>
  </si>
  <si>
    <t>PREF. FRECHEIRINHA</t>
  </si>
  <si>
    <t>Na equação 𝒙&lt;sup&gt;𝟐&lt;/sup&gt; −𝒂𝒙−𝟐𝟎𝒂² = 𝟎, com 𝒂 &gt; 𝟎, os valores de x são</t>
  </si>
  <si>
    <t>𝑎 e −2&lt;sup&gt;𝑎&lt;/sup&gt;</t>
  </si>
  <si>
    <t>−4𝑎 e 5𝑎.</t>
  </si>
  <si>
    <t>−2 e 2𝑎².</t>
  </si>
  <si>
    <t>−4 e 5.</t>
  </si>
  <si>
    <t>5𝑎² e −3.</t>
  </si>
  <si>
    <t>Vamos resolver a equação de segundo grau usando a Bhaskara.
Passo 1: Calcular o Discriminante
Δ = 𝑏2 −4𝑎𝑐 → Δ = (−𝑎)2−4⋅1⋅(−20𝑎2) → Δ = 𝑎2 +80𝑎2 → Δ = 81𝑎2
Passo 2: Encontrar as Raízes
−𝑏± √Δ −(−𝑎)± √81𝑎2 𝑎 ±9𝑎
𝑥 = → 𝑥 = → 𝑥 =
2𝑎 2⋅1 2
𝑎+9𝑎 10𝑎
𝑥 = → 𝑥 = → 𝑥 = 5𝑎
1 2 1 2 1
𝑎−9𝑎 −8𝑎
𝑥 = → 𝑥 = → 𝑥 = −4𝑎
2 2 2 2 2
Logo, as raízes são 𝟓𝒂 e −𝟒𝒂.
Gabarito: LETRA B.</t>
  </si>
  <si>
    <t>10/08/2026 17:33</t>
  </si>
  <si>
    <t>PREF. CAMBÉ</t>
  </si>
  <si>
    <t>Considere a equação quadrática 𝒙²+𝟒𝒙−𝟐𝟏 = 𝟎. Assinale a alternativa que apresenta a soma das raízes dessa equação.</t>
  </si>
  <si>
    <t>-10</t>
  </si>
  <si>
    <t>-4</t>
  </si>
  <si>
    <t>Essa questão sai rapidamente caso o aluno conheça as Relações de Girard. Lembre-se que em uma equação
de segundo grau na forma:
𝑎𝑥2 +𝑏𝑥+𝑐 = 0
Podemos calcular a soma das raízes por meio da seguinte relação:
𝑏
𝑆 = −
𝑎
Olhando para a equação fornecida no enunciado, tiramos que:
𝑎 = 1 𝑏 = 4 𝑐 = −21
Assim, a soma das raízes fica:
𝑆 = − → 𝑺 = −𝟒
Gabarito: LETRA B.</t>
  </si>
  <si>
    <t>10/08/2026 17:36</t>
  </si>
  <si>
    <t>CM MARABÁ</t>
  </si>
  <si>
    <t>A equação 𝒙&lt;sup&gt;𝟐&lt;/sup&gt; −𝟏𝟎𝒎𝒙+𝟐𝟓𝒎² = 𝟎 tem</t>
  </si>
  <si>
    <t>duas raízes iguais.</t>
  </si>
  <si>
    <t>uma raiz igual ao dobro da outra.</t>
  </si>
  <si>
    <t>uma raiz igual à metade da outra.</t>
  </si>
  <si>
    <t>uma raiz igual ao triplo da outra.</t>
  </si>
  <si>
    <t>uma raiz igual à terça parte da outra.</t>
  </si>
  <si>
    <t>Vamos calcular o discriminante dessa equação de segundo grau.
Δ = 𝑏2 −4𝑎𝑐 → Δ = (−10𝑚)2−4⋅1⋅(25𝑚2) → Δ = 100𝑚2 −100𝑚2 → Δ = 0
Opa, discriminante nulo! Vimos que nessa situação temos duas raízes reais iguais. Logo, alternativa A.
Gabarito: LETRA A.</t>
  </si>
  <si>
    <t>PREF. MARINGÁ</t>
  </si>
  <si>
    <t>Se $X_1$ e $X_2$, em que $X_1 &lt; X_2$, são raízes positivas da equação:$$x^2 - 5x + 6 = 0,$$analise as alternativas e assinale a que representa a diferença de $X_2 - X_1$.</t>
  </si>
  <si>
    <t>-1</t>
  </si>
  <si>
    <t>Vamos resolver a equação de segundo grau usando Bhaskara.
Passo 1: Calcular o Discriminante:
Δ = 𝑏2 −4𝑎𝑐 → Δ = (−5)2−4⋅1⋅6 → Δ = 25−24 → Δ = 1
Passo 2: Encontrar as Raízes
−𝑏± √Δ −(−5)± √1 5±1
𝑥 = → 𝑥 = → 𝑥 =
2𝑎 2⋅1 2
5−1 4
𝑥 = → 𝑥 = → 𝑥 = 2
1 2 1 2 1
5+1 6
𝑥 = → 𝑥 = → 𝑥 = 3
2 2 2 2 2
Logo, as raízes são 𝟐 e 𝟑.
A questão quer a diferença entre elas:
𝑥 −𝑥 = 3−2 → 𝒙 −𝒙 = 𝟏
2 1 𝟐 𝟏
Gabarito: LETRA D.</t>
  </si>
  <si>
    <t>10/08/2026 17:40</t>
  </si>
  <si>
    <t>SED-MS</t>
  </si>
  <si>
    <t>Considere a equação $(m - 1)x^2 - 2mx + (m + 2) = 0$ na variável $x$, em que $m$ é um número real e diferente de $1$. Nessas condições, analise as assertivas a seguir e assinale a alternativa que aponta a(s) corretas(s).
I. Se 𝒎 &gt; 𝟐, a equação não possui raízes reais.
II. Existem apenas dois valores reais de m para os quais a equação admite raízes reais.
III. Se 𝒎 &gt; 𝟐, a equação possui pelo menos uma raiz real.
IV. Para algum 𝒎 &lt; 𝟐, a equação possui duas raízes reais e distintas cuja soma é zero.</t>
  </si>
  <si>
    <t>Apenas I e IV.</t>
  </si>
  <si>
    <t>Apenas III e IV.</t>
  </si>
  <si>
    <t>Apenas I, II e IV.</t>
  </si>
  <si>
    <t>Vamos calcular o discriminante dessa equação de segundo grau.
Δ = 𝑏2 −4𝑎𝑐
Δ = (−2𝑚)2−4⋅(𝑚−1)⋅(𝑚+2)
Δ = 4𝑚2 −4⋅(𝑚2+2𝑚 −𝑚−2)
Δ = 4𝑚2 −4𝑚2 −4𝑚 +8
Δ = −4𝑚+8
Sabemos que quando Δ &lt; 0, a equação não possui raízes reais:
−4𝑚+8 &lt; 0 → 𝑚 &gt; 2
Por sua vez, para que a equação tenha duas raízes reais idênticas, devemos ter Δ = 0.
−4𝑚+8 = 0 → 𝑚 = 2
Por fim, para que a equação tenha duas raízes reais distintas Δ &gt; 0:
−4𝑚+8 &gt; 0 → . 𝑚 &lt; 2
Feita essa análise, vamos analisar as afirmativas.
I. Se 𝒎 &gt; 𝟐, a equação não possui raízes reais.
Correto, foi exatamente essa conclusão que chegamos quando fizemos Δ &lt; 0.
II. Existem apenas dois valores reais de m para os quais a equação admite raízes reais.
Errado, existem infinitos valores reais de m para que a equação admita raízes reais, basta que seja menor
que 2.
III. Se 𝒎 &gt; 𝟐, a equação possui pelo menos uma raiz real.
Errado, para 𝑚 &gt; 2 não há raízes reais.
IV. Para algum 𝒎 &lt; 𝟐, a equação possui duas raízes reais e distintas cuja soma é zero.
Correto, se 𝑚 = 0, então teremos duas raízes reais distintas cuja soma é zero. Para chegarmos nessa
conclusão devemos pensar nas relações de Girard:
𝑏 2𝑚
𝑥 +𝑥 = − → 𝑥 +𝑥 =
1 2 𝑎 1 2 𝑚−1
Perceba que se 𝑚 é zero, ficamos com:
2⋅0
𝑥 +𝑥 = → 𝒙 +𝒙 = 𝟎
1 2 0−1 𝟏 𝟐
Observe que estão corretas as afirmativas I e IV.
Gabarito: LETRA B.</t>
  </si>
  <si>
    <t>10/08/2026 17:42</t>
  </si>
  <si>
    <t>O maior valor de x que satisfaz a equação (𝒙 – 𝟏𝟐)&lt;sup&gt;𝟐&lt;/sup&gt; = −𝟏𝟖𝒙+𝟏𝟕𝟏 é:</t>
  </si>
  <si>
    <t>Maior que 10.</t>
  </si>
  <si>
    <t>Maior que 8 e menor que 10.</t>
  </si>
  <si>
    <t>Maior que 6 e menor que 8.</t>
  </si>
  <si>
    <t>Maior que 4 e menor que 6.</t>
  </si>
  <si>
    <t>Menor que 4.</t>
  </si>
  <si>
    <t>Inicialmente, vamos resolver o quadrado.
(𝒙 – 𝟏𝟐)
𝟐 = −𝟏𝟖𝒙 + 𝟏𝟕𝟏
𝑥
2 − 24𝑥 + 144 = −18𝑥 + 171
Agora, vamos organizar essa equação numa forma mais amigável.
𝑥
2 − 6𝑥 − 27 = 0
Pronto! Para encontrar as raízes da equação, vamos usar Bhaskara.
Passo 1: Calcular o Discriminante:
Δ = 𝑏
2 − 4𝑎𝑐 → Δ = (−6)
2 − 4 ⋅ 1 ⋅ (−27) → Δ = 36 + 108 → Δ = 144
Passo 2: Encontrar as Raízes
𝑥 =
−𝑏 ± √Δ
2𝑎
→ 𝑥 =
−(−6) ± √144
2 ⋅ 1
→ 𝑥 =
6 ± 12
2
𝑥1 =
6 − 12
2
→ 𝑥1 =
−6
2
→ 𝑥1 = −3
𝑥2 =
6 + 12
2
→ 𝑥2 =
18
2
→ 𝑥2 = 9
Logo, as raízes são −𝟑 e 𝟗.
Como o enunciado pede o maior valor, temos que a questão está procurando pelo 9.
O 9 está entre o 8 e o 10. Portanto, podemos marcar a alternativa B.
Gabarito: LETRA B.</t>
  </si>
  <si>
    <t>10/08/2026 17:44</t>
  </si>
  <si>
    <t>Sendo a e b as soluções da equação 𝒙&lt;sup&gt;𝟐&lt;/sup&gt; −𝟕𝒙+𝟏𝟎 = 𝟎, com 𝒂 &lt; 𝒃, qual é o conjunto solução da equação 𝒂𝒙&lt;sup&gt;𝟐&lt;/sup&gt; +𝒃𝒙−(𝟒𝒂+𝒃−𝟏) = 𝟎?</t>
  </si>
  <si>
    <t>$S = \{-4, \frac{3}{2}\}$</t>
  </si>
  <si>
    <t>$S = \{4, \frac{3}{2}\}$</t>
  </si>
  <si>
    <t>$S = \{-4, -\frac{3}{2}\}$</t>
  </si>
  <si>
    <t>$S = \{4, -\frac{3}{2}\}$</t>
  </si>
  <si>
    <t>$S = \{4, -\frac{1}{2}\}$</t>
  </si>
  <si>
    <t>Nessa questão, teremos que resolver duas equação de segundo grau! Então é muito boa para treinarmos.
1ª equação:
𝒙𝟐 −𝟕𝒙+𝟏𝟎 = 𝟎
Passo 1: Calcular o Discriminante:
Δ = 𝑏2 −4𝑎𝑐 → Δ = (−7)2−4⋅1⋅10 → Δ = 49−40 → Δ = 9
Passo 2: Encontrar as Raízes
−𝑏± √Δ −(−7)± √9 7±3
𝑥 = → 𝑥 = → 𝑥 =
2𝑎 2⋅1 2
7−3 4
𝑥 = → 𝑥 = → 𝑥 = 2
1 2 1 2 1
7+3 10
𝑥 = → 𝑥 = → 𝑥 = 5
2 2 2 2 2
Observe que o enunciado chama essas raízes de a e de b, com 𝑎 &lt; 𝑏. Logo:
𝑎 = 2 e 𝑏 = 5
2ª equação:
𝒂𝒙𝟐 +𝒃𝒙−(𝟒𝒂+𝒃−𝟏) = 𝟎
Usando os valores de 𝑎 𝑒 𝑏:
2𝑥2 +5𝑥 −(4⋅2+5−1) = 0
2𝑥2 +5𝑥−12 = 0
Passo 1: Calcular o Discriminante:
Δ = 𝑏2 −4𝑎𝑐 → Δ = 52 −4⋅2⋅(−12) → Δ = 25+96 → Δ = 121
Passo 2: Encontrar as Raízes
−𝑏± √Δ −5± √121 −5±11
𝑥 = → 𝑥 = → 𝑥 =
2𝑎 2⋅2 4
−5−11 −16
𝑥 = → 𝑥 = → 𝑥 = −4
1 4 1 4 1
−5+11 6 3
𝑥 = → 𝑥 = → 𝑥 =
2 4 2 4 2 2
Logo, o conjunto solução da equação é:
𝑺 = {−𝟒, }
Gabarito: LETRA A.</t>
  </si>
  <si>
    <t>10/08/2026 17:48</t>
  </si>
  <si>
    <t>CRP 11</t>
  </si>
  <si>
    <t>Considerando a equação, na incógnita 𝒙&lt;sup&gt;𝟐&lt;/sup&gt; +𝟓𝒙+𝒎 = 𝟎, julgue o item.
Se 𝑚 = −14, então a equação admite raízes iguais a −2 e 7.</t>
  </si>
  <si>
    <t>Se 𝑚 = −14, então ficamos com:
𝒙𝟐 +𝟓𝒙−𝟏𝟒 = 𝟎
Passo 1: Calcular o Discriminante:
Δ = 𝑏2 −4𝑎𝑐 → Δ = 52 −4⋅1⋅(−14) → Δ = 25+56 → Δ = 81
Passo 2: Encontrar as Raízes
−𝑏± √Δ −5± √81 −5±9
𝑥 = → 𝑥 = → 𝑥 =
2𝑎 2⋅1 2
−5−9 −14
𝑥 = → 𝑥 = → 𝑥 = −7
1 2 1 2 1
−5+9 4
𝑥 = → 𝑥 = → 𝑥 = 2
2 2 2 2 2
Logo, o conjunto solução da equação é:
𝑺 = {−𝟕,𝟐}
Observe que o item trocou os sinais das raízes. Logo, está errado.
Gabarito: ERRADO.</t>
  </si>
  <si>
    <t>10/08/2026 17:49</t>
  </si>
  <si>
    <t>CREMERO</t>
  </si>
  <si>
    <t>Um número natural e primo é dito pitagórico quando o resto da sua divisão por 4 é igual a 1. Tendo como referência essa definição, julgue o item.
As raízes da equação 𝑥&lt;sup&gt;2&lt;/sup&gt; −46𝑥 +493 = 0 são números primos pitagóricos.</t>
  </si>
  <si>
    <t>Passo 1: Calcular o Discriminante:
Δ = 𝑏2 −4𝑎𝑐 → Δ = (−46)2 −4⋅1⋅493 → Δ = 2116−1972 → Δ = 144
Passo 2: Encontrar as Raízes
−𝑏± √Δ −(−46)± √144 46±12
𝑥 = → 𝑥 = → 𝑥 =
2𝑎 2⋅1 2
46−12 34
𝑥 = → 𝑥 = → 𝑥 = 17
1 2 1 2 1
46+12 58
𝑥 = → 𝑥 = → 𝑥 = 29
2 2 2 2 2
Pronto! As raízes são 17 e 29. Para determinar se elas são números pitagóricos, precisamos dividi-las por 4
e observar se o resto é 1.
17 4 29 4
−16 −28
4 7
1 1
Observe que realmente os dois números são pitagóricos! Logo, o item está correto.
Gabarito: CERTO.</t>
  </si>
  <si>
    <t>10/08/2026 17:50</t>
  </si>
  <si>
    <t>A proprietária de uma confeitaria gasta R$ 300,00 para produzir uma certa quantidade de bolos, que serão vendidos, cada um, por R$ 15,00. O número mínimo de bolos que deverão ser vendidos, para que tenha, de lucro, um valor superior ao que foi gasto na produção é igual a:</t>
  </si>
  <si>
    <t>Considere que o número de bolos vendidos seja "n".
Como cada um é vendido por 15 reais, então a receita da venda desses "n" bolos será:
𝑅 = 15𝑛
Queremos a quantidade que uma receita maior do que o custo da proprietária.
15𝑛 &gt; 300
Com isso,
𝑛 &gt; → 𝑛 &gt; 20
Ou seja, o número de bolos tem que ser superior a 20. O menor valor inteiro que satisfaz é o 21.
Alguns podem ter ficado com dúvida sobre o motivo de não ser 20. Galera, 20 bolos vai fazer a receita ser
igual ao custo. Nessa situação, a proprietária ainda não tem lucro, pois ela ganha apenas o suficiente para
compensar o que ela gastou. É somente a partir do 21º bolo vendido que ela passará a ter lucro.
Gabarito: LETRA C.</t>
  </si>
  <si>
    <t>MÉTODO</t>
  </si>
  <si>
    <t>PREF. NB D'OESTE</t>
  </si>
  <si>
    <t>Resolva a inequação em ℝ:
$$\frac{x - 1}{x + 1} \geq 3$$</t>
  </si>
  <si>
    <t>𝑆 = {𝑥 ∈ ℝ: −3 ≤ 𝑥 &lt; 3}</t>
  </si>
  <si>
    <t>𝑆 = {𝑥 ∈ ℝ: −1 ≤ 𝑥 &lt; 1}</t>
  </si>
  <si>
    <t>𝑆 = {𝑥 ∈ ℝ: −2 ≤ 𝑥 &lt; −1}</t>
  </si>
  <si>
    <t>𝑆 = {𝑥 ∈ ℝ: −2 ≤ 𝑥 ≤ 0}</t>
  </si>
  <si>
    <t>Pessoal, existe uma maneira bem rápida de resolver essa questão.
Note que 𝒙 não pode ser −𝟏. Se "x" for −1, o denominador da expressão zera e sabemos que não podemos
ter essa indeterminação. Assim, observe que a única alternativa cujo conjunto não inclui o −𝟏 na solução
é a alternativa C. Logo, é a única possível.
Vamos supor que as alternativas não nos possibilitassem essa conclusão. Como resolveríamos o problema?
O primeiro passo é trazer o que está do lado direito para o lado esquerdo. O objetivo dessa manipulação é
tornar o lado direito igual a zero.
𝑥 −1 𝑥 −1 𝑥 −1−3𝑥 −3 −2𝑥−4
≥ 3 → −3 ≥ 0 → ≥ 0 → ≥ 0
𝑥 +1 𝑥 +1 𝑥 +1 𝑥+1
Pronto. Agora, vamos avaliar o sinal do numerador e do denominador.
+++ −−− −−−
−2𝑥 −4
−−− −−− +++
𝑥+1
−−− +++ −−− −2𝑥−4
𝑥+1
−2 −1
Observe que o resultado é positivo apenas para os valores entre −𝟐 e −𝟏 (não incluso esse último). Assim,
𝑆 = {𝑥 ∈ ℝ: −2 ≤ 𝑥 &lt; −1}
Gabarito: LETRA C.</t>
  </si>
  <si>
    <t>10/08/2026 17:52</t>
  </si>
  <si>
    <t>Na inequação 𝟕𝒙−𝟓 ≥ 𝟒+𝟗𝒙, o maior valor inteiro que x pode assumir corresponde a:</t>
  </si>
  <si>
    <t>-6</t>
  </si>
  <si>
    <t>-5</t>
  </si>
  <si>
    <t>Vamos deixar tudo que tem "x" do lado esquerdo e tudo que é número do lado direito.
7𝑥−5 ≥ 4+9𝑥 → 7𝑥 −9𝑥 ≥ 4+5 → −2𝑥 ≥ 9
Agora, para tirar esse sinal de menos do "x", devemos multiplicar toda expressão por −𝟏.
Quando fazemos isso, invertemos a desigualdade.
2𝑥 ≤ −9 → 𝑥 ≤ − → 𝑥 ≤ −4,5
Veja que a solução para a inequação é todo número menor ou igual a −𝟒,𝟓.
Sendo assim, o maior número inteiro que satisfaz é o −𝟓.
Gabarito: LETRA B.</t>
  </si>
  <si>
    <t>10/08/2026 17:53</t>
  </si>
  <si>
    <t>EEAR</t>
  </si>
  <si>
    <t>Dado o sistema, um valor que não o satisfaz é
$$\begin{cases} 3 - 2x \leq 2 \\ x - 5 &lt; 1 - x \end{cases}$$</t>
  </si>
  <si>
    <t>√2</t>
  </si>
  <si>
    <t>√3</t>
  </si>
  <si>
    <t>Vamos resolver cada uma das inequações:
3−2𝑥 ≤ 2 → 2𝑥 ≥ 1 → 𝑥 ≥ 0,5
𝑥−5 &lt; 1−𝑥 → 2𝑥 &lt; 6 → 𝑥 &lt; 3
Ou seja, os valores de 𝑥 que satisfazem são aqueles igual ou maior a 0,5 e menor que 3.
0,5 3
Dentre as alternativas, a única que não pertence a esse intervalo é a D.
√10 = 3,1622…
Professor, eu precisaria decorar a raiz quadrada de 10?
Não! Bastaria lembrar que √𝟗 = 𝟑. Ora, se a raiz de 9 é 3, então a raiz de 10 é um número maior do que 3.
Logo, está fora do nosso intervalo.
Gabarito: LETRA D.</t>
  </si>
  <si>
    <t>10/08/2026 17:56</t>
  </si>
  <si>
    <t>Dada a inequação:
$$\frac{5x + 3}{2 - x} \geq 0$$
Assinale a alternativa que apresenta quantos números inteiros pertencem ao seu conjunto solução.</t>
  </si>
  <si>
    <t>Vamos lá, o primeiro passo é perceber que 𝒙 não pode ser igual a 2, pois zeraria nosso denominador e não
podemos ter o denominador de uma fração igual a zero!
𝑥 ≠ 2
A raiz da expressão do numerador é:
5𝑥 +3 = 0 → 𝑥 = −
Observe que para valores maiores do que a raiz, o numerador é positivo. Para valores menores, será
negativo. Por sua vez, a raiz do denominador é 2. Para valores maiores do que 2, o denominador é negativo.
Para valores menores, ele será positivo. Quando colocamos essa análise em um quadro, temos:
−−− +++ +++
5𝑥 +3
+++ +++
−−−
2−𝑥
−−− +++ −−− 5𝑥 +3
2−𝑥
3 2
−
𝟓𝒙+𝟑
Como estamos procurando os valores em que é positivo, então queremos:
𝟐−𝒙
−−− +++ −−− 5𝑥 +3
2−𝑥
3 2
−
Assim, podemos escrever que:
𝑆 = {𝑥 ∈ ℝ ∶ − ≤ 𝑥 &lt; 2}
Observe que nesse conjunto solução, os números inteiros pertencentes são: 0 e 1.
Gabarito: LETRA B.</t>
  </si>
  <si>
    <t>10/08/2026 17:57</t>
  </si>
  <si>
    <t>Quanto a equações e inequações de 1º e 2º graus, julgue o próximo item.
Para o conjunto $C = \{x \in \mathbb{R} : \frac{4x+1}{3} - \frac{x}{2} \leq 4\}$, o maior número inteiro é 4.</t>
  </si>
  <si>
    <t>Bora lá, moçada! Temos a seguinte inequação para resolver:
4𝑥 + 1
3
−
𝑥
2
≤ 4
É uma inequação de 1º grau e temos que manipulá-la de forma a isolar o "x" em um dos lados.
4𝑥 + 1
3
−
𝑥
2
≤ 4 →
8𝑥 + 2 − 3𝑥
6
≤ 4 → 5𝑥 + 2 ≤ 24 → 5𝑥 ≤ 22
Com isso,
𝑥 ≤
22
5
→ 𝑥 ≤ 4,4
Note que encontramos que, para ser solução, 𝒙 deve ser menor ou igual que 4,4.
Com isso o maior número INTEIRO que é solução dessa inequação é o 4.
Gabarito: CERTO.</t>
  </si>
  <si>
    <t>10/08/2026 18:01</t>
  </si>
  <si>
    <t>O conjunto solução da inequação (𝟑𝒙−𝟑)&lt;sup&gt;𝟑&lt;/sup&gt; ⋅(𝟒−𝟐𝒙)&lt;sup&gt;𝟓&lt;/sup&gt; &lt; 𝟎 é</t>
  </si>
  <si>
    <t>𝑆 = ]1,2[</t>
  </si>
  <si>
    <t>𝑆 = [1,2]</t>
  </si>
  <si>
    <t>𝑆 = ]−∞,1[∪]2,∞[</t>
  </si>
  <si>
    <t>𝑆 = ]−∞,1]∪]2,∞[</t>
  </si>
  <si>
    <t>𝑆 = ]−∞,1]∪[2,∞[</t>
  </si>
  <si>
    <t>Um ponto importante que devemos levar para a prova é o seguinte: quando elevamos uma expressão a um
expoente ímpar, o resultado manterá o sinal. Ou seja, um número negativo elevado a um expoente ímpar
continuará negativo. Da mesma forma, um número positivo elevado a um expoente ímpar, continuará um
número positivo. Dessa forma, os expoentes 3 e 5 da expressão do enunciado não afetarão nossa análise.
(3𝑥 − 3)
3
⋅ (4 − 2𝑥)
5 &lt; 0
Inicialmente, vamos determinar a raiz de 𝟑𝒙 − 𝟑.
3𝑥 − 3 = 0 → 𝑥 = 1
Observe que para valores de 𝑥 maiores do que a raiz, a expressão 3𝑥 − 3 é positiva. Por sua vez, para valores
menores, será negativa. Agora, vamos determinar a raiz de 𝟒 − 𝟐𝒙.
4 − 2𝑥 = 0 → 𝑥 = 2
Note que para valores de 𝑥 maiores do que a raiz, a expressão 4 − 2𝑥 assume valores negativos. Por sua vez,
para valores menores, será positiva. Quando colocamos essa análise no quadro, ficamos com:
(3𝑥 − 3)
3
(4 − 2𝑥)
5
(3𝑥 − 3)
3
(4 − 2𝑥)
5
Como estamos procurando os valores para o qual a expressão é negativa, queremos:
Com isso, o conjunto solução procurado é:
𝑺 =] − ∞, 𝟏[ ∪ ]𝟐, ∞[
Gabarito: LETRA C.</t>
  </si>
  <si>
    <t>10/08/2026 18:04</t>
  </si>
  <si>
    <t>PREF. LINHARES</t>
  </si>
  <si>
    <t>Se 𝒙−𝟑 é menor que 𝒚, então</t>
  </si>
  <si>
    <t>𝑥 e 𝑦 são positivos.</t>
  </si>
  <si>
    <t>𝑦 é menor que 𝑥 +3.</t>
  </si>
  <si>
    <t>𝑦 é maior que 𝑥.</t>
  </si>
  <si>
    <t>𝑦+3 é maior que 𝑥.</t>
  </si>
  <si>
    <t>𝑥 e 𝑦 são negativos.</t>
  </si>
  <si>
    <t>Ora, se 𝐱−𝟑 é menor que 𝐲, então podemos escrever:
𝑥−3 &lt; 𝑦
Quando "passamos" o "−3" para o outro lado, ficamos com:
𝑥 &lt; 𝑦+3
Temos que 𝐱 é menor que 𝐲+𝟑. Dito de outra forma, podemos dizer que 𝒚+𝟑 é maior que 𝒙. Ora, isso é
exatamente o que consta na alternativa D. Podemos marcá-la.
Gabarito: LETRA D.
𝟐𝒙−𝟏 &lt; 𝒙+𝟑</t>
  </si>
  <si>
    <t>PRE. SALVADOR</t>
  </si>
  <si>
    <t>Considere o sistema de inequações: $\begin{cases} 2x - 1 &lt; x + 3 \\ x + 1 \leq 3x + 4 \end{cases}$
O número de soluções inteiras desse sistema é</t>
  </si>
  <si>
    <t>Vamos resolver cada uma das inequações individualmente.
2𝑥 −1 &lt; 𝑥+3 ⇒ 𝑥 &lt; 4
A solução da primeira é qualquer x menor do que quatro! Vamos para a segunda inequação,
𝑥+1 &lt; 3𝑥 +4 ⇒ 2𝑥 &gt; −3 ⇒ 𝑥 &gt; − ⇒ 𝑥 &gt; −1,5
Já a segunda inequação diz que x deve ser maior do que −1,5. Quais são os números inteiros entre −1,5 𝑒 4?
−1, 0, 1, 2, 3
Observe que temos 5 números inteiros entre -1,5 e 4. Essa é nossa resposta. Veja que não contamos o 4
pois a primeira equação diz que x deve ser estritamente menor do que 4, não podendo ser igual.
Gabarito: LETRA A.</t>
  </si>
  <si>
    <t>10/08/2026 18:05</t>
  </si>
  <si>
    <t>CRO</t>
  </si>
  <si>
    <t>Sabendo‐se que X, Y e Z são números inteiros e positivos e que 𝑿+𝒀 = 𝟏𝟎, 𝑿+𝒁 &lt; 𝟏𝟐 e 𝒀+𝒁 &lt; 𝟏𝟒, é correto afirmar que</t>
  </si>
  <si>
    <t>𝑍 &lt; 8.</t>
  </si>
  <si>
    <t>𝑍 &lt; 𝑋.</t>
  </si>
  <si>
    <t>𝑋 &lt; 𝑌.</t>
  </si>
  <si>
    <t>𝑌 &lt; 𝑋.</t>
  </si>
  <si>
    <t>𝑋+𝑌+𝑍 &lt; 16.</t>
  </si>
  <si>
    <t>Temos o seguinte:
𝑋+𝑍 &lt; 12
𝑌+𝑍 &lt; 14
Vamos somar essas duas inequações membro a membro:
𝑋+𝑌+𝑍+𝑍 &lt; 12+14
𝑋+𝑌+2𝑍 &lt; 26
Ora, o enunciado disse também 𝑿+𝒀 = 𝟏𝟎. Podemos usar isso na inequação:
10+2𝑍 &lt; 26
2𝑍 &lt; 16
𝒁 &lt; 𝟖
Gabarito: LETRA A.</t>
  </si>
  <si>
    <t>10/08/2026 18:06</t>
  </si>
  <si>
    <t>IMPARH</t>
  </si>
  <si>
    <t>PREF. FORTALEZA</t>
  </si>
  <si>
    <t>Observando a inequação 𝟑⋅(𝟐𝒙+𝟐) &gt; 𝟐⋅(𝟗−𝟑𝒙), podemos afirmar que a solução da inequação apresentada é:</t>
  </si>
  <si>
    <t>𝑥 &gt; −1</t>
  </si>
  <si>
    <t>𝑥 &gt; 0</t>
  </si>
  <si>
    <t>𝑥 &gt; 1</t>
  </si>
  <si>
    <t>𝑥 &gt; 2</t>
  </si>
  <si>
    <t>Para resolver a inequação do enunciado, vamos usar a propriedade distributiva da multiplicação e depois
isolar o "x" do lado esquerdo. Acompanhe!
𝟑⋅(𝟐𝒙+𝟐) &gt; 𝟐⋅(𝟗−𝟑𝒙)
6𝑥 +6 &gt; 18−6𝑥
Agora isolando o "x":
6𝑥 +6𝑥 &gt; 18−6
12𝑥 &gt; 12
𝒙 &gt; 𝟏
Gabarito: LETRA C.</t>
  </si>
  <si>
    <t>CPAEM</t>
  </si>
  <si>
    <t>O conjunto solução, nos reais, da inequação $\frac{5}{x-1} &gt; 1 \text{ é o intervalo:}$</t>
  </si>
  <si>
    <t>]5,6[</t>
  </si>
  <si>
    <t>]−∞,6[</t>
  </si>
  <si>
    <t>ℝ</t>
  </si>
  <si>
    <t>]1,∞[</t>
  </si>
  <si>
    <t>]1,6[</t>
  </si>
  <si>
    <t>Vamos lá!
𝟓 𝟓 5−(𝑥−1) −𝑥+6
&gt; 𝟏 → −𝟏 &gt; 𝟎 → &gt; 0 → &gt; 0
𝒙−𝟏 𝒙−𝟏 𝑥 −1 𝑥 −1
Quando temos inequações-quocientes, é importante determinarmos as raízes do numerador e do
denominador.
−𝑥+6 = 0 → 𝑥 = 6
Observe que para o numerador, quando 𝑥 é maior do que a raiz, o numerador é negativo. Por sua vez, se 𝑥
é menor do que a raiz, o numerador é positivo. Fazemos a mesma análise para o denominador.
𝑥 −1 = 0 → 𝑥 = 1
Quando 𝑥 é maior do que a raiz, o denominador é positivo. Quando é menor, o denominador é negativo.
Juntando essa análise em um quadro, podemos esquematizar:
−−− +++ +++
𝑥−1
+++ +++ −−−
−𝑥 +6
−−− +++ −−− −𝑥+6
𝑥−1
1 6
Queremos os valores em que a expressão é positiva, ou seja, os valores entre e 1 e 6.
𝑆 =]1,6[
Observe que o intervalo é aberto nas extremidades pois a expressão deve ser estritamente maior que zero,
bem como 𝒙 não pode ser 1, pois, caso fosse, zeraria o denominador (situação proibida).
Gabarito: LETRA E.</t>
  </si>
  <si>
    <t>10/08/2026 18:32</t>
  </si>
  <si>
    <t>Uma empresa verificou que só haverá lucro na venda de 100 unidades de determinado produto se o seu preço satisfizer à desigualdade −𝟏𝟎𝒑²+𝟒𝟖𝟎𝒑−𝟒𝟑𝟐𝟎 &gt; 𝟎. Nesse caso, para que a empresa registre lucro na venda do produto, é necessário que</t>
  </si>
  <si>
    <t>R$ 12,00 &lt; p &lt; R$ 36,00.</t>
  </si>
  <si>
    <t>p = R$ 1.440,00.</t>
  </si>
  <si>
    <t>p &gt; 0.</t>
  </si>
  <si>
    <t>p &gt; R$ 36,00.</t>
  </si>
  <si>
    <t>0 &lt; p &lt; R$ 12,00.</t>
  </si>
  <si>
    <t>Primeiramente, devemos encontrar as raízes da equação quadrática associada:
−10𝑝² + 480𝑝 − 4320 = 0
Para isso, utilizamos a fórmula de Bhaskara:
−𝑏±√Δ
𝑝 =
2𝑎
Identificamos os coeficientes: a = -10, b = 480 e c = -4320.
Cálculo do Discriminante: ∆ = 𝑏2 −4𝑎𝑐
∆ = (480)2 −4∙(−10)∙(−4320) ⇒ ∆ = 230400−172800 ⇒ ∆ = 57600
Agora, calculamos as raízes:
−480±√57600 480∓240
𝑝 = ⇒ 𝑝 = ⇒ 𝑝 = 12 𝑒 𝑝 = 36
2∙(−10) 20 1 2
Portanto, as raízes da equação são 12 e 36.
Como a&lt;0, temos que -10p² + 480p - 4320 é positivo entre as raízes 12 e 36, conforme o esquema abaixo:
12 36
Assim, para que a empresa registre lucro, deve-se ter que 12 &lt; p &lt; 36.
Gabarito: LETRA A.</t>
  </si>
  <si>
    <t>10/08/2026 18:33</t>
  </si>
  <si>
    <t>Quantos números naturais satisfazem a inequação −𝒙²−𝟒𝒙+𝟓 &gt; 𝟎 ?</t>
  </si>
  <si>
    <t>Nenhum.</t>
  </si>
  <si>
    <t>Inicialmente, observe que queremos os valores de "x" que tornam a expressão de segundo grau à esquerda
positiva (maior que zero). Para isso, vamos começar encontrando as raízes.
- Cálculo do Discriminante
Δ = 𝑏2 −4𝑎𝑐 → Δ = (−4)2−4⋅(−1)⋅5 → Δ = 16+20 → Δ = 36
- Cálculo das Raízes
−𝑏±√Δ −(−4)±√36 4±6
𝑥 = → 𝑥 = → 𝑥 =
2𝑎 2⋅(−1) −2
4+6 10
𝑥 = → 𝑥 = → 𝑥 = −5
1 −2 1 −2 1
4−6 −2
𝑥 = → 𝑥 = → 𝑥 = 1
2 −2 2 −2 2
Agora, note que o coeficiente dominante da expressão é negativo. Na prática, isso implica que parábola terá
concavidade para baixo.
−5 +++ 1
−− −−
É importante notar que marcamos as raízes com "bolas abertas" pois a desigualdade é estritamente maior
que zero. No mais, observe que a expressão de segundo grau é positiva para valores de "x" entre as raízes.
Sendo assim, nosso conjunto solução é:
𝑆 = {𝑥 ∈ ℝ ∶ −5 &lt; 𝑥 &lt; 1}
O único número natural dentro desse intervalo é o 0. Logo, alternativa B.
Gabarito: LETRA B.</t>
  </si>
  <si>
    <t>PREF. BETIM</t>
  </si>
  <si>
    <t>Considere 𝒙 um número real, sendo S1 o conjunto solução da inequação 𝒙²−𝒙−𝟔 &lt; 𝟎 e 𝑺&lt;sub&gt;2&lt;/sub&gt; o conjunto solução da inequação 𝒙²−𝟑𝒙−𝟒 &gt; 𝟎. A intersecção de 𝑺&lt;sub&gt;1&lt;/sub&gt; com 𝑺&lt;sub&gt;2&lt;/sub&gt; 𝟐 𝟏 𝟐 resultará em um conjunto 𝑺&lt;sub&gt;3&lt;/sub&gt; , tal que</t>
  </si>
  <si>
    <t>𝑆 = {𝑥 ∈ ℝ ∶ −2 &lt; 𝑥 &lt; −1}</t>
  </si>
  <si>
    <t>𝑆 = {𝑥 ∈ ℝ ∶ −1 &lt; 𝑥 &lt; 3}</t>
  </si>
  <si>
    <t>𝑆 = {𝑥 ∈ ℝ ∶ 3 &lt; 𝑥 &lt; 4}</t>
  </si>
  <si>
    <t>𝑆 = {𝑥 ∈ ℝ ∶ −3 &lt; 𝑥 &lt; −2}</t>
  </si>
  <si>
    <t>𝑆 = {𝑥 ∈ ℝ ∶ 1 &lt; 𝑥 &lt; 3}</t>
  </si>
  <si>
    <t>Vamos lá! Aqui, devemos resolver duas inequações de segundo grau e depois encontrar a intersecção!
1ª inequação: 𝒙𝟐 −𝒙−𝟔 &lt; 𝟎
Vamos começar encontrando as raízes.
- Cálculo do Discriminante
Δ = 𝑏2 −4𝑎𝑐 → Δ = (−1)2−4⋅1⋅(−6) → Δ = 1+24 → Δ = 25
- Cálculo das Raízes
−𝑏±√Δ −(−1)±√25 1±5
𝑥 = → 𝑥 = → 𝑥 =
2𝑎 2⋅1 2
1+5 6
𝑥 = → 𝑥 = → 𝑥 = 3
1 2 1 2 1
1−5 −4
𝑥 = → 𝑥 = → 𝑥 = −2
2 2 2 2 2
Note que o coeficiente dominante da expressão é positivo, o que indica que a parábola terá concavidade
para cima.
+++ +++
−2 −−− 3
A inequação quer os valores de "x" que torna a expressão negativa (menor que zero). Note que isso acontece
para valores de "x" entre as raízes. Sendo assim,
𝑆 = {𝑥 ∈ ℝ ∶ −2 &lt; 𝑥 &lt; 3}
2ª inequação: 𝒙𝟐 −𝟑𝒙−𝟒 &gt; 𝟎
Encontrando as raízes.
- Cálculo do Discriminante
Δ = 𝑏2 −4𝑎𝑐 → Δ = (−3)2−4⋅1⋅(−4) → Δ = 9+16 → Δ = 25
- Cálculo das Raízes
−𝑏±√Δ −(−3)±√25 3±5
𝑥 = → 𝑥 = → 𝑥 =
2𝑎 2⋅1 2
3+5 8
𝑥 = → 𝑥 = → 𝑥 = 4
1 2 1 2 1
3−5 −2
𝑥 = → 𝑥 = → 𝑥 = −1
2 2 2 2 2
Note que o coeficiente dominante da expressão é positivo, o que indica que a parábola terá concavidade
para cima.
+++ +++
−1 −−− 4
A inequação quer os valores de "x" que torna a expressão positiva (maior que zero). Isso acontece para
valores de "x" menores do que -1 ou maiores do que 4. Sendo assim, 𝑆 = {𝑥 ∈ ℝ ∶ 𝑥 &lt; −1 ou 𝑥 &gt; 4}.
Com os dois conjuntos soluções, podemos encontrar sua intersecção.
−2 3
𝑆
−1 4
𝑆
𝑆 = 𝑆 ∩𝑆
3 1 2
−2 −1
Com isso,
𝑆 = {𝑥 ∈ ℝ ∶ −2 &lt; 𝑥 &lt; −1}
Gabarito: LETRA A.</t>
  </si>
  <si>
    <t>10/08/2026 18:36</t>
  </si>
  <si>
    <t>PREF. JAGUARIBE</t>
  </si>
  <si>
    <t>Seja a inequação do segundo grau dada por 𝒙²−𝟐𝒙+𝒑 &gt; 𝟎, e seja 𝒑 ∈ ℝ. Assinale a alternativa que representa corretamente o valor de p para a inequação ser verdadeira para todo x.</t>
  </si>
  <si>
    <t>𝑝 = 1</t>
  </si>
  <si>
    <t>𝑝 &gt; 1</t>
  </si>
  <si>
    <t>𝑝 &lt; 1</t>
  </si>
  <si>
    <t>𝑝 = 0</t>
  </si>
  <si>
    <t>Queremos o valor de "p" para que a expressão do segundo grau seja sempre positiva, independentemente
do valor de "x". Para isso, o discriminante deverá ser negativo (pois aí não haverá raízes reais e, portanto,
não haverá troca de sinal).
Δ &lt; 0 → b2 −4𝑎𝑐 &lt; 0 → (−2)2−4⋅1⋅𝑝 → 4−4𝑝 &lt; 0 → 𝑝 &gt; 1
Gabarito: LETRA B.</t>
  </si>
  <si>
    <t>Considerando 𝒙 ∈ ℝ, determine o conjunto solução para a seguinte inequação do segundo grau.
−𝟐𝒙&lt;sup&gt;𝟐&lt;/sup&gt; +𝟑𝒙+𝟐 ≥ 𝟎</t>
  </si>
  <si>
    <t>$S = \{x \in \mathbb{R} \mid -\frac{1}{2} \leq x \leq 2\}$</t>
  </si>
  <si>
    <t>$S = \{x \in \mathbb{R} \mid x \leq 2\}$</t>
  </si>
  <si>
    <t>$S = \{x \in \mathbb{R} \mid x \geq -\frac{1}{2}\}$</t>
  </si>
  <si>
    <t>$S = \{x \in \mathbb{R} \mid 0 \leq x \leq 2\}$</t>
  </si>
  <si>
    <t>$S = \{x \in \mathbb{R} \mid -\frac{1}{2} \leq x \leq 0\}$</t>
  </si>
  <si>
    <t>Para resolver uma inequação de segundo grau, o primeiro passo também é encontrar as raízes.
−𝟐𝒙𝟐 +𝟑𝒙+𝟐 = 𝟎
- Cálculo do Discriminante
Δ = 𝑏2 −4𝑎𝑐 → Δ = 32 −4⋅(−2)⋅2 → Δ = 9+16 → Δ = 25
- Cálculo das Raízes
−𝑏±√Δ −3±√25 3±5
𝑥 = → 𝑥 = → 𝑥 =
2𝑎 2⋅(−2) 4
3+5 8
𝑥 = → 𝑥 = → 𝑥 = 2
1 4 1 4 1
3−5 −2 1
𝑥 = → 𝑥 = → 𝑥 = −
2 4 2 4 2 2
Como o coeficiente dominante é negativo, temos:
−
2 +++ 2
−− −−
Observe que queremos os valores em que a expressão é maior ou igual a zero. Sendo assim, são os valores
de 𝑥 que estão entre as raízes (incluídas).
𝑆 = {𝑥 ∈ ℝ |− ≤ 𝑥 ≤ 2}
Gabarito: LETRA A.</t>
  </si>
  <si>
    <t>10/08/2026 18:43</t>
  </si>
  <si>
    <t>PREF. CHAPECÓ</t>
  </si>
  <si>
    <t>Considere ℝ o conjunto dos números reais.
$$A = \left\{ x \in \mathbb{R} : x^2 - \frac{5x}{2} + \frac{3}{2} &gt; 0 \right\}$$
Logo, A é igual a</t>
  </si>
  <si>
    <t>{𝑥 ∈ ℝ ∶ 𝑥 &gt; 1} ∩ {𝑥 ∈ ℝ ∶ 𝑥 &lt; 3/2}</t>
  </si>
  <si>
    <t>{𝑥 ∈ ℝ ∶ 𝑥 &lt; 1} ∩ {𝑥 ∈ ℝ ∶ 𝑥 &gt; 3/2}</t>
  </si>
  <si>
    <t>{𝑥 ∈ ℝ ∶ 𝑥 &gt; 1} ∪ {𝑥 ∈ ℝ ∶ 𝑥 &lt; 3/2}</t>
  </si>
  <si>
    <t>𝑥 ∈ ℝ ∶ 𝑥 &lt; 1} ∪ {𝑥 ∈ ℝ ∶ 𝑥 &lt; 3/2}</t>
  </si>
  <si>
    <t>{𝑥 ∈ ℝ ∶ 𝑥 &lt; 1} ∪ {𝑥 ∈ ℝ ∶ 𝑥 &gt; 3/2 }</t>
  </si>
  <si>
    <t>Vamos lá! Precisamos encontrar as raízes da equação:
5𝑥 3
𝑥2 − + = 0 → 2𝑥2 −5𝑥+3 = 0
2 2
- Cálculo do Discriminante
Δ = 𝑏2 −4𝑎𝑐 → Δ = (−5)2−4⋅2⋅3 → Δ = 25−24 → Δ = 1
- Cálculo das Raízes
−𝑏±√Δ −(−5)±√1 5±1
𝑥 = → 𝑥 = → 𝑥 =
2𝑎 2⋅2 4
5+1 6 3
𝑥 = → 𝑥 = → 𝑥 =
1 4 1 4 1 2
5−1 4
𝑥 = → 𝑥 = → 𝑥 = 1
2 4 2 4 2
Como o coeficiente dominante é positivo, podemos esquematizar:
+++ +++
1 −−− 3
Como queremos os valores de 𝑥 para os quais a expressão é positiva, temos que:
𝑨 = {𝒙 ∈ ℝ ∶ 𝒙 &lt; 𝟏}∪{𝒙 ∈ ℝ ∶ 𝒙 &gt; }
Gabarito: LETRA E.
𝒙(𝟐,𝟓𝒙−𝟐𝟎) 𝒙(𝟑,𝟓𝒙+𝟖𝟎)</t>
  </si>
  <si>
    <t>10/08/2026 18:44</t>
  </si>
  <si>
    <t>PREF. DC</t>
  </si>
  <si>
    <t>Resolvendo-se corretamente a inequação $\frac{x(2,5x - 20)}{3} \geq \frac{x(3,5x + 80)}{3}$, tem-se como resultado</t>
  </si>
  <si>
    <t>𝑥 ≥ −100, apenas.</t>
  </si>
  <si>
    <t>𝑥 ≤ −100, apenas.</t>
  </si>
  <si>
    <t>𝑥 ≥ 0, apenas.</t>
  </si>
  <si>
    <t>−100 ≤ 𝑥 ≤ 0.</t>
  </si>
  <si>
    <t>𝑥 ≤ 100 ou 𝑥 ≥ 0.</t>
  </si>
  <si>
    <t>Opa, uma inequação! De cara conseguimos simplificar o três no denominador, veja:
𝑥(2,5𝑥 −20) 𝑥(3,5𝑥 +80)
≥
3 3
Assim, ficamos apenas com:
𝑥(2,5𝑥 −20) ≥ 𝑥(3,5𝑥 +80)
2,5𝑥2 −20𝑥 ≥ 3,5𝑥2 +80𝑥
3,5𝑥2 −2,5𝑥2 ≤ −20𝑥 −80𝑥
𝑥2 +100𝑥 ≤ 0
As raízes dessa equação de segundo grau são 0 e -100. Podemos desenhar o esquema que aprendemos para
resolução de inequação de segundo grau. Observe que o coeficiente dominante é positivo, logo, a parábola
terá concavidade para cima.
Veja que a expressão assume valores negativos apenas entre os valores das raízes. Assim
𝑆 = [−100,0]
Gabarito: LETRA D.
𝒙𝟐+𝟒</t>
  </si>
  <si>
    <t>10/08/2026 18:45</t>
  </si>
  <si>
    <t>PREF. RP</t>
  </si>
  <si>
    <t>A solução para a inequação $\frac{x^2 + 4}{-2} \geq 2x$ , no campo do conjunto dos números reais, é:</t>
  </si>
  <si>
    <t>𝑥 ≤ 2</t>
  </si>
  <si>
    <t>𝑥 ≤ −2</t>
  </si>
  <si>
    <t>𝑥 ≥ −2</t>
  </si>
  <si>
    <t>𝑥 = −2</t>
  </si>
  <si>
    <t>Vamos resolver mais uma inequação do segundo grau! Primeiro passo é organizar ela.
𝑥2 +4
≥ 2𝑥 ⇒ 𝑥2 +4 ≤ −4𝑥 ⇒ 𝑥2 +4𝑥+4 ≤ 0
−2
Perceba que temos um quadrado perfeito (𝑥+2)2 = 𝑥2 +4𝑥 +4. Sendo assim, podemos reescrever a
inequação como:
(𝑥 + 2)
2 ≤ 0
Galera, qualquer número elevado ao quadrado vai ser um número positivo ou o zero. Na inequação acima,
não existe valor de x que torne a expressão menor do que zero, pois temos um quadrado. No entanto, a
expressão poderá ser igual a zero. Nesse sentindo,
(𝑥 + 2)
2 = 0 ⇒ 𝑥 = −2
Logo, a solução da inequação é 𝑥 = −2.
Gabarito: LETRA D.</t>
  </si>
  <si>
    <t>10/08/2026 18:47</t>
  </si>
  <si>
    <t>UFFS</t>
  </si>
  <si>
    <t>Dada a inequação do segundo grau 𝒙&lt;sup&gt;𝟐&lt;/sup&gt;–𝟑𝒙–𝟒 &lt; 𝟎, considere que o conjunto solução dessa inequação contenha somente números inteiros, não nulos. Dessa forma, a respeito dos números que estão nesse conjunto solução, é correto afirmar que</t>
  </si>
  <si>
    <t>a soma desses números é igual a 4.</t>
  </si>
  <si>
    <t>esses números são números primos.</t>
  </si>
  <si>
    <t>esses números são divisores de 6.</t>
  </si>
  <si>
    <t>o produto desses números é zero.</t>
  </si>
  <si>
    <t>dois desses números são negativos.</t>
  </si>
  <si>
    <t>Sempre o primeiro passo nessas questões de inequação de segundo grau será encontrar as raízes.
𝒙𝟐 −𝟑𝒙−𝟒 = 𝟎
- Cálculo do Discriminante
Δ = 𝑏2 −4𝑎𝑐 → Δ = (−3)2−4⋅1⋅(−4) → Δ = 9+16 → Δ = 25
- Cálculo das Raízes
−𝑏±√Δ −(−3)±√25 3±5
𝑥 = → 𝑥 = → 𝑥 =
2𝑎 2⋅1 2
3+5 8
𝑥 = → 𝑥 = → 𝑥 = 4
1 2 1 2 1
3−5 −2
𝑥 = → 𝑥 = → 𝑥 = −1
2 2 2 2 2
Como o coeficiente dominante é positivo, podemos esquematizar:
+++ +++
−1 −−− 4
Como estamos procurando os valores de 𝑥 que torna a expressão do enunciado negativa, devemos ficar com
os valores entre -1 e 4. A questão quer as soluções inteiras não nulas.
𝑆 = {1,2,3}
Com essa solução, vamos analisar as alternativas.
A) a soma desses números é igual a 4.
Errado, a soma dos números é igual a 6 (1 + 2 + 3).
B) esses números são números primos.
Errado. Por exemplo, 1 não é primo.
C) esses números são divisores de 6.
Certo, 1, 2 e 3 são todos divisores de 6.
D) o produto desses números é zero.
Errado, o produto desses números é 6.
E) dois desses números são negativos.
Errado, nenhum deles é negativo!
Gabarito: LETRA C.</t>
  </si>
  <si>
    <t>CRB8</t>
  </si>
  <si>
    <t>A idade de Úrsula, em anos, é um número inteiro ímpar que satisfaz à inequação 𝒙² – 𝟑𝟒𝒙 + 𝟐𝟖𝟓 &lt; 𝟎. Com base nesse caso hipotético, assinale a alternativa que apresenta o conjunto ao qual a idade de Úrsula pertence.</t>
  </si>
  <si>
    <t>{10,11,12}</t>
  </si>
  <si>
    <t>{13,14,15}</t>
  </si>
  <si>
    <t>{16,17,18}</t>
  </si>
  <si>
    <t>{19,20,21}</t>
  </si>
  <si>
    <t>{21,22,23}</t>
  </si>
  <si>
    <t>O primeiro passo é encontrar as raízes.
𝒙² – 𝟑𝟒𝒙 + 𝟐𝟖𝟓 &lt; 𝟎
- Cálculo do Discriminante
Δ = 𝑏2 −4𝑎𝑐 → Δ = (−34)2 −4⋅1⋅285 → Δ = 1156−1140 → Δ = 16
- Cálculo das Raízes
−𝑏 ±√Δ −(−34)±√16 34±4
𝑥 = → 𝑥 = → 𝑥 =
2𝑎 2⋅1 2
34+4 38
𝑥 = → 𝑥 = → 𝑥 = 19
1 2 1 2 1
34−4 30
𝑥 = → 𝑥 = → 𝑥 = 15
2 2 2 2 2
Como o coeficiente dominante é positivo, podemos esquematizar:
+++ +++
15 −−− 19
Como queremos os valores de 𝑥 que tornam a expressa negativa, então devemos ficar com os valores de 𝑥
entre 15 e 19. O único inteiro ímpar dentro desse intervalo é o 17. Portanto, é a idade de Úrsula. A alternativa
que trouxe um conjunto com a idade de Úrsula foi a alternativa C.
Gabarito: LETRA C.</t>
  </si>
  <si>
    <t>10/08/2026 18:48</t>
  </si>
  <si>
    <t>PREF. PRES. PRUDENTE</t>
  </si>
  <si>
    <t>A diferença entre as medidas de dois ângulos complementares é de 22°44’. A bissetriz do menor desses ângulos o divide em outros dois ângulos, cada um deles com medida de</t>
  </si>
  <si>
    <t>Geometria Plana</t>
  </si>
  <si>
    <t>14°23’</t>
  </si>
  <si>
    <t>15°17’</t>
  </si>
  <si>
    <t>15°27’</t>
  </si>
  <si>
    <t>16°49’</t>
  </si>
  <si>
    <t>16°59’</t>
  </si>
  <si>
    <t>Para resolver esse exercício, precisamos saber a relação entre grau, minutos e segundos. Guarde que 1 grau
tem 60 minutos e que 1 minuto tem 60 segundos. Dessa forma, podemos escrever:
1° = 60′
1′ = 60′′
Para representar os minutos, usamos a plica simples ('). Por sua vez, os segundos são representados por uma
plica dupla (''). Muito cuidado para não confundir, pessoal. O "minuto" e o "segundo" que estamos vendo
aqui não se referem a unidade de tempo. Na verdade, no contexto da aula de hoje, são unidades de medida
angular. Dito isso, vamos para a questão propriamente dita.
O enunciado afirma que temos dois ângulos complementares. Vamos chamá-los de "x" e de "y".
𝑥+𝑦 = 90° (1)
Lembre-se que dois ângulos são complementares quando sua soma é igual a 90°.
Por sua vez, o enunciado afirma que a diferença entre esses dois ângulos é igual a 22°44'.
Observe que temos um ângulo expresso em graus e em minutos. Na teoria, nós resolvemos uma questão em
que trabalhamos com todas as unidades simultaneamente. Dessa vez, para apresentar-lhes uma outra forma
de solução, transformaremos tudo em uma unidade só.
Inicialmente, vamos determinar quantos graus equivalem 44'. Para isso, basta dividir 44 por 60 (faça a regra
de três: se 1 grau está para 60', então x graus está para 44').
= 0,733…
Sendo assim, podemos escrever que:
44′ = 0,73°
Mais ainda:
22°44′ = 22,73°
Pronto, agora que temos tudo em graus, escrevemos:
𝑥 −𝑦 = 22,73° (2)
Temos um sistema formado pelas equações (1) e (2). Para resolvê-lo, podemos somar as duas equações.
(𝑥 + 𝑦) + (𝑥 − 𝑦) = 90° + 22,73°
2𝑥 = 112,73°
𝑥 = 56,365°
Devemos usar o valor de "x" em (1) ou (2) para determinarmos "y".
56,365° + 𝑦 = 90°
𝑦 = 90° − 56,365°
𝒚 = 𝟑𝟑, 𝟔𝟑𝟓°
Agora, perceba que a questão fala que existe uma bissetriz que divide esse ângulo em dois. Ora, uma bissetriz
divide o ângulo em duas partes iguais. Sendo assim, devemos dividir "y" por 2.
𝑟 =
33,635°
2
𝑟 = 16,81°
No entanto, observe que as alternativas estão com as respostas em graus e minutos. Precisaremos
transformar a parte decimal em minutos. Como dessa vez faremos caminho inverso, multiplicaremos por
60.
0,81 ⋅ 60 = 48,6
Com isso:
0,81° = 48,6
′ ≅ 49′
Nossa resposta fica:
𝟏𝟔, 𝟖𝟏° = 𝟏𝟔°𝟒𝟗′
Gabarito: LETRA D.</t>
  </si>
  <si>
    <t>10/08/2026 19:26</t>
  </si>
  <si>
    <t>PREF. LENÇOIS PTA</t>
  </si>
  <si>
    <t>Consideremos três pontos A, B e C em um plano π, análise as opções abaixo e marque aquela que tem uma afirmação verdadeira.</t>
  </si>
  <si>
    <t>Entre os pontos A, B e C, sempre é possível desenhar um triângulo.</t>
  </si>
  <si>
    <t>O segmento AB, ou seja, o segmento de reta que começa no ponto A e termina no ponto B, tem uma quantidade finita de pontos.</t>
  </si>
  <si>
    <t>A reta que passa pelos pontos A e B, pode passar também pelo ponto C.</t>
  </si>
  <si>
    <t>A, B e C não podem estar todos no plano π.</t>
  </si>
  <si>
    <t>Vamos analisar as alternativas.
A) Entre os pontos A, B e C, sempre é possível desenhar um triângulo.
Errado. Pense em três pontos que são colineares! Nessa situação, não conseguiremos desenhar um triân-
gulo.
B) O segmento AB, ou seja, o segmento de reta que começa no ponto A e termina no ponto B, tem uma
quantidade finita de pontos.
Errado. O segmento de reta, por mais que tenha extremidades, é formado por infinitos pontos que "ligam"
essas extremidades.
C) A reta que passa pelos pontos A e B, pode passar também pelo ponto C.
Certo! Esse é o nosso Gabarito. Conforme comentamos na alternativa A, esses três pontos podem ser
colineares. Dessa forma, uma reta que passa pelos pontos A e B, também passaria por C.
D) A, B e C não podem estar todos no plano π.
Errado. O próprio enunciado fala que os pontos estão em um plano π. Não há problema nisso. Todos os
pontos podem pertencer sim a um mesmo plano.
Gabarito: LETRA C.</t>
  </si>
  <si>
    <t>PREF. TERESÓPOLIS</t>
  </si>
  <si>
    <t>Sabe-se que a diferença entre o dobro do suplemento de um ângulo x e os dois quintos da medida desse mesmo ângulo x é zero. Dessa forma, é correto afirmar que a medida do ângulo x é igual a</t>
  </si>
  <si>
    <t>180°</t>
  </si>
  <si>
    <t>150°</t>
  </si>
  <si>
    <t>120°</t>
  </si>
  <si>
    <t>90°</t>
  </si>
  <si>
    <t>30°</t>
  </si>
  <si>
    <t>Dois ângulos são suplementares quando sua soma é igual a 180°. Se temos um ângulo "x", então seu
suplementar "S" é tal que:
𝑥 +𝑆 = 180° → 𝑆 = 180°−𝑥 (1)
O enunciado fala que a diferença entre o dobro de "S" e dois quintos de "x" é zero. Com isso:
2𝑥
2𝑆 − = 0 (2)
Podemos usar (1) em (2):
2𝑥 2𝑥 12𝑥
2⋅(180°−𝑥)− = 0 → 360−2𝑥 − = 0 → = 360
5 5 5
→ 𝑥 = 5⋅30 → 𝒙 = 𝟏𝟓𝟎°
Gabarito: LETRA B.</t>
  </si>
  <si>
    <t>10/08/2026 19:27</t>
  </si>
  <si>
    <t>Em um plano, considere duas retas r e s, distintas e paralelas entre si, e uma reta t transversal à reta r e à reta s, determinando ângulos em suas intersecções. Em relação aos ângulos determinados por essas três retas, é correto afirmar que</t>
  </si>
  <si>
    <t>no total, são determinados 10 ângulos nas intersecções dessas três retas.</t>
  </si>
  <si>
    <t>os pares de ângulos que estão entre as retas r e s e estão em posições alternadas em relação à reta t são denominados ângulos alternos externos.</t>
  </si>
  <si>
    <t>os pares de ângulos que não estão entres as retas r e s e estão em posições alternadas em relação à reta t são denominados ângulos alternos internos.</t>
  </si>
  <si>
    <t>os pares de ângulos que estão entre as retas r e s e estão do mesmo lado em relação à reta t são denominados ângulos colaterais internos.</t>
  </si>
  <si>
    <t>os pares de ângulos que não estão entre as retas r e s e estão do mesmo lado em relação à reta t são denominados ângulos alternos.</t>
  </si>
  <si>
    <t>Pessoal, a questão está pedindo para considerarmos aquela nossa figura que destrinchamos na teoria!
𝑡
𝑟
𝑠
- Ângulos opostos pelo vértice: (1,3),(2,4),(5,7) 𝑒 (6,8);
- Ângulos alternos internos: (4,6) e (3,5);
- Ângulos alternos externos: (2,8) e (1,7);
- Ângulos colaterais internos: (3,6) e (4,5);
- Ângulos colaterais externos: (1,8) 𝑒 (2,7).
Com essas informações, vamos analisar as alternativas.
A) no total, são determinados 10 ângulos nas intersecções dessas três retas.
Errado. São 8 ângulos determinados nas intersecções das três retas.
B) os pares de ângulos que estão entre as retas r e s e estão em posições alternadas em relação à reta t são
denominados ângulos alternos externos.
Errado. O enunciado está se referindo aos pares de ângulos (4,6) e (3,5). Note que como esses ângulos estão
entre as retas r e s, eles são os alternos internos.
C) os pares de ângulos que não estão entres as retas r e s e estão em posições alternadas em relação à reta
t são denominados ângulos alternos internos.
Errado. O enunciado está se referindo aos pares de ângulos (2,8) e (1,7). Note que como esses ângulos não
estão entre as retas r e s, eles são os alternos externos.
D) os pares de ângulos que estão entre as retas r e s e estão do mesmo lado em relação à reta t são
denominados ângulos colaterais internos.
Certo. É isso mesmo, pessoal! Ora, se estão entre as retas r e s, eles são internos. Como estão do mesmo
lado em relação à reta t, então são colaterais.
E) os pares de ângulos que não estão entre as retas r e s e estão do mesmo lado em relação à reta t são
denominados ângulos alternos.
Errado. Galera, como os ângulos estão do mesmo lado em relação à reta t, eles não podem ser alternos, mas
sim colaterais.
Gabarito: LETRA D.</t>
  </si>
  <si>
    <t>CM TABOÃO DA SERRA</t>
  </si>
  <si>
    <t>A sombra de Rodrigo projetada no chão, com a parede de sua casa, formava, em uma determinada hora, 122°.Das alternativas abaixo, qual apresenta corretamente esse ângulo?</t>
  </si>
  <si>
    <t>ângulo agudo.</t>
  </si>
  <si>
    <t>ângulo reto.</t>
  </si>
  <si>
    <t>ângulo obtuso.</t>
  </si>
  <si>
    <t>ângulo raso.</t>
  </si>
  <si>
    <t>ângulo nulo.</t>
  </si>
  <si>
    <t>Sabemos que um ângulo entre 90° e 180° é conhecido como obtuso. Logo, podemos marcar letra C.
Gabarito: LETRA C.</t>
  </si>
  <si>
    <t>TCE-BA</t>
  </si>
  <si>
    <t>Em uma empresa 40% dos funcionários trabalham na sede e os demais, nas filiais.
Para representar visualmente essa informação, a empresa fez o infográfico a seguir. A figura mostra duas circunferências concêntricas, sendo que as áreas da região interna e do anel externo são respectivamente proporcionais aos números de funcionários que trabalham na sede e nas filiais. O raio da circunferência interna mede 4 cm.
A medida, em centímetros, do raio da circunferência externa é:</t>
  </si>
  <si>
    <t>4√2</t>
  </si>
  <si>
    <t>4√3</t>
  </si>
  <si>
    <t>3√5</t>
  </si>
  <si>
    <t>3√6</t>
  </si>
  <si>
    <t>2√10</t>
  </si>
  <si>
    <t>789fe7bb-e144-4dfc-8aeb-0c125b6f9ede.png</t>
  </si>
  <si>
    <t>Vamos desenhar novamente as circunferências, destacando algumas informações importantes.
60%
𝑟
𝑖
40%
Sede 𝑟
𝑒
Filiais
Sabemos que a área do círculo interno é 40% da área total. Com isso, podemos escrever:
𝐴 = 0,4𝐴
int total
𝜋𝑟2 = 0,4𝜋𝑟2
𝑖 𝑒
42 = 0,4𝑟2
𝑒
𝑟 = √40
𝑒
𝒓 = 𝟐√𝟏𝟎
𝒆
Gabarito: LETRA E.</t>
  </si>
  <si>
    <t>10/08/2026 19:28</t>
  </si>
  <si>
    <t>É dado um retângulo ABCD com AB = 6 e BC = 4. Duas circunferências de mesmo raio estão no interior desse retângulo. Uma é tangente aos lados DA e DC e outra é tangente aos lados BA e BC. A distância entre os centros dessas circunferências é igual a 4. O diâmetro de cada circunferência mede:</t>
  </si>
  <si>
    <t>4−√2</t>
  </si>
  <si>
    <t>4−√3</t>
  </si>
  <si>
    <t>5−√5</t>
  </si>
  <si>
    <t>5−√7</t>
  </si>
  <si>
    <t>6−√10</t>
  </si>
  <si>
    <t>Mais uma vez, vamos desenhar!
R y R
B
A
R
F
x
E G
R
D C
O primeiro passo é nos atentar que EGF forma um triângulo retângulo de catetos "x" e "y" e hipotenusa
"4". Para determinarmos "x" e "y", devemos observar os lados do retângulo!
𝑅 +𝑥+𝑅 = 4 → 𝑥 = 4−2𝑅
𝑅 +𝑦+𝑅 = 6 → 𝑦 = 6−2𝑅
Ora, como estamos procurando o diâmetro das circunferências (D), podemos substituir o "2R" por "D".
𝑥 = 4−𝐷
𝑦 = 6−𝐷
Com "x" e "y" em função de "D", podemos aplicar o Teorema de Pitágoras no triângulo EGF e determinar D.
(4 − 𝐷)
2 + (6 − 𝐷)
2 = 4
2
(16 − 8𝐷 + 𝐷
2
) + (36 − 12𝐷 + 𝐷
2
) = 16
2𝐷
2 − 20𝐷 + 36 = 0
𝐷
2 − 10𝐷 + 18 = 0
- Cálculo do Discriminante
Δ = 𝑏
2 − 4𝑎𝑐 → Δ = (−10)
2 − 4 ⋅ 1 ⋅ 18 → Δ = 100 − 72 → 𝚫 = 𝟐𝟖
- Cálculo das Raízes
𝐷 =
−𝑏 ± √Δ
2𝑎
→ 𝐷 =
−(−10) ± √28
2 ⋅ 1
→ 𝐷 =
10 ± 2√7
→ 𝐷 = 5 ± √7
𝐷
′ = 5 + √7
𝑫′′ = 𝟓 − √𝟕
Observe que a única raiz comtemplada nas alternativas é D'', portanto, nosso gabarito.
Professor, e D'?
Galera, D' é um diâmetro maior do que o maior lado do retângulo! Veja:
𝐷
′ = 5 + √7 ≅ 5 + 2,64 = 7,64
Dessa forma, essas circunferências não seriam internas como afirma o enunciado. Elas extrapolariam as
dimensões do retângulo, fugindo das condições propostas. Portanto, nossa resposta só pode ser D''.
Gabarito: LETRA D.</t>
  </si>
  <si>
    <t>10/08/2026 19:30</t>
  </si>
  <si>
    <t>BM RS</t>
  </si>
  <si>
    <t>Um círculo de raio r tem área 𝝅𝒓². Se dobrarmos o seu raio, teremos que a sua área aumenta:</t>
  </si>
  <si>
    <t>2 vezes.</t>
  </si>
  <si>
    <t>4 vezes.</t>
  </si>
  <si>
    <t>6 vezes.</t>
  </si>
  <si>
    <t>8 vezes.</t>
  </si>
  <si>
    <t>10 vezes.</t>
  </si>
  <si>
    <t>Se um círculo tem raio "r", então sua área é dada por:
𝐴 = 𝜋𝑟2
Agora, se o círculo passa a ter raio igual a "2r", sua nova área é dada por:
𝑆 = 𝜋⋅(2𝑟)2 → 𝑆 = 𝜋⋅4𝑟2 → 𝑺 = 𝟒𝝅𝒓𝟐
Ora, como 𝐴 = 𝜋𝑟2, podemos usar esse fato na expressão acima:
𝑆 = 4𝐴
Ou seja, a área aumenta 4 vezes!
Gabarito: LETRA B.</t>
  </si>
  <si>
    <t>PREF. JUNDIAÍ</t>
  </si>
  <si>
    <t>Miguel comprou uma lata de tinta spray com 200 mL, cujo rendimento total é de 3,0 m², e pretende usá-la para pintar a superfície circular da tampa de um poço, cujo raio mede 0,5 m. Assumindo a aproximação π = 3, depois de ter pintado a tampa do poço, a quantidade de tinta que ainda restará na lata de tinta spray corresponderá a</t>
  </si>
  <si>
    <t>75 mL.</t>
  </si>
  <si>
    <t>100 mL.</t>
  </si>
  <si>
    <t>125 mL.</t>
  </si>
  <si>
    <t>150 mL.</t>
  </si>
  <si>
    <t>175 mL.</t>
  </si>
  <si>
    <t>Como a tampa tem uma superfície circular, sua área é calculada por:
𝐴 = 𝜋𝑅2
Vamos usar as informações do enunciado: 𝑹 = 𝟎,𝟓 𝐦 e 𝝅 = 𝟑.
𝐴 = 3⋅0,52 → 𝐴 = 3⋅0,25
𝐴 = 0,75 𝑚²
Como o rendimento do spray é de 3,0 m², após pintar a superfície da tampa, ainda sobrará o suficiente para:
𝑅 = 3,0−0,75 → 𝑅 = 2,25 𝑚²
Isso corresponde a:
2,25
= 75%
3,0
Ou seja, ainda restará 75% de tinta na lata. Em volume, ficamos com:
𝑉 = 75%⋅200 → 𝑉 = 150 𝑚𝐿
Gabarito: LETRA D.</t>
  </si>
  <si>
    <t>CM BARBACENA</t>
  </si>
  <si>
    <t>Para delimitar um lote circular recentemente adquirido, o proprietário planeja instalar uma cerca com arame liso. Sabe-se que o lote possui diâmetro de 24 metros e o arame é vendido em rolos com 36 metros cada. Considerando que 𝝅 = 𝟑,𝟏𝟒 e que o proprietário deseja uma cerca com 4 faixas de arame liso, quantas unidades de rolo, no mínimo, ele deverá comprar?</t>
  </si>
  <si>
    <t>Inicialmente, vamos calcular o comprimento desse lote circular.
𝐶 = 2𝜋𝑅
Como o diâmetro é 24 metros, sabemos que o raio é metade desse valor, ou seja, 12 metros.
C = 2⋅3,14⋅12 → C = 75,36 m
Observe que o proprietário deseja uma cerca com 4 faixas de arame liso, então precisaremos de uma
quantidade equivalente a quatro vezes o comprimento da circunferência.
A = 4C → A = 4⋅75,36 → A = 301,44 m
Para determinar quantas unidades de rolo (𝑛) serão necessárias, devemos dividir a quantidade de arame A
pelo comprimento do rolo (36 metros).
301,44
𝑛 = → 𝒏 = 𝟖,𝟑𝟕
Serão necessários mais de oito rolos de arame. Portanto, o proprietário deverá comprar, no mínimo, nove.
Gabarito: LETRA C.</t>
  </si>
  <si>
    <t>PREF. CANDELÁRIA</t>
  </si>
  <si>
    <t>Uma pessoa caminha em volta de uma praça circular que contém 1800 m de diâmetro. Nesse percurso, realizado 4 vezes na semana, ela dá uma volta e meia. Quantos quilômetros essa pessoa caminha ao todo durante uma semana? Considere 𝝅 = 𝟑.</t>
  </si>
  <si>
    <t>56,7 km.</t>
  </si>
  <si>
    <t>32,4 km.</t>
  </si>
  <si>
    <t>8,1 km.</t>
  </si>
  <si>
    <t>5,67 km.</t>
  </si>
  <si>
    <t>3,24 km.</t>
  </si>
  <si>
    <t>Se a praça possui 1800 metros de diâmetro, então o raio é metade desse valor, ou seja, 900 metros. Para
calcular o comprimento dessa praça, usamos a fórmula que vimos na teoria:
𝐶 = 2𝜋𝑅 → 𝐶 = 2⋅3⋅900 → C = 5.400 m
Como essa pessoa dá uma volta e meia, a distância percorrida por ela é:
d = 1,5⋅5.400 → d = 8.100 m
Durante a semana, são 4 caminhadas dessas realizadas. Logo,
d = 4⋅8.100 → d = 32.400 m
t t
Para acharmos o resultado em quilômetros, devemos dividir o resultado por 1.000.
d = 32,4 km
t
Gabarito: LETRA B.</t>
  </si>
  <si>
    <t>10/08/2026 19:31</t>
  </si>
  <si>
    <t>Se o comprimento de uma circunferência é 36π , então a medida do raio dessa circunferência é:</t>
  </si>
  <si>
    <t>Nessa questão, devemos realizar o processo inverso! Temos o comprimento e queremos o raio.
𝐶 = 2𝜋𝑅
36𝜋 = 2𝜋𝑅
36𝜋
𝑅 =
2𝜋
𝑹 = 𝟏𝟖
Gabarito: LETRA B.</t>
  </si>
  <si>
    <t>INST. AOCP</t>
  </si>
  <si>
    <t>PREF. PINHAIS</t>
  </si>
  <si>
    <t>Uma fonte de águas será instalada na praça da igreja matriz de Pinhais. Ela terá o formato de uma coroa circular, com o raio maior medindo 12 m e o raio menor medindo 10 m. Considerando 𝝅 = 𝟑, qual é a área molhada dessa fonte de águas?</t>
  </si>
  <si>
    <t>44 m².</t>
  </si>
  <si>
    <t>72 m².</t>
  </si>
  <si>
    <t>94 m².</t>
  </si>
  <si>
    <t>104 m².</t>
  </si>
  <si>
    <t>132 m².</t>
  </si>
  <si>
    <t>Questão sobre a área da coroa circular! Vimos isso na teoria!
Dessa forma, a área da coroa é dada por:
𝐴 = 𝜋(𝑅2 −𝑅2)
𝑐𝑜𝑟𝑜𝑎 𝑒 𝑖
Temos o raio maior (externo) e o raio menor (interno). Com isso, podemos calcular a área.
𝐴 = 3⋅(122 −102)
𝑐𝑜𝑟𝑜𝑎
𝐴 = 3⋅(144−100)
𝑐𝑜𝑟𝑜𝑎
𝐴 = 3⋅44
𝑐𝑜𝑟𝑜𝑎
𝑨 = 𝟏𝟑𝟐 𝒎²
𝒄𝒐𝒓𝒐𝒂
Gabarito: LETRA E.</t>
  </si>
  <si>
    <t>PM-PR</t>
  </si>
  <si>
    <t>Um irrigador distribui água numa região circular, de raio 13,5 m. Devido a um defeito, esse irrigador precisou ser trocado por outro, que passou a irrigar uma região circular de raio 18 m. Assinale a alternativa que apresenta a área da parte cinza, indicada na figura abaixo, que corresponde à região que passou a ser coberta pelo segundo irrigador, além daquela coberta pelo primeiro. Use 𝝅 = 22/7</t>
  </si>
  <si>
    <t>346,50 m².</t>
  </si>
  <si>
    <t>396,00 m².</t>
  </si>
  <si>
    <t>409,50 m².</t>
  </si>
  <si>
    <t>445,50 m².</t>
  </si>
  <si>
    <t>495,00 m².</t>
  </si>
  <si>
    <t>9d36327c-c166-48ee-b4e8-7ce27cdce1eb.png</t>
  </si>
  <si>
    <t>Ótima questão para treinarmos um pouco o que vimos na teoria sobre coroa circular!
Dessa forma, a área da coroa é dada por:
𝑨 = 𝝅(𝑹𝟐 −𝑹𝟐)
𝒄𝒐𝒓𝒐𝒂 𝒆 𝒊
Com as informações do enunciado, podemos fazer:
22 22 22⋅141,75
𝐴 = ⋅(182 −13,52) → 𝐴 = ⋅(324−182,25) → 𝐴 =
𝑐𝑜𝑟𝑜𝑎 7 𝑐𝑜𝑟𝑜𝑎 7 𝑐𝑜𝑟𝑜𝑎 7
𝑨 = 𝟒𝟒𝟓,𝟓 𝐦²
𝒄𝒐𝒓𝒐𝒂
Gabarito: LETRA D.</t>
  </si>
  <si>
    <t>10/08/2026 19:32</t>
  </si>
  <si>
    <t>Quantos metros mede a circunferência de um círculo cujo diâmetro é igual a 18 m? (utilizar 𝝅 = 𝟑,𝟏𝟒).</t>
  </si>
  <si>
    <t>56,52.</t>
  </si>
  <si>
    <t>70,65.</t>
  </si>
  <si>
    <t>84,78.</t>
  </si>
  <si>
    <t>98,91</t>
  </si>
  <si>
    <t>113,04.</t>
  </si>
  <si>
    <t>Lembre-se que o comprimento de uma circunferência é dado por:
𝐶 = 2𝜋𝑅
Se a circunferência em questão tem 18 metros de diâmetro, então seu raio é metade desse valor, ou seja, 9
metros. Com isso:
𝐶 = 2⋅3,14⋅9 → 𝑪 = 𝟓𝟔,𝟓𝟐 𝐦
Gabarito: LETRA A.</t>
  </si>
  <si>
    <t>A figura abaixo mostra o triângulo ABC e um retângulo ADEF no seu interior tal que a medida da base AD é o dobro de sua altura DE.
Sabe-se que AB = 8 cm e AC = 6 cm. O perímetro do retângulo ADEF é</t>
  </si>
  <si>
    <t>13,2 cm</t>
  </si>
  <si>
    <t>13,8 cm.</t>
  </si>
  <si>
    <t>14,4 cm.</t>
  </si>
  <si>
    <t>15,0 cm.</t>
  </si>
  <si>
    <t>15,6 cm.</t>
  </si>
  <si>
    <t>7e677174-51c2-431b-b5e6-3fbe26b153cf.png</t>
  </si>
  <si>
    <t>Vamos esquematizar a figura com as informações das medidas.
C
6−𝑥
2𝑥
F E
𝑥
𝑥
A 2𝑥 D 8−2𝑥 B
Para encontrarmos o valor de "x", precisamos fazer a semelhança entre os triângulos DEB e DEF.
6−𝑥 2𝑥
=
𝑥 8−2𝑥
Multiplicando cruzado.
2𝑥2 = (6−𝑥)(8−2𝑥)
2𝑥2 = 48−12𝑥 −8𝑥 +2𝑥2 → 20𝑥 = 48 → 𝑥 = 2,4
Com o valor de "x", podemos encontrar o perímetro:</t>
  </si>
  <si>
    <t>10/08/2026 19:33</t>
  </si>
  <si>
    <t>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
Se 𝐵𝐴̂𝐶 = 60°, então, no instante em que bateu na bola, a jogadora estava a uma distância inferior a 5 m do ponto em que a bola tocou a quadra.</t>
  </si>
  <si>
    <t>Vamos desenhar o triângulo retângulo ABC descrito no texto inicial.
A
60°
3,0 m
C B
x
"x" é a distância entre a jogadora e o ponto onde a bola tocou a quadra.
Observe que podemos usar a tangente de 60° para determinar "x".
𝑥
tan60° = √3 =
𝑥 = 3√3
Vamos usar a aproximação que √𝟑 ≅ 𝟏,𝟕𝟑.
𝑥 ≅ 3⋅1,73
𝒙 ≅ 𝟓,𝟏𝟗 𝐦
Observe que a bola tocou a quadra em uma distância maior do que 5,0. Portanto, item errado.
Gabarito: ERRADO.</t>
  </si>
  <si>
    <t>10/08/2026 19:34</t>
  </si>
  <si>
    <t>ISS-SANTO ANDRÉ</t>
  </si>
  <si>
    <t>Em um triângulo ABC, o ponto M divide o lado AB em duas partes de mesma medida, e os pontos P e Q estão sobre os lados desse triângulo, de modo que MP = MQ = MA, conforme mostra a figura.
A medida do ângulo β é</t>
  </si>
  <si>
    <t>38°.</t>
  </si>
  <si>
    <t>39°.</t>
  </si>
  <si>
    <t>40°.</t>
  </si>
  <si>
    <t>41°.</t>
  </si>
  <si>
    <t>42°.</t>
  </si>
  <si>
    <t>960df1fc-3cf8-44be-b6ee-eab4590b14e8.png</t>
  </si>
  <si>
    <t>Vamos começar pelo triângulo CMP. Temos dois ângulos dele, podemos encontrar o terceiro, pois sabemos
que a soma dos ângulos internos de um triângulo é igual a 180°. Dito isso:
30°+14°+𝑥 = 180°
𝑥 = 136°
O suplementar de 136° é 44°. Vamos colocar essas informações no desenho.
136°
44° 44°
Observe que como o triângulo MPB é isósceles, podemos copiar o ângulo de 44° para 𝑀𝐵̂𝑃.
Agora, ficou faltando mais um ângulo para o triângulo MPB. Vamos usar novamente o fato de que a soma
dos ângulos internos de um triângulo é igual a 180°.
44°+44°+𝑦 = 180°
𝑦 = 180°−88°
𝑦 = 92°
Vamos avançar um pouco no desenho:
z
50°
z
180° - z 92°
136°
44° 44°
Conseguimos determinar "z" por meio dos ângulos do triângulo AQM.
𝑧+𝑧+50° = 180°
2𝑧 = 130
𝑧 = 65°
Com z, vamos novamente para o desenho:
65°
50°
65°
115° 92°
136°
44° 44°
Observe que sabemos que a soma dos ângulos internos do triângulo ABC é igual a 180°. Com isso:</t>
  </si>
  <si>
    <t>10/08/2026 19:35</t>
  </si>
  <si>
    <t>ISS-BH</t>
  </si>
  <si>
    <t>Na figura a seguir, temos um triângulo equilátero de lado 6 dm, e em cada vértice desse triângulo, temos triângulo equilátero de lado 1 dm.
O percentual do triângulo de lado 6 dm, que está escurecido, é de, aproximadamente,</t>
  </si>
  <si>
    <t>6,67%.</t>
  </si>
  <si>
    <t>7,33%.</t>
  </si>
  <si>
    <t>8,33%.</t>
  </si>
  <si>
    <t>9,00%.</t>
  </si>
  <si>
    <t>10,2%</t>
  </si>
  <si>
    <t>02505d8f-6dd3-49cc-b931-992ffa67310e.png</t>
  </si>
  <si>
    <t>Questão sobre a área do triângulo equilátero! O primeiro passo é lembrar da fórmula:
𝐿2√3
𝐴 =
Agora, vamos calcular a área do triângulo equilátero de 6 dm de lado.
62√3 36√3
𝐴 = → 𝐴 = → 𝐴 = 9√3 dm²
𝑀 4 𝑀 4 𝑀
Depois, precisamos encontrar a área do triângulo menor, que está escurecido. Note que esses triângulos
menores também são equiláteros e possuem 1 dm de lado. Logo:
1²√3 √3
𝐴 = → 𝐴 = dm²
𝑚 4 𝑚 4
Opa, temos a área de 1 triângulo escurecido, mas são 3 deles na figura! Assim:
3√3
𝐴 = 3𝐴 → 𝐴 = dm²
𝑡 𝑚 𝑡 4
Para descobrir o percentual do triângulo maior que está escurecido, dividimos 𝐴 por 𝐴 .
𝑡 𝑀
3√3
𝐴 𝐴 1 𝐴
𝑡 4 𝑡 𝑡
= → = → = 0,0833…
𝐴
𝑚
9√3 𝐴
𝑚
12 𝐴
𝑚
Sendo assim, o percentual é dado pela multiplicação do resultado acima por 100.
𝑨
𝒕
= 𝟖,𝟑𝟑%
𝑨
𝒎
Gabarito: LETRA C.</t>
  </si>
  <si>
    <t>Analise as assertivas a seguir:
I. Todo triângulo retângulo tem um ângulo reto.
II. Todo triângulo retângulo tem catetos e hipotenusa.
III. Os ângulos internos de um triângulo retângulo possuem medidas iguais.
Quais estão corretas?</t>
  </si>
  <si>
    <t>Vamos analisar as assertivas.
I. Todo triângulo retângulo tem um ângulo reto.
Certo. É exatamente a presença de um ângulo reto (90 graus) que caracteriza o triângulo retângulo.
II. Todo triângulo retângulo tem catetos e hipotenusa.
Certo. Todo triângulo retângulo tem dois catetos e uma hipotenusa. A relação entre esses elementos é dada
pelo Teorema de Pitágoras.
III. Os ângulos internos de um triângulo retângulo possuem medidas iguais.
Errado. Todo triângulo tem três ângulos. No triângulo retângulo, um desses ângulos será o de 90 graus. No
entanto, os outros dois ângulos podem assumir quaisquer valores, não necessariamente iguais.
Gabarito: LETRA C.</t>
  </si>
  <si>
    <t>10/08/2026 19:36</t>
  </si>
  <si>
    <t>Considere as seguintes afirmações abaixo:
I. A soma dos ângulos internos de um triângulo é sempre igual a 180°.
II. Em todo triângulo, qualquer ângulo externo é igual à soma dos dois ângulos internos não adjacentes a ele.
III. Em todo triângulo, cada lado é menor que a soma dos outros dois.
Assinale o item correto:</t>
  </si>
  <si>
    <t>Somente I está correta.</t>
  </si>
  <si>
    <t>Somente II está correta.</t>
  </si>
  <si>
    <t>Somente I e II estão corretas.</t>
  </si>
  <si>
    <t>Somente II e III estão corretas</t>
  </si>
  <si>
    <t>Todas as afirmações estão corretas.</t>
  </si>
  <si>
    <t>I. A soma dos ângulos internos de um triângulo é sempre igual a 180°.
Certo. É um resultado muito importante no contexto do estudo dos triângulos! Anote ele.
𝛼+𝛽 +𝛾 = 180°
II. Em todo triângulo, qualquer ângulo externo é igual à soma dos dois ângulos internos não adjacentes a ele.
Certo também! É um resultado menos comum, mas igualmente importante. Nós demonstramos na teoria!
𝑒 = 𝑖 +𝑖
1 2 3
III. Em todo triângulo, cada lado é menor que a soma dos outros dois.
Certo. É o que conhecemos como desigualdade triangular, também interpretada como uma condição de
existência para o triângulo.
𝑎 &lt; 𝑏+𝑐 𝑏 &lt; 𝑎+𝑐 𝑐 &lt; 𝑎+𝑏
Gabarito: LETRA E.</t>
  </si>
  <si>
    <t>Um terreno triangular tem todos os lados com a mesma medida de 20 metros cada lado. Artur comprou 1/8 do referido terreno, logo, a área (em metros quadrados) do terreno que Artur comprou é:</t>
  </si>
  <si>
    <t>Maior que 45.</t>
  </si>
  <si>
    <t>Maior que 40 e menor que 45.</t>
  </si>
  <si>
    <t>Maior que 35 e menor que 40.</t>
  </si>
  <si>
    <t>Maior que 30 e menor que 35.</t>
  </si>
  <si>
    <t>Menor que 30.</t>
  </si>
  <si>
    <t>Temos um triângulo equilátero de lado igual a 20 metros! Vimos que a área de um triângulo equilátero é:
𝐿2√3
𝐴 =
Usando 𝐿 = 20:
202√3
𝐴 = → 𝐴 = 100√3
Nessa questão, vamos usar √3 = 1,73. Assim:
A = 100⋅1,73 → A = 173 m²
Como Artur comprou 1/8 do terreno, ele ficou com:
A 173
A = → A = → 𝐀 = 𝟐𝟏,𝟔𝟓 𝐦²
r 8 r 8 𝐫
Gabarito: LETRA E.</t>
  </si>
  <si>
    <t>10/08/2026 19:37</t>
  </si>
  <si>
    <t>CRMV</t>
  </si>
  <si>
    <t>A área A de um triângulo de lados a, b e c pode ser calculada pela fórmula de Herão:
$$A = \sqrt{p(p - a)(p - b)(p - c)}$$
em que p é o semiperímetro (metade do perímetro) do triângulo. A fórmula recebeu esse nome em homenagem ao matemático e mecânico grego Herão de Alexandria. Considerando essas informações, julgue o item.
A área de um triângulo com lados iguais a 15 cm, 34 cm e 35 cm é menor que a área de um triângulo com lados iguais a 13 cm, 40 cm e 45 cm.</t>
  </si>
  <si>
    <t>Questão bem legal para treinarmos a fórmula de Herão. Nela, precisaremos calcular a área de dois triângulos
e depois compará-las.
- Triângulo com lados iguais a 15 cm, 34 cm e 35 cm.
1º passo) Cálculo do perímetro (2p):
2𝑝 = 15+34+35 → 2𝑝 = 84
Como a fórmula usa o semiperímetro (p):
𝑝 = → 𝑝 = 42
2º passo) Colocar tudo na fórmula.
𝐴 = √42⋅(42−15)⋅(42−34)⋅(42−35)
𝐴 = √42⋅27⋅8⋅7
𝑨 = √𝟔𝟑.𝟓𝟎𝟒
- Triângulo com lados iguais a 13 cm, 40 cm e 45 cm.
1º passo) Cálculo do perímetro (2p):
2𝑝 = 13+40+45 → 2𝑝 = 98
Como a fórmula usa o semiperímetro (p):
𝑝 = → 𝑝 = 49
2º passo) Colocar tudo na fórmula.
𝐴 = √49⋅(49−13)⋅(49−40)⋅(49−45)
𝐴 = √49⋅36⋅9⋅4
𝑨 = √𝟔𝟑.𝟓𝟎𝟒
Perceba que não precisamos nos preocupar com o valor das raízes, pois as duas são iguais. Sendo assim, o
item erra ao afirmar que um triângulo possui área menor do que o outro.
Gabarito: ERRADO.</t>
  </si>
  <si>
    <t>10/08/2026 19:39</t>
  </si>
  <si>
    <t>CBM-PA</t>
  </si>
  <si>
    <t>A respeito dos entes da geometria plana e espacial, é correto afirmar que</t>
  </si>
  <si>
    <t>a mediatriz é a reta que divide um ângulo ao meio.</t>
  </si>
  <si>
    <t>a mediana de uma circunferência é tangente à circunferência e forma um ângulo reto com o diâmetro.</t>
  </si>
  <si>
    <t>a bissetriz divide um triângulo em dois triângulos de mesma área.</t>
  </si>
  <si>
    <t>a circunferência é o lugar geométrico de todos os pontos equidistantes dos extremos de um segmento.</t>
  </si>
  <si>
    <t>em um triângulo equilátero, a mediana e a bissetriz de um mesmo ângulo coincidem.</t>
  </si>
  <si>
    <t>Vamos comentar cada alternativa!
A) a mediatriz é a reta que divide um ângulo ao meio.
Errado, pessoal! O correto seria bissetriz.
B) a mediana de uma circunferência é tangente à circunferência e forma um ângulo reto com o diâmetro.
Errado, falamos de mediana no contexto dos triângulos, não de circunferências.
C) a bissetriz divide um triângulo em dois triângulos de mesma área.
Errado! A bissetriz divide um ângulo ao meio!
D) a circunferência é o lugar geométrico de todos os pontos equidistantes dos extremos de um segmento.
Errado. A circunferência é o lugar geométrico de todos os pontos (em um plano) equidistantes de um ponto
central (centro da circunferência).
E) em um triângulo equilátero, a mediana e a bissetriz de um mesmo ângulo coincidem.
Isso mesmo! No triângulo equilátero, a mediana, a bissetriz e a altura coincidem.
Gabarito: LETRA E.</t>
  </si>
  <si>
    <t>10/08/2026 19:40</t>
  </si>
  <si>
    <t>Considere o triângulo retângulo ABC, retângulo em A. Sabe-se que $\widehat{C} = 30^\circ$ e que a medida da bissetriz interna relativa ao ângulo $\widehat{B}$ é igual a $5\sqrt{3}\ u$. Nessas condições, a medida do lado AC, oposto ao vértice B, é</t>
  </si>
  <si>
    <t>15√2 𝑢</t>
  </si>
  <si>
    <t>15√2/2 𝑢</t>
  </si>
  <si>
    <t>15√3/2 𝑢</t>
  </si>
  <si>
    <t>15√3 𝑢</t>
  </si>
  <si>
    <t>15√3/4 𝑢</t>
  </si>
  <si>
    <t>Vamos desenhar esse triângulo com as informações do enunciado.
𝐵
60°
30°
𝐴 𝐶
Observe que se o ângulo é reto em A e se C é 30°, então B só pode medir 60° (pois a soma dos ângulos
internos de um triângulo é 180°). Agora, a bissetriz relativa ao ângulo 𝐵̂, vai dividir esse ângulo ao meio.
𝐵
30°
30°
5√3
60°
30°
𝐴 𝐷 𝐶
Observe que o triângulo ABD formado também é retângulo, de forma que podemos usar o 𝐬𝐞𝐧𝟔𝟎° para
determinar a medida do lado AB.
AB √3 𝐴𝐵 15
sen60° = → = → 𝐴𝐵 =
𝐵𝐷 2 5√3 2
Com o valor de AB, podemos determinar AC por meio da 𝐭𝐚𝐧𝟑𝟎°.
𝐴𝐵 √3 𝟓√𝟑
tan30° = → = → 𝑨𝑪 =
𝐴𝐶 3 𝐴𝐶 𝟐
Gabarito: LETRA C.</t>
  </si>
  <si>
    <t>10/08/2026 19:42</t>
  </si>
  <si>
    <t>Um terreno tem a forma de um quadrilátero ABCD em que os ângulos de vértices A e D são retos. São dadas as medidas de três lados: AB = 30 m, BC = 20 m e CD = 18 m. A área desse terreno em metros quadrados é igual a</t>
  </si>
  <si>
    <t>360.</t>
  </si>
  <si>
    <t>384.</t>
  </si>
  <si>
    <t>418.</t>
  </si>
  <si>
    <t>436.</t>
  </si>
  <si>
    <t>460.</t>
  </si>
  <si>
    <t>O quadrilátero descrito no enunciado é um trapézio. Vamos desenhá-lo.
D 18 m C
x 20 m
A 30 m B
Observe que não temos a altura do trapézio. Para encontrá-la, precisamos visualizar o seguinte triângulo
retângulo:
D 18 m C
20 m
x
A 18 m 12 m B
Agora, podemos usar o teorema de Pitágoras para determinarmos “x”.
𝑥2 +122 = 202
𝑥2 +144 = 400
𝑥2 = 256
𝑥 = 16
Pronto! Temos tudo para o cálculo da área do trapézio.</t>
  </si>
  <si>
    <t>10/08/2026 19:43</t>
  </si>
  <si>
    <t>Ao analisar a cobertura territorial sobre sua responsabilidade, o coordenador riscou no mapa um retângulo de modo que representasse a maior área possível da região a ser trabalhada por sua equipe. Se as medidas dos lados desse retângulo são 4,5 cm e 6 cm, então a medida da área desse retângulo, em m² é igual a:</t>
  </si>
  <si>
    <t>0,27</t>
  </si>
  <si>
    <t>0,027</t>
  </si>
  <si>
    <t>0,0027</t>
  </si>
  <si>
    <t>2,7</t>
  </si>
  <si>
    <t>0,000027</t>
  </si>
  <si>
    <t>Atenção aqui, pessoal. A questão pede a área em m² e os lados do retângulo estão em centímetros. Logo, o
primeiro passo é transformar "cm" em "m". Para isso, basta dividir esses valores por 100.
𝑎 = 4,5 cm = 0,045 m
𝑏 = 6 cm = 0,06 m
A área de um retângulo é calculada pelo produto dos lados. Logo,
𝐴 = 𝑎𝑏 → 𝐴 = 0,045⋅0,06 → 𝑨 = 𝟎,𝟎𝟎𝟐𝟕 𝐦²
Gabarito: LETRA C.</t>
  </si>
  <si>
    <t>10/08/2026 19:46</t>
  </si>
  <si>
    <t>A Figura abaixo é um esboço da planta de um pequeno espaço comercial, que tem o formato retangular e foi subdividido em quatro salas também retangulares. O ponto P está sobre a diagonal AB. As áreas dessas salas estão indicadas nesse esboço.
O valor de 2X/Y+3Y/X é igual a</t>
  </si>
  <si>
    <t>4,8</t>
  </si>
  <si>
    <t>5,0</t>
  </si>
  <si>
    <t>5,4</t>
  </si>
  <si>
    <t>6,0</t>
  </si>
  <si>
    <t>6,4</t>
  </si>
  <si>
    <t>4192dda3-c64a-485f-aa4d-39e49b35668d.png</t>
  </si>
  <si>
    <t>Vamos traçar a diagonal AB.
Lembre-se que a diagonal divide o retângulo em duas regiões de áreas iguais. Sendo assim, podemos igualar
a área da região acima da diagonal com a área da região abaixo.
31 67 31 67
𝑋 + + = 𝑌+ + → 𝑋 = 𝑌
2 2 2 2
Opa! As áreas X e Y são iguais! Sendo assim, podemos usar esse fato na expressão do enunciado.
2𝑋 3𝑌
𝑉 = +
𝑌 𝑋
2𝑌 3𝑌
𝑉 = +
𝑌 𝑌
𝑉 = 2+3 → 𝑽 = 𝟓
Gabarito: LETRA B.</t>
  </si>
  <si>
    <t>10/08/2026 19:47</t>
  </si>
  <si>
    <t>NUCEPI UESPI</t>
  </si>
  <si>
    <t>PM-PI</t>
  </si>
  <si>
    <t>Durante uma manifestação na Avenida Frei Serafim em Teresina, os soldados Emanuel, Fábio e Gilson foram designados para acompanhar o evento. Quando retornaram ao quartel, o comandante indagou sobre o número de pessoas que participaram da manifestação. Emanuel informou que foi ocupada uma faixa retangular da Avenida, medindo 14 m por 176 m, pelos manifestantes.
Fábio disse que, em média, havia 4 pessoas por metro quadrado. Por sua vez, Gilson fez as contas e informou ao comandante, de maneira correta, o número total de manifestantes. O número informado por Gilson foi de aproximadamente</t>
  </si>
  <si>
    <t>12.000 pessoas.</t>
  </si>
  <si>
    <t>11.000 pessoas.</t>
  </si>
  <si>
    <t>10.000 pessoas.</t>
  </si>
  <si>
    <t>9.000 pessoas.</t>
  </si>
  <si>
    <t>8.000 pessoas.</t>
  </si>
  <si>
    <t>Note que a área ocupada foi uma faixa retangular medindo 14 m por 176 m. Sabemos que a área de um
retângulo é dada pelo produto dos lados. Sendo assim,
𝐴 = 14⋅176 → 𝐴 = 2464 m²
Para determinar o total de pessoas, devemos multiplicar a área pela quantidade de pessoas por m².
Total de Pessoas = 2464⋅4 → 𝐓𝐨𝐭𝐚𝐥 𝐝𝐞 𝐏𝐞𝐬𝐬𝐨𝐚𝐬 = 𝟗𝟖𝟓𝟔
Note que a alternativa que mais se aproxima do nosso resultado é a C.
Gabarito: LETRA C.</t>
  </si>
  <si>
    <t>João, servidor da Câmara, possui um sítio que usa para descanso aos fins de semana. Ele pretende construir um galinheiro no sítio. Para isso, deseja utilizar um rolo com 200 metros de tela que ele já possui. Se a forma que João escolheu é a retangular e ele usará a tela em todos os lados do retângulo, qual é a área máxima que o galinheiro pode ter?</t>
  </si>
  <si>
    <t>1.600 m²</t>
  </si>
  <si>
    <t>2.000 m²</t>
  </si>
  <si>
    <t>2.400 m²</t>
  </si>
  <si>
    <t>2.500 m²</t>
  </si>
  <si>
    <t>2.700 m²</t>
  </si>
  <si>
    <t>Questão bem legal! Vamos desenhar um pouco.
𝑦
𝑥
𝑥
𝑦
Observe que o perímetro desse retângulo deve totalizar a quantidade de tela que João tem disponível.
2𝑥 +2𝑦 = 200 → 𝑥+𝑦 = 100 (1)
A área desse retângulo é dada por:
𝐴 = 𝑥𝑦 (2)
Vamos isolar "x" em (1) e substituir em (2):
𝐴 = 𝑥(100−𝑥) → 𝐴 = 100𝑥 −𝑥2
Note que 𝑨 é uma função de segundo grau em "x". Se você já estudou funções, sabe que o valor máximo</t>
  </si>
  <si>
    <t>10/08/2026 19:48</t>
  </si>
  <si>
    <t>O ponto E pertence ao lado AD do retângulo ABCD e ED=15 cm, conforme mostra a figura.
Sabendo que a área do retângulo ABCD é 336 cm² e que a área do trapézio BCDE é 273 cm², a medida, em cm, do lado AB, é:</t>
  </si>
  <si>
    <t>17</t>
  </si>
  <si>
    <t>ae9c2b09-ed36-4fe4-8443-97fd7b1f1189.png</t>
  </si>
  <si>
    <t>Pessoal, vamos redesenhar essa figura, colocando as informações que ainda não temos.
A y E 15 cm D
x
B C
A área do retângulo ABCD é 336 cm². Assim,
𝑥(𝑦+15) = 336 → 𝑥𝑦 +15𝑥 = 336 (1)
A área do trapézio BCDE é 273 cm². Logo,</t>
  </si>
  <si>
    <t>10/08/2026 19:49</t>
  </si>
  <si>
    <t>A cada vértice de um pentágono convexo é atribuído um valor positivo. O valor de cada lado e de cada diagonal do pentágono é definido como a soma dos valores dos vértices correspondentes. O valor do pentágono é definido como a soma dos valores de todos os seus lados e de todas as suas diagonais. Se a soma dos valores atribuídos aos vértices de um pentágono convexo é igual a 120, o valor do pentágono é:</t>
  </si>
  <si>
    <t>600;</t>
  </si>
  <si>
    <t>540;</t>
  </si>
  <si>
    <t>480;</t>
  </si>
  <si>
    <t>420;</t>
  </si>
  <si>
    <t>Inicialmente, vamos desenhar esse pentágono, indicando os valores dos vértices.
e
a d
b c
De acordo com o enunciado, a soma dos valores atribuídos aos vértices é 120. Logo:
𝑎+𝑏 +𝑐+𝑑 +𝑒 = 120 (1)
Além disso, ele diz que o valor do pentágono (𝑉 ) é definido como a soma dos valores de todos os seus lados
𝑝</t>
  </si>
  <si>
    <t>10/08/2026 19:50</t>
  </si>
  <si>
    <t>Considere os seguintes polígonos, todos de mesmo perímetro: triângulo equilátero, quadrado e hexágono regular. Sendo $A_1$ a área do triângulo equilátero, $A_2$ a área do quadrado e $A_3$ a área do hexágono, o valor de $\frac{A_1 + A_3}{A_2}$ é:</t>
  </si>
  <si>
    <t>$\frac{5\sqrt{3}}{9}$</t>
  </si>
  <si>
    <t>$\frac{5\sqrt{2}}{9}$</t>
  </si>
  <si>
    <t>$\frac{10\sqrt{3}}{9}$</t>
  </si>
  <si>
    <t>$\frac{10\sqrt{2}}{9}$</t>
  </si>
  <si>
    <t>Vamos lá! As áreas de cada um dos polígonos citados são as seguintes:
- Triângulo Equilátero:
𝐿2√3
𝐴 =
1 4
𝐿 é o lado do triângulo.
- Quadrado:
𝐴 = 𝐿2
2 2
𝐿 é o lado do quadrado.
- Hexágono Regular:
3𝐿2√3
𝐴 =
3 2
𝐿 é o lado do hexágono.
O enunciado nos diz que todos os polígonos possuem o mesmo perímetro. Vamos chamá-lo de P. Lembre-
se que o perímetro nada mais é que a soma de todos os lados do polígono.
- Para o triângulo equilátero:
𝑃
𝑃 = 3𝐿 → 𝐿 =
1 1 3
- Para o quadrado:
𝑃
𝑃 = 4𝐿 → 𝐿 =
2 2 4
- Para o hexágono regular:
𝑃
𝑃 = 6𝐿 → 𝐿 =
3 3 6
Com os lados em função do perímetro, podemos reescrever as fórmulas das áreas.
- Triângulo Equilátero:
𝑃 2
𝐿2
√3 (
) √3 𝑃2√3
𝐴 = → 𝐴 = → 𝐴 =
1 4 1 4 1 36
- Quadrado:
𝑃 2 𝑃2
𝐴 = 𝐿2 → 𝐴 = ( ) → 𝐴 =
2 2 2 4 2 16
- Hexágono Regular:
𝑃 2
3𝐿2
√3 3(
) √3 3𝑃2√3
𝐴 = → 𝐴 = → 𝐴 =
3 2 3 2 3 72
Pronto! Todas as áreas estão em função de P. Agora, vamos calcular a razão que o enunciado pediu.
𝑃2√3 3𝑃2√3 5𝑃2√3
𝐴 +𝐴 + 80√3
1 3 36 72 72
𝑘 = → 𝑘 = → 𝑘 = → 𝑘 =
𝐴 𝑃2 𝑃2 72
16 16
Vamos simplificar a fração por 8.
𝟏𝟎√𝟑
𝒌 =
Gabarito: LETRA C.</t>
  </si>
  <si>
    <t>10/08/2026 20:03</t>
  </si>
  <si>
    <t>A figura representa um pentágono regular com centro no ponto C. A porcentagem sombreada no interior desse pentágono é</t>
  </si>
  <si>
    <t>40%</t>
  </si>
  <si>
    <t>870c3e4a-c42b-4c84-8c77-d4612ecd9e86.png</t>
  </si>
  <si>
    <t>Pessoal, vamos dar uma olhada melhor no pentágono regular.
Note que podemos considerar a área de um pentágono como a soma da área desses 5 triângulos. Como o
pentágono é regular, então as áreas desses triângulos são iguais. Desse modo, podemos escrever:
𝐴 = 5𝐴
𝑝 𝑇
Em que 𝐴 é a área de 1 triângulo desse dentro do pentágono.
𝑇
Agora, visualize novamente a imagem da questão.
Observe que a área hachurada é exatamente a área de 1 triângulo mais a metade do triângulo vizinho. Com
isso, podemos escrever que:
𝐴 = 1,5𝐴
ℎ 𝑇
Para determinar a porcentagem, fazemos:
𝐴 1,5𝐴 𝐴 1,5 𝑨
ℎ 𝑡 ℎ 𝒉
= → = → = 𝟎,𝟑
𝐴 5𝐴 𝐴 5 𝑨
𝑝 𝑡 𝑝 𝒑
Logo, a área hachurada corresponde a 30% da área total.
Gabarito: LETRA C.</t>
  </si>
  <si>
    <t>10/08/2026 20:04</t>
  </si>
  <si>
    <t>A partir do conceito: “Dado um polígono convexo qualquer, diagonal é o segmento que une dois vértices não consecutivos”. Assim, um triângulo não possui diagonais, pois, como só possui três vértices, não é possível unir dois vértices não consecutivos, o quadrado possui duas diagonais e partir de um dos vértices, encontramos, apenas um outro vértice não consecutivo, enquanto, que no pentágono convexo temos 5 diagonais, e nesse polígono encontramos a partir de um vértice, dois outros vértices não consecutivos. A partir dessas informações, monta-se a tabela a seguir.
Verifica-se que existe uma certa regularidade entre o número de lados, número de diagonais e o número de vértices não consecutivos contados a partir de um dos vértices. Então, o número de diagonais de um polígono convexo que possui 102 lados é igual a</t>
  </si>
  <si>
    <t>4.852.</t>
  </si>
  <si>
    <t>4.947.</t>
  </si>
  <si>
    <t>4.998.</t>
  </si>
  <si>
    <t>5.049.</t>
  </si>
  <si>
    <t>5.100.</t>
  </si>
  <si>
    <t>91f9f9b6-5a29-4268-8b30-3f1bb4c4f212.png</t>
  </si>
  <si>
    <t>Pessoal, o número de diagonais de um polígono convexo de "n" lados é dado pela seguinte relação:
𝑛⋅(𝑛−3)
𝑑 =
O enunciado quer o número de diagonais de um polígono com 102 lados. Assim,
102⋅(102−3) 102⋅99
𝑑 = → 𝑑 = → 𝑑 = 51⋅99 → 𝑑 = 5.049
2 2
Gabarito: LETRA D.</t>
  </si>
  <si>
    <t>10/08/2026 20:25</t>
  </si>
  <si>
    <t>TCM-RJ</t>
  </si>
  <si>
    <t>Sabe-se que a soma dos ângulos internos de um polígono é igual a 1260°. Se esse polígono é regular, então cada ângulo externo desse polígono é igual a:</t>
  </si>
  <si>
    <t>140°</t>
  </si>
  <si>
    <t>40°</t>
  </si>
  <si>
    <t>126°</t>
  </si>
  <si>
    <t>54°</t>
  </si>
  <si>
    <t>Vamos lá! Lembre-se que a soma dos ângulos internos de um polígono é dada pela fórmula:
𝑆 = (𝑛−2)⋅180°
𝑖
Como o enunciado já nos forneceu que 𝑺 = 𝟏𝟐𝟔𝟎°, então podemos usar a fórmula acima para encontrar o
𝒊
número de lados "n" desse polígono.</t>
  </si>
  <si>
    <t>10/08/2026 20:28</t>
  </si>
  <si>
    <t>CRB 6</t>
  </si>
  <si>
    <t>Sabendo-se que a soma dos ângulos internos de um triângulo é 180° e que a soma dos ângulos internos do quadrilátero é 360°, qual é a soma dos ângulos internos de um polígono de 20 lados?</t>
  </si>
  <si>
    <t>3010°</t>
  </si>
  <si>
    <t>3240°</t>
  </si>
  <si>
    <t>3000°</t>
  </si>
  <si>
    <t>2550°</t>
  </si>
  <si>
    <t>2000°</t>
  </si>
  <si>
    <t>Essa questão exige a aplicação direta da fórmula que vimos na teoria.
𝑆 = (𝑛−2)⋅180°
𝑖
Estamos interessados na soma dos ângulos internos de um polígono de 20 lados (𝒏 = 𝟐𝟎).
𝑆 = (20−2)⋅180°
𝑖
𝑆 = 18⋅180°
𝑖
𝑺 = 𝟑𝟐𝟒𝟎°
𝒊
Gabarito: LETRA B.</t>
  </si>
  <si>
    <t>PREF. MACAÍBA</t>
  </si>
  <si>
    <t>Em um undecágono regular, polígono de 11 lados, nenhuma de suas diagonais passa pelo seu centro, pois o seu número de lados é ímpar. Dessa forma, qual é o número total de diagonais desse polígono?</t>
  </si>
  <si>
    <t>55</t>
  </si>
  <si>
    <t>Questão para treinarmos a fórmula do número de diagonais.
𝑛⋅(𝑛−3)
𝑑 =
Como queremos saber o número de diagonais de um polígono de 11 lados (𝑛 = 11):
11⋅8
𝑑 = → 𝒅 = 𝟒𝟒
Gabarito: LETRA B.</t>
  </si>
  <si>
    <t>Quantas diagonais tem um polígono de 15 lados, sabendo-se que diagonal é o segmento de reta que une dois lados não consecutivos de um polígono?</t>
  </si>
  <si>
    <t>90</t>
  </si>
  <si>
    <t>180</t>
  </si>
  <si>
    <t>A última sobre diagonais! Essas são para fixar mesmo!
𝑛⋅(𝑛−3)
𝑑 =
Queremos o número de diagonais de um polígono de 15 lados (𝑛 = 15).
15⋅12
𝑑 = → 𝒅 = 𝟗𝟎
Gabarito: LETRA A.</t>
  </si>
  <si>
    <t>ISS-RJ</t>
  </si>
  <si>
    <t>Sejam H um hexágono regular, C a circunferência circunscrita a H e c a circunferência inscrita em H. A razão entre a área de C e a área de c é igual a:</t>
  </si>
  <si>
    <t>4;</t>
  </si>
  <si>
    <t>4/3;</t>
  </si>
  <si>
    <t>3;</t>
  </si>
  <si>
    <t>5/4;</t>
  </si>
  <si>
    <t>Vamos lá! A situação descrita no enunciado é a seguinte:
𝐿
𝑅
𝑟
Pessoal, devemos usar bastante coisa que vimos na teoria. Quando temos uma circunferência circunscrita a
um hexágono regular, o raio dessa circunferência é igual ao lado de hexágono.
60°
𝑅 𝑅
60° 60°
𝐿
𝐿 = 𝑅
Sendo assim, a área de C (circunferência circunscrita) pode ser escrita em função de "L" como:
𝐴 = 𝜋𝑅2 → 𝑨 = 𝝅𝑳𝟐
𝐶 𝑪
Por sua vez, quando temos uma circunferência inscrita no hexágono regular, a situação é a seguinte:
30°
𝑟 𝐿
60°
𝐿/2
Do triângulo retângulo destacado, conseguimos escrever:
𝑟 2𝑟 √3𝐿
tan60° = → √3 = → 𝑟 =
𝐿/2 𝐿 2
Quando escrevemos a área de c (circunferência inscrita) em função de "L", temos:
√3𝐿 𝟑𝝅𝑳𝟐
𝐴 = 𝜋𝑟2 → 𝐴 = 𝜋( ) → 𝑨 =
𝑐 𝑐 2 𝒄 𝟒
A questão pede a razão (k) entre essas duas áreas:
𝐴 𝜋𝐿2 𝟒
𝐶
𝑘 = → 𝑘 = → 𝒌 =
𝐴 3𝜋𝐿2 𝟑
𝑐
Gabarito: LETRA B.</t>
  </si>
  <si>
    <t>10/08/2026 20:29</t>
  </si>
  <si>
    <t>Seja C uma circunferência, seja q um quadrado inscrito em C e seja Q um quadrado circunscrito a C. A razão entre a área de Q e a área de q é igual a:</t>
  </si>
  <si>
    <t>Temos um quadrado inscrito e um outro circunscrito a um mesmo círculo. Vamos desenhar essa situação.
𝐿
𝑅
𝐿
𝐿 é o lado do quadrado inscrito, 𝐿 é o lado do quadrado circunscrito e 𝑅 é o raio da circunferência.
1 2
Em um quadrado inscrito numa circunferência, a diagonal do quadrado é igual ao diâmetro da circunferência.
2𝑅
√2𝐿 = 2𝑅 → 𝐿 = → 𝐿 = √2𝑅
1 1 1
√2
Em um quadrado circunscrito a uma circunferência, o lado do quadrado é igual ao diâmetro do círculo. Assim:
𝐿 = 2𝑅
Agora, vamos calcular a área dos quadrados.
𝐴 = 𝐿2 → 𝐴 = (√2𝑅) → 𝐴 = 2𝑅2
1 1 1 1
𝐴 = 𝐿2 → 𝐴 = (2𝑅)2 → 𝐴 = 4𝑅2
2 2 2 2
A razão de áreas pedida na questão é dada por:
𝐴 4𝑅2
𝑘 = → 𝑘 = → 𝑘 = 2
𝐴 2𝑅2
Gabarito: LETRA E.</t>
  </si>
  <si>
    <t>10/08/2026 20:30</t>
  </si>
  <si>
    <t>A Figura mostra o círculo inscrito em um triângulo equilátero ABC. Sabe-se que a área desse círculo mede 3π metros quadrados (m²).
Quanto mede a área do triângulo que é externa ao círculo?</t>
  </si>
  <si>
    <t>(9√3−3𝜋) m²</t>
  </si>
  <si>
    <t>(18−3𝜋) m²</t>
  </si>
  <si>
    <t>(6−3𝜋) m²</t>
  </si>
  <si>
    <t>18 m²</t>
  </si>
  <si>
    <t>6 m²</t>
  </si>
  <si>
    <t>1b14590b-c498-4810-8215-390316f504d2.png</t>
  </si>
  <si>
    <t>Opa! Temos um círculo inscrito em um triângulo equilátero. Nessa situação, esquematizamos o seguinte:
60°
𝐿 𝐿
60°
𝑅
60° 60°
𝐿 𝐿
2 2
𝐿/2 𝐿
tan60° = → √3 = → 𝐿 = 2√3𝑅
𝑅 2𝑅
Como temos a área do círculo, podemos encontrar o seu raio.
𝐴 = 𝜋𝑅2 → 𝜋𝑅2 = 3𝜋 → 𝑅 = √3
𝑐
Com o raio, podemos encontrar o lado do triângulo.
𝐿 = 2√3𝑅 → 𝐿 = 2√3√3 → 𝐿 = 6
Pronto! Com o lado do triângulo, podemos encontrar a sua área.
𝐿2√3 36⋅√3
𝐴 = → 𝐴 = → 𝐴 = 9√3
𝑡 4 𝑡 4 𝑡
A área do triângulo externa ao círculo pode ser encontrada por:
𝐴 = 𝐴 −𝐴
𝑒𝑥𝑡 𝑡 𝑐
𝑨 = 𝟗√𝟑−𝟑𝝅
𝒆𝒙𝒕
Gabarito: LETRA A.</t>
  </si>
  <si>
    <t>10/08/2026 20:31</t>
  </si>
  <si>
    <t>4258</t>
  </si>
  <si>
    <t>Calcule a razão entre a área de um quadrado inscrito num círculo e a área de um quadrado circunscrito ao mesmo círculo, nessa ordem. Marque a opção correta.</t>
  </si>
  <si>
    <t>1/4.</t>
  </si>
  <si>
    <t>1/2.</t>
  </si>
  <si>
    <t>Galera, é a mesma questão que fizemos anteriormente! A diferença está apenas no cálculo da razão entre
as áreas. Aqui, ele pediu a razão entre a área do quadrado inscrito e a área do quadrado circunscrito, nessa
ordem. Logo, o resultado é o inverso do que encontrarmos anteriormente, ou seja, 1/2.
De qualquer forma, vamos repetir a solução caso você não tenha feito a questão anterior!
Quando desenhamos a situação proposta, obtemos:
𝐿
𝑅
𝐿
𝐿 é o lado do quadrado inscrito, 𝐿 é o lado do quadrado circunscrito e 𝑅 é o raio da circunferência.
1 2
Em um quadrado inscrito numa circunferência, a diagonal do quadrado é igual ao diâmetro da circunferência.
2𝑅
√2𝐿 = 2𝑅 → 𝐿 = → 𝐿 = √2𝑅
1 1 1
√2
Em um quadrado circunscrito a uma circunferência, o lado do quadrado é igual ao diâmetro do círculo. Assim:
𝐿 = 2𝑅
Agora, vamos calcular a área dos quadrados.
𝐴 = 𝐿2 → 𝐴 = (√2𝑅) → 𝐴 = 2𝑅2
1 1 1 1
𝐴 = 𝐿2 → 𝐴 = (2𝑅)2 → 𝐴 = 4𝑅2
2 2 2 2
A razão de áreas pedida na questão é dada por:
𝐴 2𝑅2 1
𝑘 = → 𝑘 = → 𝑘 =
𝐴 4𝑅2 2
Gabarito: LETRA B.</t>
  </si>
  <si>
    <t>ISS-PINHAIS</t>
  </si>
  <si>
    <t>Em uma das rotatórias do novo projeto urbanístico de Pinhais, será construído um jardim no formato de hexágono regular. Sabendo que essa rotatória tem diâmetro de 12 metros e que o jardim será um hexágono inscrito nessa circunferência, qual será a área do jardim?</t>
  </si>
  <si>
    <t>36√3 m²</t>
  </si>
  <si>
    <t>72√3 m²</t>
  </si>
  <si>
    <t>54√2 m²</t>
  </si>
  <si>
    <t>36√2 m²</t>
  </si>
  <si>
    <t>54√3 m²</t>
  </si>
  <si>
    <t>Vamos desenhar o hexágono inscrito na circunferência.
𝑅
Como o hexágono é regular, podemos interpretá-lo como 6 triângulos equiláteros juntos. Confira a imagem
abaixo para entender melhor:
𝐿
𝐿 𝐿 𝐿
𝐿
𝐿
𝐿
𝐿
𝐿 𝐿 𝐿
𝐿
Com isso, você deve ter percebido que o raio da circunferência "bate" com o próprio lado do hexágono! Se
o diâmetro da circunferência é 12, então o lado desse hexágono será igual a 6. A questão pede a área do
jardim, ou seja, a área do hexágono.
3√3𝐿2 3√3⋅62 3√3⋅36
𝐴 = → 𝐴 = → 𝐴 = → 𝑨 = 𝟓𝟒√𝟑 𝐜𝐦²
2 2 2
Gabarito: LETRA E.</t>
  </si>
  <si>
    <t>10/08/2026 20:32</t>
  </si>
  <si>
    <t>PREF. PARAIPABA</t>
  </si>
  <si>
    <t>Determine o lado do quadrado circunscrito a um círculo de raio 𝟑√𝟑 cm.</t>
  </si>
  <si>
    <t>6√3</t>
  </si>
  <si>
    <t>Temos um quadrado circunscrito a um círculo, vamos desenhar!
𝑅
𝐿
Nessa situação, o diâmetro do círculo é igual ao lado do quadrado.
𝐿 = 2𝑅
Como o raio do círculo é igual 𝟑√𝟑 cm, ficamos com:
𝐿 = 2⋅3√3 → 𝐿 = 6√3 cm
Gabarito: LETRA B.</t>
  </si>
  <si>
    <t>MARINHA</t>
  </si>
  <si>
    <t>CP-CAP</t>
  </si>
  <si>
    <t>Calcule a área de um hexágono regular inscrito em uma circunferência de raio 7 cm e assinale a opção correta.</t>
  </si>
  <si>
    <t>√3 cm</t>
  </si>
  <si>
    <t>2√3 cm</t>
  </si>
  <si>
    <t>7√3/2 cm</t>
  </si>
  <si>
    <t>7√3 cm</t>
  </si>
  <si>
    <t>147√3/2 cm</t>
  </si>
  <si>
    <t>Mais uma vez temos um hexágono inscrito em uma circunferência.
𝑅
𝐿
Nessas situações, já vimos que o raio da circunferência é igual ao lado do hexágono. Com isso:
𝐿 = 7 cm
Dito isso, para encontrarmos a área do hexágono, basta usarmos a fórmula.
3√3𝐿2 3√3⋅72 3√3⋅49 𝟏𝟒𝟕√𝟑
𝐴 = → 𝐴 = → 𝐴 = → 𝑨 = 𝐜𝐦²
2 2 2 𝟐
Gabarito: LETRA E.</t>
  </si>
  <si>
    <t>DES-IFSUL</t>
  </si>
  <si>
    <t>IFSUL</t>
  </si>
  <si>
    <t>Considere um triângulo equilátero inscrito numa circunferência de raio igual a 12 cm e um quadrado inscrito em uma circunferência de raio igual a 6 cm. Qual é a razão entre o lado desse triângulo e o apótema do quadrado?</t>
  </si>
  <si>
    <t>√6</t>
  </si>
  <si>
    <t>2√6</t>
  </si>
  <si>
    <t>4√6</t>
  </si>
  <si>
    <t>8√6/3</t>
  </si>
  <si>
    <t>Vamos desenhar a situação proposta no enunciado.
𝑙
𝐿
Observe que o diâmetro do círculo coincide com a diagonal do quadrado. Com essa informação, temos:
2𝑅 = √2𝐿 → 𝐿 = → 𝐿 = 6√2 cm
√2
Ora, o apótema do quadrado é metade da medida do lado. Assim:
𝐿
𝑎 = → 𝑎 = 3√2 cm
Vamos guardar esse resultado e analisar agora o caso do triângulo equilátero inscrito na circunferência.
60°
120°
𝑙
Observe o triângulo que destacamos. Para encontrar 𝑙, vamos usar a lei dos cossenos.
𝑙2 = 122 +122 −2⋅12⋅12⋅cos120°
𝑙2 = 144+144−2⋅144⋅(− )
𝑙2 = 288+144
𝑙2 = 432
𝑙 = 12√3 cm
A questão pede a razão entre os dois valores que encontramos.
𝑙 12√3 4√6
𝑘 = → 𝑘 = → 𝑘 = → 𝒌 = 𝟐√𝟔
𝑎 3√2 2
Gabarito: LETRA B.</t>
  </si>
  <si>
    <t>10/08/2026 20:35</t>
  </si>
  <si>
    <t>CBM-DF</t>
  </si>
  <si>
    <t>Um hexágono regular de lado 4 cm está inscrito em uma circunferência. Nessa situação, a razão entre o apótema do hexágono e o raio da circunferência é:</t>
  </si>
  <si>
    <t>2√3</t>
  </si>
  <si>
    <t>√3/2</t>
  </si>
  <si>
    <t>3√3/2</t>
  </si>
  <si>
    <t>Hexágono inscrito em uma circunferência!
𝑅
𝐿
Nessas situações, vimos que o lado do hexágono é igual ao raio do círculo. Com isso:
𝑅 = 4 cm
Para encontrar o apótema do hexágono, visualize o seguinte:
𝑎
60°
Assim, para encontrarmos o valor de "a", podemos usar o seno de 60°.
𝑎 √3
sen60° = → 𝑎 = 4⋅ → 𝑎 = 2√3 cm
4 2
A questão pede a razão entre o apótema e o raio.
𝑎 2√3 √𝟑
𝑘 = → 𝑘 = → 𝒌 =
𝑅 4 𝟐
Gabarito: LETRA C.</t>
  </si>
  <si>
    <t>Sabendo que a área de um triângulo equilátero, inscrito em uma circunferência, é de 𝟏𝟖√𝟑 cm², o perímetro do hexágono regular circunscrito a essa mesma circunferência é:</t>
  </si>
  <si>
    <t>2√6 cm.</t>
  </si>
  <si>
    <t>4√2 cm.</t>
  </si>
  <si>
    <t>3√6 cm.</t>
  </si>
  <si>
    <t>12√2 cm.</t>
  </si>
  <si>
    <t>24√2 cm.</t>
  </si>
  <si>
    <t>Com a área do triângulo equilátero, conseguimos determinar o lado 𝒍 desse triângulo.
𝑙2√3
𝐴 =
A questão forneceu 𝑨 = 𝟏𝟖√𝟑:
𝑙2√3
= 18√3 → 𝑙2 = 72 → 𝑙 = 6√2 cm
Agora, vamos desenhar a situação. É um triângulo inscrito numa circunferência.
𝑅
6√2
Queremos encontrar o raio R dessa circunferência. Para isso, precisamos visualizar um outro triângulo e usar
a lei dos cossenos. É uma estratégia semelhante a uma que já usamos anteriormente!
60°
𝑅
120°
𝑅
6√2
Usando a lei dos cossenos para determinar R:</t>
  </si>
  <si>
    <t>10/08/2026 20:36</t>
  </si>
  <si>
    <t>Um cuboctaedro é um poliedro convexo composto por oito faces triangulares regulares e seis faces quadradas. Considerando essa informação, julgue o item.
O número de vértices do cuboctaedro é igual a 12.</t>
  </si>
  <si>
    <t>Geometria Espacial</t>
  </si>
  <si>
    <t>Mais uma questão desse tal de cuboctaedro! Dessa vez, precisaremos usar a Relação de Euler para determi-
nar o número de vértices (V).
Temos oito faces triangulares. Assim,
𝐴 = 8⋅3 → 𝐴 = 24
3 3
Temos também seis faces quadradas. Logo,
𝐴 = 6⋅4 → 𝐴 = 24
4 4
Mais uma vez, vamos somar essas duas quantidades de arestas.
𝐴′ = 𝐴 +𝐴 = 24+24 = 48
3 4
Sempre cuidado nesse momento! Não é essa quantidade de arestas que vamos usar na fórmula de Euler! É
a metade dessa quantidade. Isso acontece, pois, cada aresta é comum a duas faces. Sendo assim, ao realizar
os cálculos acima, contamos uma mesma aresta duas vezes!
𝐴′ 48
𝐴 = → 𝐴 = → 𝐴 = 24
2 2
Pronto! Essa é a quantidade de arestas que usaremos na fórmula. Por fim, note que como são 8 faces
triangulares e 6 faces quadradas, então temos um total de 14 faces. Na Relação de Euler fica:
𝑉 +𝐹 = 𝐴+2 → 𝑉 +14 = 24+2 → 𝑉 = 26−14 → 𝑽 = 𝟏𝟐
Gabarito: CERTO.</t>
  </si>
  <si>
    <t>10/08/2026 20:43</t>
  </si>
  <si>
    <t>PREF. CONC. MACABU</t>
  </si>
  <si>
    <t>Os alunos do curso de Licenciatura em Matemática construíram durante a aula de Geometria, um poliedro de isopor. Ao analisarem melhor a figura, uma aluna verificou que o número de vértices é o quádruplo do número de faces acrescido de dois. Um outro aluno verificou que número de arestas é igual ao triplo do número de faces acrescido de doze. Com essas duas observações feitas pelos alunos, esse poliedro possui quantos vértices?</t>
  </si>
  <si>
    <t>Vamos equacionar os fatos verificados por cada um dos alunos.
- O número de vértices é o quádruplo do número de faces acrescido de dois.
𝑉 = 4𝐹 +2
- O número de arestas é igual ao triplo do número de faces acrescido de doze.
𝐴 = 3𝐹 +12
Podemos usar essas duas informações na Relação de Euler.
𝑉+𝐹 = 𝐴+2</t>
  </si>
  <si>
    <t>10/08/2026 20:44</t>
  </si>
  <si>
    <t>Inst. Excelência</t>
  </si>
  <si>
    <t>PREF. TREMEMBÉ</t>
  </si>
  <si>
    <t>A Geometria Espacial é o nome usual para geometria no espaço tridimensional, em que os sólidos estão inseridos. Um sólido é limitado por um ou mais planos ou superfícies, assim como as superfícies são limitadas por uma ou mais linhas. Sobre os sólidos geométricos, é CORRETO afirmar:</t>
  </si>
  <si>
    <t>Um cuboctaedro é um sólido geométrico irregular, composto de dois tipos de polígonos regulares: o quadrado e o triângulo.</t>
  </si>
  <si>
    <t>Pelo Teorema de Euler, sabe-se que o número de vértices somado ao número de faces é igual ao número de arestas subtraído de 2, para qualquer poliedro.</t>
  </si>
  <si>
    <t>A famosa pirâmide de Gizé, no Egito, não é um exemplo de poliedro.</t>
  </si>
  <si>
    <t>Poliedros regulares são muito conhecidos por sua simetria. No total, existem 6 poliedros regulares.</t>
  </si>
  <si>
    <t>Vamos analisar cada alternativa.
A) Um cuboctaedro é um sólido geométrico irregular, composto de dois tipos de polígonos regulares: o
quadrado e o triângulo.
É a nossa resposta. O cuboctaedro é um sólido formado por 8 triângulos equiláteros e 6 quadrados. Sua
planificação tem o seguinte aspecto:
Ademais, anote aí que ele é um sólido conhecido como arquimediano (ou semirregular), que são poliedros
convexos que possuem mais de um "tipo" de polígono regular em suas faces. Caso você não conhecesse o
cuboctaedro, também seria possível resolver essa questão por eliminação. Vamos ver!
B) Pelo Teorema de Euler, sabe-se que o número de vértices somado ao número de faces é igual ao número
de arestas subtraído de 2, para qualquer poliedro.
Errado. Lembre-se da Relação de Euler: 𝑉 +𝐹 = 𝐴+2. Ou seja, o número de vértices somado ao número
de faces é igual ao número de arestas somado de 2.
C) A famosa pirâmide de Gizé, no Egito, não é um exemplo de poliedro.
Errado. É um exemplo sim, pessoal. Pirâmides são poliedros e as estudaremos com mais detalhes nos
capítulos posteriores dessa aula.
D) Poliedros regulares são muito conhecidos por sua simetria. No total, existem 6 poliedros regulares.
Errado. Fizemos uma revisão disso na questão passada! São 5 poliedros regulares: o tetraedro regular, o
hexaedro regular, o octaedro regular, o dodecaedro regular e o icosaedro regular.
Gabarito: LETRA A.</t>
  </si>
  <si>
    <t>PRÓ-MUNICÍPIO</t>
  </si>
  <si>
    <t>PREF. MASSAPÊ</t>
  </si>
  <si>
    <t>O que é um poliedro de Platão? Os poliedros de Platão são aqueles que possuem as seguintes propriedades:
I. Todas as faces apresentam o mesmo número de ________;
II. Todos os vértices possuem o mesmo número de arestas, isto é, se um vértice é a extremidade de três arestas, por exemplo, então todos serão também;
III. É _________;
IV. Seja o número de faces igual a F, de arestas igual a A e de vértices igual a V, então vale a seguinte relação, chamada de relação de ________ : V – A + F = 2.
A sequência correta para o preenchimento de lacunas está em:</t>
  </si>
  <si>
    <t>Faces, côncavo, Euler;</t>
  </si>
  <si>
    <t>Faces, côncavo, Platão;</t>
  </si>
  <si>
    <t>Arestas, bidimensional, Platão;</t>
  </si>
  <si>
    <t>Arestas, convexo, Euler.</t>
  </si>
  <si>
    <t>Questão para treinarmos um pouco as propriedades dos Poliedros de Platão.
I. Todas as faces apresentam o mesmo número de arestas. Afinal, todas as faces são polígonos regulares.
III. Os poliedros de Platão são convexos.
IV. Podemos relacionar o número de arestas, de vértices e de faces de um poliedro convexo por meio da
Relação de Euler: 𝑉 −𝐴+𝐹 = 2.
Gabarito: LETRA D.</t>
  </si>
  <si>
    <t>10/08/2026 20:45</t>
  </si>
  <si>
    <t>Um poliedro convexo possui 20 faces, das quais 7 são pentagonais e 13 triangulares. Dessa forma, é correto afirmar que</t>
  </si>
  <si>
    <t>o número de arestas é 39.</t>
  </si>
  <si>
    <t>o número de arestas é 74.</t>
  </si>
  <si>
    <t>o número de vértices é 19.</t>
  </si>
  <si>
    <t>o número de vértices é 23.</t>
  </si>
  <si>
    <t>Essa é uma questão clássica para aplicarmos a Relação de Euler. Perceba que o enunciado já forneceu que o
número de faces (F) é 20. Como ele falou que 7 são pentagonais e 13 são triangulares, podemos encontrar
o número de arestas. Nas faces pentagonais, temos 5 arestas em cada face. Assim,
𝐴 = 7⋅5 → 𝐴 = 35
5 5
Da mesma forma, nas faces triangulares, temos três arestas em cada face. Logo,
𝐴 = 3⋅13 → 𝐴 = 39
3 3
Agora, vamos somar essas duas quantidades:
𝐴′ = 𝐴 +𝐴 = 35+39 = 74
5 3
Cuidado aqui, galera! Aqui tem o pulo do gato! Lembre-se que uma aresta é comum a duas faces, ou seja,
quando fazemos a conta acima, contamos uma mesma aresta duas vezes! É preciso dividir o resultado por
2 para encontrarmos o número de arestas verdadeiro.
𝐴′ 74
𝐴 = → 𝐴 = → 𝐴 = 37
2 2
Com o número de faces (F) e o número de arestas (A), podemos encontrar o número de vértices (V) por meio
da Relação de Euler.
𝑉 +𝐹 = 𝐴+2 → 𝑉 +20 = 37+2 → 𝑉 +20 = 39 → 𝑽 = 𝟏𝟗
Gabarito: LETRA C.</t>
  </si>
  <si>
    <t>A partir de um dos vértices de um paralelepípedo reto-retângulo oco foi feito um corte na forma de um cubo de 1 cm³ de volume, de maneira que as reentrâncias no paralelepípedo medem, todas, 1 cm, conforme mostra a figura a seguir.
Esse paralelepípedo pode ser apoiado em uma superfície plana e horizontal sobre qualquer uma de suas faces e, após o corte, a capacidade máxima de água possível de se armazenar em seu interior passou a ser de</t>
  </si>
  <si>
    <t>1260 cm³.</t>
  </si>
  <si>
    <t>1296 cm³.</t>
  </si>
  <si>
    <t>1360 cm³.</t>
  </si>
  <si>
    <t>1395 cm³</t>
  </si>
  <si>
    <t>1439 cm³.</t>
  </si>
  <si>
    <t>de0c4101-0535-4b70-86cb-d29df1678272.png</t>
  </si>
  <si>
    <t>Pessoal, a informação mais crucial é que esse paralelepípedo pode ser apoiado por qualquer uma de suas
bases. O volume de água que se pode colocar dentro desse paralelepípedo dependerá de como ele estará
apoiado nessa superfície plana.
Inicialmente, vamos considerar a situação da figura. Como o cubo de 1 cm³ tem 1 cm de aresta, só será
possível encher de água até uma altura de 7 cm (mais que isso transbordaria pelo corte). Nessa situação, o
volume é dado por:
𝑉 = 18⋅10⋅7 → V = 1260 cm²
1 1
O aluno mais apressado marcaria a letra A sem pensar duas vezes. No entanto, observe a seguinte situação:
Observe que podemos colocar água até uma altura de 17 cm. Nesse caso, o volume seria:
𝑉 = 17⋅10⋅8 → 𝑉 = 1360 cm³
2 2
Por fim, ainda temos a situação em que o paralelepípedo está apoiado sobre a face de medida 18x8:
𝑉 = 18⋅8⋅9 → 𝑉 = 1296 cm³
2 3
Observamos que a situação que maximiza a quantidade de água dentro do paralelepípedo é a 2ª.
Portanto, o volume procurado é de 1360 cm³, conforme aponta a alternativa C.
Gabarito: LETRA C.</t>
  </si>
  <si>
    <t>10/08/2026 20:46</t>
  </si>
  <si>
    <t>Uma caixa d’água cúbica de arestas internas medindo 3 m, inicialmente cheia, terá seu conteúdo transferido para uma outra caixa d’água, também cúbica, mas de arestas internas medindo 4 m. Uma bomba realizará a transferência a 54 litros por minuto. Depois de quantos minutos, a partir do início da transferência, as colunas de água das duas caixas terão a mesma altura?</t>
  </si>
  <si>
    <t>480</t>
  </si>
  <si>
    <t>360</t>
  </si>
  <si>
    <t>320</t>
  </si>
  <si>
    <t>270</t>
  </si>
  <si>
    <t>Vamos esquematizar a situação.
4 m
4 m
3 m
3 m
y y
1º momento (𝑡 = 0) 2º momento (𝑡 = 𝑥 min)
O primeiro passo para resolver o exercício é perceber que o volume de água envolvido não muda entre os
momentos. Sendo assim, como o cubo de aresta igual a 3 m começa cheio, o volume de água que temos é:
𝑉 = 33 → 𝑉 = 27 m³
No segundo momento, os cubos devem possuir uma altura de água igual a y. Para determinar y fazemos:
3×3×𝑦+4×4×𝑦 = 27
9𝑦+16𝑦 = 27
25𝑦 = 27
𝑦 =
Agora que sabemos a altura em que os níveis ficarão iguais, podemos calcular quanto volume de água foi
transferido para o cubo de 4 m.
27 432
𝑉′ = 4⋅4⋅ → 𝑉′ = m³
25 25
De acordo com o enunciado, a bomba transfere 54 litros por minuto. Observe que a unidade de volume da
vazão está diferente. Sendo assim, vamos passar V' para "litros".
𝑉′ = ⋅1000 → 𝑉′ = 17280 L
Com 𝑉′ e a vazão dada, podemos fazer uma regra de três simples para encontrar o tempo pedido.
54 L 1 min
17280 L x
Como as grandezas são diretamente proporcionais, podemos multiplicar cruzado.
54𝑥 = 17280
𝑥 =
𝒙 = 𝟑𝟐𝟎 min
Gabarito: LETRA C.</t>
  </si>
  <si>
    <t>PREF. NAVEGANTES</t>
  </si>
  <si>
    <t>Um reservatório de água em formato de um paralelepípedo tem dimensões 3 m x 2 m x 5,5 m e está com 72% de sua capacidade utilizada. Sabendo que 1 m³ equivale a 1.000 litros, a quantidade de água que está neste reservatório é de:</t>
  </si>
  <si>
    <t>33.000 L.</t>
  </si>
  <si>
    <t>29.620 L.</t>
  </si>
  <si>
    <t>25.540 L.</t>
  </si>
  <si>
    <t>23.760 L.</t>
  </si>
  <si>
    <t>23.120 L.</t>
  </si>
  <si>
    <t>O primeiro passo é calcular o volume desse reservatório. Como o seu formato é de paralelepípedo, o volume
é dado pelo produto de suas três dimensões.
V = abc → V = 3⋅2⋅5,5 → V = 33 m³
Esse é o volume total do reservatório. No entanto, apenas 72% dele está preenchido com água. Assim:
V = 72%⋅33 → V = 23,75 m³
p p
Queremos 𝑉 em litros. Como 1 m³ equivale a 1.000 L, temos que multiplicar o resultado acima por 1000.
𝑝
V = 23,75⋅1.000 → 𝐕 = 𝟐𝟑.𝟕𝟓𝟎 𝐋
p 𝐩
Gabarito: LETRA D.</t>
  </si>
  <si>
    <t>10/08/2026 20:47</t>
  </si>
  <si>
    <t>IFBC</t>
  </si>
  <si>
    <t>Num posto de coleta, um agente censitário verificou que haviam chegado 12 notebooks idênticos e estavam todos fora da embalagem e empilhados numa única pilha. Se cada notebook tem espessura de 5 cm, comprimento de 24 cm e largura de 18 cm, então o volume total dessa pilha é, em dm³, igual a:</t>
  </si>
  <si>
    <t>259,2</t>
  </si>
  <si>
    <t>2592</t>
  </si>
  <si>
    <t>25,92</t>
  </si>
  <si>
    <t>2,592</t>
  </si>
  <si>
    <t>25920</t>
  </si>
  <si>
    <t>Perceba que essa pilha de notebook forma um prisma de base retangular, ou seja, um paralelepípedo. Como
são 12 notebook com espessura de 5 cm cada, a altura dessa pilha é dada por:
h = 5⋅12 → h = 60 cm
Confira um esquema (não está em escala) dessa situação:
60 cm
24 cm
18 cm
O volume total dessa pilha é dado pelo produto das três dimensões.
V = abc → V = 60⋅18⋅24 → V = 25.920 cm³
Muito cuidado aqui! A questão pede o resultado em dm³. Para fazer essa transformação, devemos dividir o
resultado acima por 1.000.
25.920
V = → 𝐕 = 𝟐𝟓,𝟗𝟐 𝐝𝐦³
Gabarito: LETRA C.</t>
  </si>
  <si>
    <t>Um recipiente possui formato de um cubo de aresta 12 cm. Há no recipiente 0,944 L de água e, no fundo, um dado também de formato cúbico, com aresta medindo 2 cm. Se o dado for retirado do recipiente, a altura do líquido nesse recipiente será de aproximadamente:</t>
  </si>
  <si>
    <t>11,4 cm.</t>
  </si>
  <si>
    <t>7,0 cm.</t>
  </si>
  <si>
    <t>6,5 cm.</t>
  </si>
  <si>
    <t>6,0 cm.</t>
  </si>
  <si>
    <t>5,7 cm.</t>
  </si>
  <si>
    <t>Primeiramente, vamos esquematizar essa situação para entender o que está acontecendo.
h
Queremos a altura "h" destacada na figura da direita. Note que como já temos o volume de água. Mas, antes
qualquer coisa, como as unidades das dimensões estão em cm, é interessante transformarmos o volume de
água (0,944 L) de litros para cm³. Fazemos isso multiplicando esse volume por 1000.
V = 0,944⋅1000 → V = 944 cm³
Agora, vamos calcular a altura da água usando a fórmula do paralelepípedo:
V = 12⋅12⋅h → 944 = 144h → h = → 𝐡 = 𝟔,𝟓𝟓 𝐜𝐦
Obs.: Pessoal, eu sei que alguns alunos podem ficar com uma pulga atrás da orelha por não termos usado as
informações sobre o cubo menor. Elas não foram necessárias. A altura da segunda situação só depende da
quantidade de água e essa quantidade já foi informada na própria questão. Cuidado que muitas vezes o
enunciado pode fazer isso (dar informações a mais) para confundi-lo!
Gabarito: LETRA C.</t>
  </si>
  <si>
    <t>Considere um grande cubo formado por cubos menores de igual tamanho, conforme a figura abaixo:
A razão do volume dos cubos hachurados pelo cubo maior é de:</t>
  </si>
  <si>
    <t>1/9.</t>
  </si>
  <si>
    <t>2/9.</t>
  </si>
  <si>
    <t>10/27.</t>
  </si>
  <si>
    <t>1/3.</t>
  </si>
  <si>
    <t>6/35.</t>
  </si>
  <si>
    <t>9a31bad2-a1c4-4a47-ab9f-99c3102a00cb.png</t>
  </si>
  <si>
    <t>Vamos considerar, sem perda de generalidade, que cada cubo menor possua aresta de 1.
Sendo assim, o volume desse cubo menor seria:
𝑉 = 13 → 𝑉 = 1
𝑚 𝑚
Observe que temos seis cubos menores hachurados. Com isso, o volume desses cubos seria:
𝑉 = 6𝑉 → 𝑉 = 6
ℎ 𝑚 ℎ
Por sua vez, a aresta do cubo maior é três vezes a aresta do cubo menor, logo, vale 3. Com o valor da aresta
do cubo maior, também podemos calcular o seu volume.
𝑉 = 33 → 𝑉 = 27
𝑀 𝑀
A questão pede a razão entre o volume do cubos hachurados e o cubo maior. Assim:
𝑉 6 𝟐
ℎ
𝑘 = → 𝑘 = → 𝒌 =
𝑉 27 𝟗
𝑀
Gabarito: LETRA B.</t>
  </si>
  <si>
    <t>10/08/2026 20:48</t>
  </si>
  <si>
    <t>CRMV PR</t>
  </si>
  <si>
    <t>Uma piscina possui o formato de um paralelepípedo, com 10 m de comprimento e 5 m de largura. No meio da piscina, há um monumento cúbico maciço cuja aresta mede 2 m. Para encher completamente a piscina, são necessários 78,2 m³ de água. Com base nessa situação hipotética, assinale a alternativa que apresenta a altura da piscina.</t>
  </si>
  <si>
    <t>1,404 m</t>
  </si>
  <si>
    <t>1,564 m</t>
  </si>
  <si>
    <t>1,64 m</t>
  </si>
  <si>
    <t>1,7 m</t>
  </si>
  <si>
    <t>2 m</t>
  </si>
  <si>
    <t>Vamos desenhar essa situação.
𝐻
2 m
5 m
10 m
Observe que o volume do paralelepípedo corresponde ao volume de água dentro da piscina mais o volume
do cubo. Assim:
𝑉 = 𝑉 +𝑉
á𝑔𝑢𝑎 𝑐𝑢𝑏𝑜
10⋅5⋅𝐻 = 78,2+23
50𝐻 = 78,2+8
50𝐻 = 86,2
H = 1,724 m
A alternativa que trouxe o valor mais próximo do que encontramos foi a D.
Gabarito: LETRA D.</t>
  </si>
  <si>
    <t>CRP18</t>
  </si>
  <si>
    <t>Julgue o item, quanto a sistemas de medidas e volumes.
Se a aresta de um cubo é dobrada, o seu volume também é dobrado.</t>
  </si>
  <si>
    <t>O volume de um cubo é dado por:
𝑉 = 𝑎3
Em que "a" é a aresta desse cubo. Se a aresta é dobrada, o novo volume passa a ser:
𝑉′ = (2𝑎)3 → 𝑉′ = 8𝑎3 → 𝑽′ = 𝟖𝑽
Portanto, quando dobramos a aresta do cubo, o volume aumenta oito vezes!!
Gabarito: ERRADO.</t>
  </si>
  <si>
    <t>A figura abaixo é a planificação de um sólido geométrico, formada por polígonos regulares; o perímetro da planificação mede 48 cm.
O volume do sólido geométrico formado é então igual a</t>
  </si>
  <si>
    <t>18√2 cm³</t>
  </si>
  <si>
    <t>27 cm³</t>
  </si>
  <si>
    <t>36 cm³</t>
  </si>
  <si>
    <t>3√2 cm³</t>
  </si>
  <si>
    <t>36√2 cm³</t>
  </si>
  <si>
    <t>9e23c298-0382-493c-afab-16cef83e9313.png</t>
  </si>
  <si>
    <t>O primeiro passo é ter atenção ao enunciado. Ele fala que a planificação é formada por polígonos regulares.
Sendo assim, os triângulos são equiláteros e quadrilátero central é um quadrado. Dito isso, todas as arestas
medem "L".
𝐿 𝐿
𝐿
𝐿 𝐿
𝐿 𝐿
𝐿
𝐿 𝐿
𝐿 𝐿
De acordo com a questão, o perímetro da planificação mede 48 cm. Sendo assim:
𝐿+𝐿+𝐿+𝐿+𝐿+𝐿+𝐿+𝐿 = 48
8𝐿 = 48
𝐿 = 6 cm
Nesse momento, perceba que temos uma planificação de uma pirâmide de base quadrada. Portanto, para
calcular seu volume, precisaremos usar:
𝐴 𝐻
𝑏
𝑉 =
A área da base é a área do quadrado, ou seja:
𝐴 = 𝐿2 → 𝐴 = 62 → 𝐴 = 36 cm²
𝑏 𝑏 𝑏
Por fim, precisaremos da altura dessa pirâmide também! Vamos colocá-la no seu formato original.
H
D
x
Para encontrar H, será preciso encontrar "x" primeiro. Ora, "x" é metade da diagonal da base, ou seja:
6√2
𝑥 = → 𝑥 = 3√2 cm
Com "x", podemos aplicar o Teorema de Pitágoras no triângulo destacado e encontrar "H".
62 = 𝐻2 +(3√2) → 36 = 𝐻2 +18 → 𝐻2 = 18 → 𝐻 = 3√2 cm
Pronto! Temos tudo para a fórmula do volume.
𝐴 𝐻 36⋅3√2
𝑏
𝑉 = → 𝑉 = → 𝑉 = 36√2 cm³
3 3
Gabarito: LETRA E.</t>
  </si>
  <si>
    <t>10/08/2026 20:50</t>
  </si>
  <si>
    <t>ISS-JAGUARIÚNA</t>
  </si>
  <si>
    <t>Uma peça em metal maciço tem o formato de pirâmide reta, com altura de 20 cm e base no formato de losango, com diagonais medindo 10 cm e 12 cm. Seu valor comercial está associado ao volume do metal utilizado na sua fabricação, sendo cada cm³ do referido material comercializado a R$ 1,50. Sendo assim, o valor comercial desta peça é de</t>
  </si>
  <si>
    <t>R$ 400,00.</t>
  </si>
  <si>
    <t>R$ 600,00.</t>
  </si>
  <si>
    <t>R$ 900,00.</t>
  </si>
  <si>
    <t>R$ 1.200,00.</t>
  </si>
  <si>
    <t>R$ 1.800,00.</t>
  </si>
  <si>
    <t>O volume de uma pirâmide pode ser calculado por meio da seguinte expressão:
𝐴 𝐻
𝑏
𝑉 =
Observe que o enunciado fala que a base dessa pirâmide é um losango com diagonais medindo 10 e 12 cm.
𝐷𝑑 10⋅12
𝐴 = → 𝐴 = → 𝐴 = 60 cm²
𝑏 2 𝑏 2 𝑏
Como também temos a altura dessa pirâmide, podemos calcular o seu volume.
60⋅20
𝑉 = → 𝑉 = 400 cm³
Beleza, como cada cm³ do material é comercializado a R$ 1,50, podemos fazer uma regra de três simples
para determinar o valor comercial dessa peça.
1 cm³ 𝑅$ 1,50
400 cm³ x
Vamos multiplicar cruzado.
𝑥 = 1,50⋅400 → 𝑥 = 600
Pronto! O valor comercial da peça é R$ 600,00.
Gabarito: LETRA B.</t>
  </si>
  <si>
    <t>10/08/2026 20:51</t>
  </si>
  <si>
    <t>4280</t>
  </si>
  <si>
    <t>O volume de uma pirâmide quadrangular regular de lado L e altura sendo o dobro do lado é dado por:</t>
  </si>
  <si>
    <t>𝐿&lt;sup&gt;3&lt;/sup&gt;/3</t>
  </si>
  <si>
    <t>𝐿&lt;sup&gt;3&lt;/sup&gt;/2</t>
  </si>
  <si>
    <t>2𝐿&lt;sup&gt;3&lt;/sup&gt;/3</t>
  </si>
  <si>
    <t>2𝐿&lt;sup&gt;3&lt;/sup&gt;</t>
  </si>
  <si>
    <t>3𝐿&lt;sup&gt;3&lt;/sup&gt;</t>
  </si>
  <si>
    <t>Na teoria, vimos que o volume de uma pirâmide é dado por:
𝐴 𝐻
𝑏
𝑉 =
Em que 𝐻 é a sua altura e 𝐴 é a área da base.
𝑏
De acordo com o enunciado, a base da pirâmide em questão é quadrangular regular (ou seja, um quadrado).
Com isso, sua área da base é dada por:
𝐴 = 𝐿2
𝑏
Como a altura dessa pirâmide é e igual ao dobro do lado do quadrado, então:
𝐻 = 2𝐿
Usando essas duas informações na fórmula do volume, obtemos:
𝐿2 ⋅(2𝐿) 𝟐𝑳𝟑
𝑉 = → 𝑽 =
3 𝟑
Gabarito: LETRA C.</t>
  </si>
  <si>
    <t>Julgue o seguinte item, relativos a geometria espacial.
Para cobrir um tetraedro regular de aresta igual a $\sqrt[4]{3}\text{ m}$ com um material adesivo que custa R$ 5,50/$\text{m}^2$, deve-se gastar R$ 16,50.</t>
  </si>
  <si>
    <t>Primeiramente, precisamos encontrar a área superficial do tetraedro regular. Lembre-se que um tetraedro
regular tem 4 faces e cada uma delas é um triângulo equilátero. Sendo assim, a área superficial do tetraedro
é igual a:
𝐴𝑠 = 4 ⋅ (
𝐿
2√3
4
) → 𝐴𝑠 = 𝐿
2√3
De acordo com o enunciado, a aresta desse tetraedro é igual a √3
4 m.
As = (√3
4
)
2
√3 → As = √3 ⋅ √3 → As = 3 m²
Como o custo de material adesivo é de R$ 5,50 /m². Sendo assim, o total que se deve gastar é:
𝐶𝑡 = 3 ⋅ 5,50 → 𝑪𝒕 = 𝟏𝟔, 𝟓𝟎
Gabarito: CERTO.</t>
  </si>
  <si>
    <t>10/08/2026 20:55</t>
  </si>
  <si>
    <t>CRMV AP</t>
  </si>
  <si>
    <t>O museu do Louvre, em Paris, tem como entrada uma estrutura piramidal de base quadrada, com 34 m de largura e 21 m de altura. Essa pirâmide principal é rodeada por 3 pirâmides quadradas menores, cujas dimensões serão assumidas como 8 m de largura e 5 m de altura, e π é igual a 3. Com base nesse caso hipotético, julgue o item.
A capacidade total das 3 pirâmides menores juntas é de 320 L.</t>
  </si>
  <si>
    <t>Lembre-se que o volume de uma pirâmide é dado por:
𝐴 𝐻
𝑏
𝑉 =
Em que 𝐻 é a sua altura e 𝐴 é a área da base.
𝑏
De acordo com o enunciado, a pirâmide maior tem altura igual a 5 metros. Além disso, a aresta de sua base
é igual a 8 m. Como a base é quadrada, podemos calcular sua área.
A = 82 → A = 64 m²
b b
Com o valor da área da base e a altura da pirâmide, podemos calcular seu volume.
64⋅5 320
𝑉 = → 𝑉 = 𝑚³
3 3
Esse é o volume de uma pirâmide! São três! Sendo assim:
V = 3V = 320 m³
t
Cuidado, pessoal. Esse volume está em metros cúbicos (m³), não litros (L), como consta no item. Para obter
o resultado em litros, devemos multiplicá-lo por 1000, pois 1 m³ = 1.000 L.
V = 320⋅1.000 = 320.000 L
t
Gabarito: ERRADO.</t>
  </si>
  <si>
    <t>10/08/2026 20:57</t>
  </si>
  <si>
    <t>Considerando uma pirâmide de base quadrada, onde a aresta da base mede l e a altura mede h, é correto afirmar que</t>
  </si>
  <si>
    <t>suas arestas da base são menores que sua altura (l &lt; h).</t>
  </si>
  <si>
    <t>seu volume pode ser encontrado dividindo-se a área de um quadrado de lado l por 3.</t>
  </si>
  <si>
    <t>a pirâmide terá o número de vértices igual ao número de faces.</t>
  </si>
  <si>
    <t>todas as arestas da pirâmide precisam ser iguais.</t>
  </si>
  <si>
    <t>Vamos comentar cada uma das alternativas.
A) suas arestas da base são menores que sua altura (l &lt; h).
Errado. Isso não é necessariamente verdade. As arestas da base podem ser maiores do que a altura.
B) seu volume pode ser encontrado dividindo-se a área de um quadrado de lado l por 3.
Errado. O volume de uma pirâmide é o produto da área da base pela altura dividido por 3.
𝐴 𝐻
𝑏
𝑉 =
Observe que o item esqueceu de mencionar a altura.
C) a pirâmide terá o número de vértices igual ao número de faces.
Correto. Nesse caso, a pirâmide terá 5 faces e 5 vértices.
D) todas as arestas da pirâmide precisam ser iguais.
Errado. Não há essa necessidade. As aresta laterais podem ser diferentes da aresta da base.
Gabarito: LETRA C.</t>
  </si>
  <si>
    <t>PREF. CAMPINA GRANDE</t>
  </si>
  <si>
    <t>Considere as afirmativas a seguir:
I. O volume de um prisma é o produto da área da base pela medida da altura.
II. A altura de uma pirâmide é a distância h entre o vértice e o plano da base.
III. O volume de uma pirâmide é um terço do produto da área da base pela medida da altura.
Assinale</t>
  </si>
  <si>
    <t>se somente a afirmativa III estiver correta.</t>
  </si>
  <si>
    <t>somente as afirmativas II e III estiverem corretas.</t>
  </si>
  <si>
    <t>I. O volume de um prisma é o produto da área da base pela medida da altura.
Correto. Vimos isso na teoria! O volume de um prisma é dado por:
𝑉 = 𝐴 𝐻
𝑏
II. A altura de uma pirâmide é a distância h entre o vértice e o plano da base.
Correto. Observe a imagem:
ℎ
III. O volume de uma pirâmide é um terço do produto da área da base pela medida da altura.
Isso mesmo! O volume de uma pirâmide é dado por:
𝐴 𝐻
𝑏
𝑉 =
Gabarito: LETRA D.</t>
  </si>
  <si>
    <t>CEP-OS</t>
  </si>
  <si>
    <t>A altura de uma pirâmide cuja base é um triângulo equilátero mede 𝟏𝟐√𝟑 metros. Se a aresta da base da pirâmide mede 3 metros, é CORRETO afirmar que o seu volume, em metros cúbicos, é igual a</t>
  </si>
  <si>
    <t>15√3</t>
  </si>
  <si>
    <t>27√3</t>
  </si>
  <si>
    <t>Lembre-se que o volume de uma pirâmide é dado por:
𝐴 𝐻
𝑏
𝑉 =
Como a base é um triângulo equilátero de lado igual a 3, então podemos calcular 𝐴 :
𝑏
𝐿2√3 32√3 9√3
𝐴 = → 𝐴 = → 𝐴 =
𝑏 4 𝑏 4 𝑏 4
Agora, devemos usar esse resultado em conjunto com o valor da altura (12√3) na fórmula do volume:
9√3</t>
  </si>
  <si>
    <t>10/08/2026 20:58</t>
  </si>
  <si>
    <t>A embalagem de um determinado produto é em forma de uma pirâmide hexagonal regular, cujas medidas internas são 13 cm de altura e 24 cm de perímetro da base. Assim, o volume interno dessa embalagem é ___√𝟑 cm³.</t>
  </si>
  <si>
    <t>104</t>
  </si>
  <si>
    <t>98</t>
  </si>
  <si>
    <t>86</t>
  </si>
  <si>
    <t>Em uma pirâmide hexagonal regular temos que sua base é um hexágono regular. Vamos lembrar:
𝐿
𝐿
𝐿
𝐿
𝐿
𝐿
Observe que o perímetro do hexágono regular é:
2𝑝 = 6𝐿
Como a questão fala que o perímetro da base é igual a 24 cm, podemos encontrar o valor da aresta da base.
6L = 24 → L = 4 cm
Ora, com o lado, podemos encontrar a área da base:
3𝐿2√3 3⋅42 ⋅√3 48√3
𝐴 = → 𝐴 = → 𝐴 = → 𝐴 = 24√3
𝑏 2 𝑏 2 𝑏 2 𝑏
Por fim, com a área da base a altura, podemos calcular o volume dessa pirâmide.
𝐴 𝐻 (24√3)⋅13
𝑏
𝑉 = → 𝑉 = → 𝑽 = 𝟏𝟎𝟒√𝟑 𝐜𝐦³
3 3
Gabarito: LETRA A.</t>
  </si>
  <si>
    <t>Uma panela cilíndrica, como a representada abaixo, possui 30 cm de diâmetro e 20 cm de altura.
O volume dessa panela é de, aproximadamente,</t>
  </si>
  <si>
    <t>6 litros.</t>
  </si>
  <si>
    <t>9 litros.</t>
  </si>
  <si>
    <t>12 litros.</t>
  </si>
  <si>
    <t>14 litros.</t>
  </si>
  <si>
    <t>18 litros.</t>
  </si>
  <si>
    <t>1f74ccbe-27db-45e5-a092-8d496a3fe854.png</t>
  </si>
  <si>
    <t>Para resolver esse problema, devemos usar a fórmula do volume de um cilindro, que é 𝑉 = 𝜋𝑅2𝐻, onde R é
o raio da base e H é a altura. Como o diâmetro da panela é 30 cm, o raio é metade disso, ou seja, 15 cm. A
altura é 20 cm. Substituindo na fórmula, temos:
𝑉 = 𝜋⋅152 ⋅20
𝑉 = 𝜋⋅225⋅20
𝑉 = 4500𝜋
O valor aproximado de 𝝅 é 3,14, então:
𝑉 = 4500⋅3,14
𝑉 = 14130 cm³
Esse é o volume em centímetros cúbicos. Para converter em litros, devemos dividir por 1000, pois 1 litro
equivale a 1000 cm³. Assim:
𝑉 = → 𝑽 = 𝟏𝟒,𝟏𝟑 𝐋
A alternativa que mais se aproxima desse valor é a letra D, 14 litros.
Gabarito: LETRA D.</t>
  </si>
  <si>
    <t>Jonathan é um excelente cervejeiro e prepara sua cerveja artesanal de uma maneira peculiar. Ele sempre faz a mesma quantidade de cerveja por vez, o suficiente para encher completamente um de seus recipientes cilíndricos, os quais têm 1,5 metro de altura e 50 centímetros de raio, sendo que todo o volume dos recipientes é útil. Com base nesse caso hipotético, julgue o item.
Jonathan sempre faz 0,375𝜋 litros de cerveja por vez.</t>
  </si>
  <si>
    <t>Opa! Basicamente temos que calcular o volume do cilindro. Lembre-se da teoria:
𝑉 = 𝜋𝑅2𝐻
De acordo com o renunciado, o cilindro tem 1,5 metros de altura (H) e 0,5 metros (50 cm) de raio (R).
Com isso,
𝑉 = 𝜋⋅0,52 ⋅1,5 → 𝑉 = 𝜋⋅0,25⋅1,5 → 𝑉 = 0,375𝜋 𝑚3
Cuidado, pessoal. O resultado que obtemos está em metros cúbicos (m³). O item fala em LITROS. Logo, o
erro do item está na unidade. Para transformar de m³ para litros, devemos multiplicar o volume por mil.
𝑉 = 0,375𝜋⋅1000 → 𝐕 = 𝟑𝟕𝟓𝛑 𝐥𝐢𝐭𝐫𝐨𝐬
Gabarito: ERRADO.</t>
  </si>
  <si>
    <t>10/08/2026 20:59</t>
  </si>
  <si>
    <t>CRA RS</t>
  </si>
  <si>
    <t>Maria adquiriu uma piscina no formato de um cilindro reto com 1,20 metros de profundidade e 6 metros de diâmetro. Sabe-se que para encher 1 m³ são necessários 1.000 litros de água, sendo assim, quantos litros de água serão necessários para encher 75% da capacidade total dessa piscina? (Considere π = 3)</t>
  </si>
  <si>
    <t>8.100 litros.</t>
  </si>
  <si>
    <t>12.600 litros.</t>
  </si>
  <si>
    <t>16.200 litros.</t>
  </si>
  <si>
    <t>24.300 litros.</t>
  </si>
  <si>
    <t>32.400 litros.</t>
  </si>
  <si>
    <t>Vamos calcular volume do cilindro mais uma vez. Lembre-se da teoria:
𝑉 = 𝜋𝑅2𝐻
De acordo com o renunciado, o cilindro tem 1,2 metros de altura/profundidade (H) e 3 metros de raio (R).
Lembre-se que o raio é metade do diâmetro.
Com essas informações e lembrando que o enunciado pede para considerarmos a 𝜋 = 3, vamos usar a
fórmula do volume.
V = 3⋅32 ⋅1,2 → V = 27⋅1,2 → V = 32,4 m³
Note que o volume que obtivemos está em metros cúbicos (m³), mas temos que trabalhar com litros. Para
transformar, devemos multiplicar esse volume por 1000, afinal, 1 m³ = 1.000 L.
𝑉 = 32,4⋅1000 → 𝑉 = 32400 𝐿
Cuidado aqui! A questão não quer o volume total da piscina. Ela quer 75% dele.
𝑉 = 75%⋅32.400 → 𝑽 = 𝟐𝟒𝟑𝟎𝟎 𝑳
𝑝 𝒑
Gabarito: LETRA D.</t>
  </si>
  <si>
    <t>Considerando um cilindro reto de diâmetro igual a 𝟓𝟎 cm e com capacidade máxima de volume igual a 𝟏𝟐.𝟓𝟎𝟎𝝅 cm³, a altura desse cilindro, em cm, corresponde a:</t>
  </si>
  <si>
    <t>Vamos lá! Questão que nos exige a aplicação direta da fórmula do volume de um cilindro.
𝑉 = 𝜋𝑅2𝐻
Substituindo as informações que foram fornecidas no enunciado:
12.500𝜋 = 𝜋⋅252 ⋅𝐻 → 𝐻 = → 𝐇 = 𝟐𝟎 𝐜𝐦
Gabarito: LETRA D.</t>
  </si>
  <si>
    <t>A caixa de guerra é um instrumento de percussão no formato de um cilindro.
Sabe-se que a altura desse cilindro mede a metade do raio da parte superior da caixa de guerra e que a área lateral equivale a 144π cm². Assinale a alternativa que apresenta a área da parte superior desse cilindro.</t>
  </si>
  <si>
    <t>136π cm².</t>
  </si>
  <si>
    <t>144π cm².</t>
  </si>
  <si>
    <t>96π cm².</t>
  </si>
  <si>
    <t>108π cm².</t>
  </si>
  <si>
    <t>196π cm².</t>
  </si>
  <si>
    <t>Vimos que a área lateral de um cilindro é dada por:
𝐴 = 2𝜋𝑅 ⋅𝐻
𝑙𝑎𝑡𝑒𝑟𝑎𝑙
De acordo com o enunciado, a altura do cilindro é metade do raio. Assim:
𝑅
𝐻 =
Substituindo essa informação na fórmula:
2𝜋𝑅2
𝐴 = → 𝐴 = 𝜋𝑅2
𝑙𝑎𝑡𝑒𝑟𝑎𝑙 2 𝑙𝑎𝑡𝑒𝑟𝑎𝑙
Nessa situação, observe que a área lateral é igual a área da base (e parte superior).
Portanto, a área procurada é igual a própria área lateral.
A = 144π cm2
Gabarito: LETRA B.</t>
  </si>
  <si>
    <t>10/08/2026 21:00</t>
  </si>
  <si>
    <t>SEDUC-PA</t>
  </si>
  <si>
    <t>Sobre os cilindros, sólidos geométricos classificados como corpos redondos, pois, se colocados sobre uma superfície plana levemente inclinada, rolam, analise as afirmativas a seguir.
I. Os elementos de um cilindro são: bases, altura, eixo, secção transversal e geratrizes.
II. Os cilindros são classificados como: retos e oblíquos.
III. A planificação do cilindro é .
IV. A área do cilindro é dada pela seguinte expressão: 𝑨 = 𝟐𝝅𝒓(𝒉 + 𝒓).
V. O volume do cilindro é obtido pelo produto da área da base por sua altura, ou seja, 𝑽 = 𝟐𝝅𝒓²𝒉.
Estão INCORRETAS apenas as afirmativas</t>
  </si>
  <si>
    <t>I e V.</t>
  </si>
  <si>
    <t>II e V.</t>
  </si>
  <si>
    <t>I. Os elementos de um cilindro são: bases, altura, eixo, secção transversal e geratrizes.
Correto! Vimos isso na nossa teoria.
II. Os cilindros são classificados como: retos e oblíquos.
Correto. Observe um exemplo de um cilindro oblíquo e outro reto, respectivamente:
III. A planificação do cilindro é .
Errado! Faltou planificar as bases!
IV. A área do cilindro é dada pela seguinte expressão: 𝐴 = 2𝜋𝑟(ℎ + 𝑟).
Correto! É isso mesmo! Lembre-se:
𝐴 = 𝐴 +2∙𝐴
𝑡𝑜𝑡𝑎𝑙 𝑙𝑎𝑡𝑒𝑟𝑎𝑙 𝑏𝑎𝑠𝑒
𝐴 = 2𝜋𝑅ℎ+2𝜋𝑅2
𝑡𝑜𝑡𝑎𝑙
Colocando 2𝜋𝑅 em evidência:
𝐴 = 2𝜋𝑅(ℎ+𝑅)
𝑡𝑜𝑡𝑎𝑙
V. O volume do cilindro é obtido pelo produto da área da base por sua altura, ou seja, 𝑉 = 2𝜋𝑟²ℎ.
Errado!! O volume do cilindro é dado por:
𝑉 = 𝐴 𝐻 = 𝜋𝑅2𝐻
𝑏
Gabarito: LETRA D.</t>
  </si>
  <si>
    <t>10/08/2026 21:01</t>
  </si>
  <si>
    <t>Um disco de papelão de 20 cm de diâmetro será utilizado para construir dois copos cônicos de mesmas dimensões. Para isso, corta-se o disco ao meio e cola-se o segmento OP ao segmento OQ, sendo O o centro do disco, P e Q pontos diametralmente opostos e PQ o segmento que representa o corte do disco. Dessa forma, a altura de cada copo cônico, em centímetros, será</t>
  </si>
  <si>
    <t>√75</t>
  </si>
  <si>
    <t>√125</t>
  </si>
  <si>
    <t>√150</t>
  </si>
  <si>
    <t>Inicialmente, vamos esquematizar essa situação.
O
h
10 10 r
P O Q
O
P Q O
10 10
P O Q
10 10 10
h
r
Observe que para determinar a altura do cone, é possível usar o Teorema de Pitágoras no triângulo retângulo
destacado em amarelo. No entanto, ainda não temos o cateto de medida "r".
Para encontrá-lo, devemos notar que a circunferência da base do cone tem comprimento igual a metade
do comprimento do disco. Sendo assim, é possível escrever:
2𝜋𝑅 𝑅 10
2𝜋𝑟 = → 𝑟 = → 𝑟 = → 𝑟 = 5
2 2 2
Pronto! Com o valor de "r", podemos usar o Teorema de Pitágoras para determinar "h".
ℎ2 +52 = 102
ℎ2 +25 = 100
ℎ2 = 100−25
𝒉 = √𝟕𝟓
Gabarito: LETRA C.</t>
  </si>
  <si>
    <t>TCE-PS</t>
  </si>
  <si>
    <t>Um cilindro e um cone têm o mesmo volume. O cilindro tem 60 cm de altura e o raio da base do cone é o dobro do raio da base do cilindro. A altura do cone mede:</t>
  </si>
  <si>
    <t>15 cm</t>
  </si>
  <si>
    <t>30 cm</t>
  </si>
  <si>
    <t>45 cm</t>
  </si>
  <si>
    <t>60 cm</t>
  </si>
  <si>
    <t>75 cm</t>
  </si>
  <si>
    <t>Usando as informações dadas, vamos desenhar o cone e o cilindro.
h
r 2r
Como os dois volumes são iguais, podemos escrever:
𝑉 = 𝑉
cone cilindro
𝐴 ⋅ℎ
b,cone
= 𝐴 ⋅60
3 b,cilindro
𝜋(2𝑟)2ℎ
= 60𝜋𝑟2
4ℎ
= 60
𝒉 = 𝟒𝟓 𝐜𝐦
Gabarito: LETRA C.</t>
  </si>
  <si>
    <t>10/08/2026 21:02</t>
  </si>
  <si>
    <t>Um enfeite de porcelana no formato de um cone circular reto tem 10 cm de altura e volume aproximado de 3140/3 cm³. O diâmetro da base desse vaso é de, aproximadamente:</t>
  </si>
  <si>
    <t>20 cm.</t>
  </si>
  <si>
    <t>10 cm.</t>
  </si>
  <si>
    <t>15 cm.</t>
  </si>
  <si>
    <t>25 cm.</t>
  </si>
  <si>
    <t>30 cm.</t>
  </si>
  <si>
    <t>Sabemos que o volume de um cone pode ser encontrado por meio da seguinte expressão:
𝜋𝑅2ℎ
𝑉 =
Como temos o valor do volume (3140/3 cm³) e da altura (10 cm), podemos encontrar o raio:
3140 3,14⋅𝑅2 ⋅10
= → 𝑅2 = 100 → 𝑅 = 10 cm
3 3
A questão pede o diâmetro do vaso, ou seja, o dobro do raio.
𝐷 = 2𝑅
𝐷 = 2⋅10
𝑫 = 𝟐𝟎 cm
Gabarito: LETRA A.</t>
  </si>
  <si>
    <t>CREMERJ</t>
  </si>
  <si>
    <t>O cone é um sólido geométrico obtido pela rotação de um triângulo. Com base na figura acima, é correto deduzir que a fórmula do seu volume (V) é dada por</t>
  </si>
  <si>
    <t>𝑉 = 𝜋𝑟2ℎ</t>
  </si>
  <si>
    <t>𝑉 = 𝜋𝑟&lt;sup&gt;2&lt;/sup&gt;ℎ/3</t>
  </si>
  <si>
    <t>𝑉 = 𝜋𝑟&lt;sup&gt;2&lt;/sup&gt;𝑔/3</t>
  </si>
  <si>
    <t>𝑉 = 𝜋𝑟&lt;sup&gt;2&lt;/sup&gt;𝑔</t>
  </si>
  <si>
    <t>4798a442-326a-4df3-be23-6aaa92b8d672.png</t>
  </si>
  <si>
    <t>Pessoal, questão bem rápida! É bater o olho para lembrarmos da fórmula! Anote ela aí com você.
𝜋𝑟2ℎ
𝑉 =
Gabarito: LETRA B.</t>
  </si>
  <si>
    <t>10/08/2026 21:05</t>
  </si>
  <si>
    <t>PREF. VALE DO SOL</t>
  </si>
  <si>
    <t>Uma empresa a produz velas em formato cônico. Sabendo que a altura de determinada vela produzida é de 12 cm e que o raio da base é de 9 cm, qual é a área lateral desta vela? (Considere π = 3,14)</t>
  </si>
  <si>
    <t>269,3 cm².</t>
  </si>
  <si>
    <t>423,9 cm².</t>
  </si>
  <si>
    <t>593,4 cm².</t>
  </si>
  <si>
    <t>339,12 cm².</t>
  </si>
  <si>
    <t>732,5 cm².</t>
  </si>
  <si>
    <t>Vimos na teoria que a área lateral de um cone é dada pela seguinte fórmula:
𝐴 = 𝜋𝑅𝑔
𝑙
Precisamos da geratriz do cone! Sabemos que para encontrá-lo, podemos usar o Teorema do Pitágoras, em
que a geratriz é a hipotenusa do triângulo retângulo destacado abaixo:
g
h
r
𝑔2 = ℎ2 +𝑟2 → 𝑔2 = 122 +92 → 𝑔 = 15 𝑐𝑚
Agora é só aplicarmos na fórmula, considerando 𝜋 = 3.14:
A = 3,14⋅9⋅15 → 𝐀 = 𝟒𝟐𝟑,𝟗 𝐜𝐦²
l 𝐥
Gabarito: LETRA B.</t>
  </si>
  <si>
    <t>1987</t>
  </si>
  <si>
    <t>A altura (h) que uma bola alcança em relação ao solo, em metros, é descrita pela função $h(d) = -d^2/12 + d$, em que d é a distância, em metros, desde o chute até a bola tocar novamente o solo. Com base nessas informações, e considerando 3,14 como o valor aproximado de $\pi$, julgue os seguintes itens.
Se o diâmetro de uma bola é 20 cm, então o seu volume é inferior a 4.000 $\text{cm}^3$.</t>
  </si>
  <si>
    <t>Se o diâmetro da bola é 20 cm, então o raio é 10. Com o valor do raio, podemos calcular o volume:
𝑉 =
4𝜋𝑅
3
3
→ 𝑉 =
4 ⋅ 3,14 ⋅ 103
3
→ 𝑉 =
12.560
3
→ 𝑉 = 4186,67 cm³
Observe que o volume da bola é superior a 4.000 cm³.
Gabarito: ERRADO.</t>
  </si>
  <si>
    <t>10/08/2026 21:08</t>
  </si>
  <si>
    <t>Um laboratório possui dois recipientes de vidro. O primeiro recipiente tem a forma de uma esfera cujo raio mede R metros, e o segundo tem a forma de um cone, cujo raio da base e cuja altura medem R metros. A razão entre a medida do volume do recipiente esférico e a medida do volume do recipiente cônico, ambas dadas em metros cúbicos, é</t>
  </si>
  <si>
    <t>Sabemos que o volume de uma esfera de raio R é dado por:
4𝜋𝑅3
𝑉 =
𝑒 3
Por sua vez, o volume de um cone de raio da base R e altura R é dado por:</t>
  </si>
  <si>
    <t>10/08/2026 21:09</t>
  </si>
  <si>
    <t>PREF. CAMPINAS</t>
  </si>
  <si>
    <t>Em uma aula sobre geometria métrica espacial, os alunos tomaram as medidas de um lápis, que estão indicadas na figura.
Na situação descrita, o valor que melhor aproxima o volume do lápis, em cm³, é</t>
  </si>
  <si>
    <t>13,35.</t>
  </si>
  <si>
    <t>15,07.</t>
  </si>
  <si>
    <t>14,44.</t>
  </si>
  <si>
    <t>15,70.</t>
  </si>
  <si>
    <t>13,08.</t>
  </si>
  <si>
    <t>5d5a7c91-a9f9-40c3-9ba5-b87974a5b09b.png</t>
  </si>
  <si>
    <t>Nessa questão, precisaremos calcular o volume de três sólidos: cone, cilindro e semiesfera.
- Cálculo do volume da ponta do lápis (cone circular reto):
𝐴 𝐻 3,14⋅(0,5)2 ⋅2
𝑏
𝑉 = → 𝑉 = → 𝑉 = 0,523 cm³
𝑝𝑜𝑛𝑡𝑎 3 𝑝𝑜𝑛𝑡𝑎 3 𝑝𝑜𝑛𝑡𝑎
- Cálculo do volume do corpo do lápis (cilindro circular reto):
𝑉 = 𝐴 𝐻 → 𝑉 = 3,14⋅(0,5)2 ⋅16 → 𝑉 = 12,56 cm³
𝑐𝑜𝑟𝑝𝑜 𝑏 𝑐𝑜𝑟𝑝𝑜 𝑐𝑜𝑟𝑝𝑜
- Cálculo do volume da borracha (semiesfera - metade de uma esfera):
2𝜋𝑅3 2⋅3,14⋅0,53
𝑉 = → 𝑉 = → 𝑉 = 0,261 cm³
𝑏𝑜𝑟𝑟𝑎𝑐ℎ𝑎 3 𝑏𝑜𝑟𝑟𝑎𝑐ℎ𝑎 3 𝑏𝑜𝑟𝑟𝑎𝑐ℎ𝑎
Pronto! O volume do lápis é a soma desses três volumes.
𝑉 = 𝑉 +𝑉 +𝑉
𝑙𝑎𝑝𝑖𝑠 𝑝𝑜𝑛𝑡𝑎 𝑐𝑜𝑟𝑝𝑜 𝑏𝑜𝑟𝑟𝑎𝑐ℎ𝑎
𝑉 = 0,523+15,26+0,261
𝑙𝑎𝑝𝑖𝑠
𝑽 ≅ 𝟏𝟑,𝟑𝟓 cm³
𝒍𝒂𝒑𝒊𝒔
Gabarito: LETRA A.</t>
  </si>
  <si>
    <t>PM-CE</t>
  </si>
  <si>
    <t>O raio de uma esfera aumentou 1/3 de seu valor. Sendo V o volume inicial da esfera, é correto afirmar que o novo volume</t>
  </si>
  <si>
    <t>é menor do que V.</t>
  </si>
  <si>
    <t>está entre V e (4/3)V.</t>
  </si>
  <si>
    <t>está entre (4/3)V e 2V.</t>
  </si>
  <si>
    <t>está entre 2V e 3V.</t>
  </si>
  <si>
    <t>é maior que 3V.</t>
  </si>
  <si>
    <t>Considere uma esfera de raio R. O volume dessa esfera é dado por:
4𝜋𝑅3
𝑉 =
Se o raio dessa esfera aumenta de 1/3, então seu novo raio é:
𝑅 4𝑅
𝑅′ = 𝑅 + → 𝑅′ =
3 3
O volume dessa nova esfera é dado por:
4𝜋𝑅′3
𝑉′ =
Substituindo 𝑅′:
4𝜋 4𝑅 3 64 4𝜋𝑅3
𝑉′ = ( ) → 𝑉′ = ( )⋅ → 𝑉′ = 2,37⋅𝑉
3 3 27 3
Note então que o novo volume está entre 2V e 3V.
Gabarito: LETRA D.</t>
  </si>
  <si>
    <t>10/08/2026 21:10</t>
  </si>
  <si>
    <t>PREF. SJC</t>
  </si>
  <si>
    <t>Uma garrafinha de suco tem a parte interna no formato esférico, com diâmetro de 12 cm. Arredondando-se π para 3, tem-se o volume correto de suco que é colocado nessa garrafinha, para a comercialização. Se cada cm³ corresponde a 1 mL, no rótulo dessa garrafinha consta que o volume de suco nela contida é de</t>
  </si>
  <si>
    <t>144 mL.</t>
  </si>
  <si>
    <t>576 mL.</t>
  </si>
  <si>
    <t>864 mL.</t>
  </si>
  <si>
    <t>1256 mL.</t>
  </si>
  <si>
    <t>2592 mL.</t>
  </si>
  <si>
    <t>Sabemos que o volume de uma esfera pode ser calculado por:
4𝜋𝑅3
𝑉 =
O enunciado informa que o diâmetro dessa esfera é 12 cm. Portanto, o raio é 6 cm.
4⋅3⋅63
𝑉 =
𝑉 = 864 cm³
Como cada cm³ equivale a 1 mL:
𝐕 = 𝟖𝟔𝟒 𝐦𝐋
Gabarito: LETRA C.</t>
  </si>
  <si>
    <t>CORE-GO</t>
  </si>
  <si>
    <t>Uma esfera está circunscrita a um cubo, conforme a figura. Sabe-se que a soma das arestas do cubo é 24 cm.
Adotando 𝝅 = 𝟑, assinale, a seguir, o volume da esfera não ocupado pelo cubo.</t>
  </si>
  <si>
    <t>8 cm³</t>
  </si>
  <si>
    <t>32 cm³</t>
  </si>
  <si>
    <t>(12√3−8) cm³</t>
  </si>
  <si>
    <t>(96√3−8) cm³</t>
  </si>
  <si>
    <t>e4091183-eff1-4d29-8902-f66d532003e8.png</t>
  </si>
  <si>
    <t>Queremos o volume da esfera que não está ocupado pelo cubo. Para encontrá-lo, vemos pegar o volume do
cubo e subtraí-lo do volume da esfera. Como a soma das arestas do cubo é 24 cm e sabemos que um cubo
tem 12 arestas, então:
12𝑎 = 24 → 𝑎 = 2 cm
Com a aresta do cubo, o volume pode ser encontrado:
𝑉 = 𝑎3 → 𝑉 = 23 → 𝑉 = 8 cm
𝑐𝑢𝑏𝑜 𝑐𝑢𝑏𝑜 𝑐𝑢𝑏𝑜
Agora, vamos encontrar o volume da esfera. Para isso, precisamos do raio. Quando temos um cubo inscrito
na esfera, lembre-se que a diagonal do cubo é igual ao diâmetro da esfera. Assim:
2√3
2𝑅 = 𝑎√3 → 𝑅 = → 𝑅 = √3 cm
O volume da esfera fica:
4𝜋𝑅3 4⋅3⋅(√3)
𝑉 = → 𝑉 = → 𝑉 = 12√3 cm3
𝑒𝑠𝑓𝑒𝑟𝑎 3 𝑒𝑠𝑓𝑒𝑟𝑎 3 𝑒𝑠𝑓𝑒𝑟𝑎
Pronto. O volume procurado é:
𝑉 = 𝑉 −𝑉 → 𝑽 = (𝟏𝟐√𝟑−𝟖) 𝐜𝐦³
𝑒𝑠𝑓𝑒𝑟𝑎 𝑐𝑢𝑏𝑜
Gabarito: LETRA C.</t>
  </si>
  <si>
    <t>10/08/2026 21:11</t>
  </si>
  <si>
    <t>DECEx</t>
  </si>
  <si>
    <t>ESPCEx</t>
  </si>
  <si>
    <t>Calculando-se o volume de uma esfera circunscrita a um cone equilátero cujo raio da base mede √𝟑 cm, obtém-se</t>
  </si>
  <si>
    <t>8𝜋/3 cm³</t>
  </si>
  <si>
    <t>4𝜋/3 cm³</t>
  </si>
  <si>
    <t>16𝜋/3 cm³</t>
  </si>
  <si>
    <t>64𝜋/3 cm³</t>
  </si>
  <si>
    <t>32𝜋/3 cm³</t>
  </si>
  <si>
    <t>Temos uma esfera circunscrita a um cone equilátero. Vamos desenhar a situação.
2𝑟
𝐻
R
𝑟
Lembre-se que em um cone equilátero, temos que a geratriz é igual ao diâmetro da base. Com isso em
mente, vamos fazer um corte transversal e analisar o desenho.
𝐴
60°
2𝑟
2𝑟 H
𝑂
𝑅
𝐻−𝑅 60°
60°
𝑟 𝐵 𝑟 𝐶
Vamos usar o Teorema de Pitágoras no triângulo retângulo ABC para determinar H.
2 2 2
𝐴𝐵 +𝐵𝐶 = 𝐴𝐶
2 2
𝐻2 +(√3) = (2√3)
𝐻2 +3 = 12
𝐻2 = 9
𝐻 = 3
Agora, vamos usar o seno de 60° no triângulo OBC para determinar r.
𝐵𝐶
sen60° =
𝑂𝐶
√3 𝑟 √3 √3
= → = → 𝑅 = 2
2 𝑅 2 𝑅
Pronto! Com o raio da esfera, conseguimos encontrar o volume.
4𝜋𝑅3 4𝜋⋅23 𝟑𝟐𝝅
𝑉 = → 𝑉 = → 𝑽 = 𝐜𝐦𝟑
𝑒𝑠𝑓𝑒𝑟𝑎 3 𝑒𝑠𝑓𝑒𝑟𝑎 3 𝒆𝒔𝒇𝒆𝒓𝒂 𝟑
Gabarito: LETRA E.</t>
  </si>
  <si>
    <t>PREF. BELÉM</t>
  </si>
  <si>
    <t>Uma esfera de raio √𝟑 está circunscrita a um cubo. Usando a figura a seguir, assinale a alternativa correta.</t>
  </si>
  <si>
    <t>O cubo tem capacidade máxima de 6 litros.</t>
  </si>
  <si>
    <t>A diagonal do cubo mede √3 dm.</t>
  </si>
  <si>
    <t>O volume da esfera é o dobro do volume do cubo.</t>
  </si>
  <si>
    <t>O cubo toca a esfera em 6 pontos distintos.</t>
  </si>
  <si>
    <t>A aresta do cubo vale 2 dm.</t>
  </si>
  <si>
    <t>67d2f570-d3fb-4135-9327-42fce32ebbac.png</t>
  </si>
  <si>
    <t>Mais uma vez, temos uma esfera circunscrita a um cubo. Lembre-se que, nessa situação específica, a
diagonal do cubo é igual ao diâmetro da esfera. Como o raio da esfera é √𝟑, podemos encontrar a diagonal.
𝑑 = 2𝑅 → 𝑑 = 2√3
Por sua vez, também conseguimos determinar a aresta do cubo.
𝑑 = 𝑎√3 → 2√3 = 𝑎√3 → 𝒂 = 𝟐 𝐝𝐦
Ora, se a aresta do cubo vale 2 dm, podemos marcar alternativa E.
Gabarito: LETRA E.</t>
  </si>
  <si>
    <t>10/08/2026 21:12</t>
  </si>
  <si>
    <t>ADVISE</t>
  </si>
  <si>
    <t>PREF. COREMAS</t>
  </si>
  <si>
    <t>Uma esfera está circunscrita a um cubo de aresta igual a 12 cm. O raio da esfera, em cm, é igual a</t>
  </si>
  <si>
    <t>3√3</t>
  </si>
  <si>
    <t>5√3</t>
  </si>
  <si>
    <t>Observe que as bancas gostam bastante da esfera circunscrita ao cubo. É frequente a cobrança. Não esqueça
que, quando uma esfera está circunscrita ao cubo, o diâmetro dessa esfera é igual à diagonal do cubo. Dito
isso, como esse cubo tem aresta igual a 12, podemos encontrar o raio dessa esfera por meio de:
2𝑅 = 𝑎√3
12√3
𝑅 =
𝑹 = 𝟔√𝟑
Gabarito: LETRA D.</t>
  </si>
  <si>
    <t>CRF-SP</t>
  </si>
  <si>
    <t>Nas figuras a seguir, uma esfera maciça é circunscrita em cada um dos cubos.
Após a colocação das esferas os cubos serão completamente cheios com água.
Se o lado do cubo maior mede o dobro do lado do cubo menor, qual é a razão entre o volume de água necessário para encher o cubo maior em relação ao volume de água gasto para encher o cubo menor?</t>
  </si>
  <si>
    <t>4b0162a0-031b-4fb9-9231-69f6fdd89e7d.png</t>
  </si>
  <si>
    <t>O volume de água que será gasto é o volume entre o cubo e a esfera.
𝑉 = 𝑉 −𝑉
𝑐𝑢𝑏𝑜 𝑒𝑠𝑓𝑒𝑟𝑎
Seja "a" a aresta do cubo menor. Sendo assim, o volume do cubo menor é:
𝑉 = 𝑎3
𝑐𝑢𝑏𝑜,𝑝
Vamos usar o subscrito "p" para designar as grandezas relacionadas ao cubo/esfera menor e o subscrito
"g" para as grandezas relacionadas ao cubo/esfera maior. Como o lado do cubo maior é o dobro (2a),
podemos também calcular o volume do cubo maior em função de "a".
𝑉 = (2𝑎)3 → 𝑉 = 8𝑎3
𝑐𝑢𝑏𝑜,𝑔 𝑐𝑢𝑏𝑜,𝑔
Também precisamos dos volumes das esferas. Para isso, precisaremos relacionar o raio da esfera com a
aresta do cubo. Como a esfera está inscrita, lembramos que o diâmetro da esfera é igual à aresta do cubo.
𝑎
2𝑅 = 𝑎 → 𝑅 =
𝑝 𝑝 2
Com isso, o volume da esfera pequena fica:
𝑎 3
4𝜋𝑅3 4𝜋( ) 𝜋𝑎3
𝑝 2
𝑉 = → 𝑉 = → 𝑉 =
𝑒𝑠𝑓𝑒𝑟𝑎,𝑝 3 𝑒𝑠𝑓𝑒𝑟𝑎,𝑝 3 𝑒𝑠𝑓𝑒𝑟𝑎,𝑝 6
Vamos repetir esse procedimento para a esfera maior.
2𝑅 = 2𝑎 → 𝑅 = 𝑎
𝑔 𝑔
Com isso, o volume da esfera maior fica:
4𝜋𝑅3 4𝜋𝑎3
𝑔
𝑉 = → 𝑉 =
𝑒𝑠𝑓𝑒𝑟𝑎,𝑔 3 𝑒𝑠𝑓𝑒𝑟𝑎,𝑔 3
Pronto, temos todos os volumes que precisamos. Agora, vamos achar o volume entre o cubo e a esfera.
- Cubo/Esfera menores:
𝑉 = 𝑉 −𝑉
𝑝 𝑐𝑢𝑏𝑜,𝑝 𝑒𝑠𝑓𝑒𝑟𝑎,𝑝
𝜋𝑎3
𝑉 = 𝑎3 −
𝑝 6
𝜋
𝑉 = (1− )𝑎3
𝑝 6
- Cubo/Esfera maiores:
𝑉 = 𝑉 −𝑉
𝑔 𝑐𝑢𝑏𝑜,𝑔 𝑒𝑠𝑓𝑒𝑟𝑎,𝑔
4𝜋𝑎3
𝑉 = 8𝑎3 −
𝑔 3
4𝜋
𝑉 = (8− )𝑎3
𝑔 3
Pronto. Estamos procurando a razão entre esses dois volumes.
4𝜋 𝜋
𝑉 (8− )𝑎3 8(1− )𝑎3
𝑔 3 6
𝑘 = → 𝑘 = → 𝑘 = → 𝒌 = 𝟖
𝜋 𝜋
𝑉 𝑝 (1− )𝑎3 (1− )𝑎3
6 6
Gabarito: LETRA B.</t>
  </si>
  <si>
    <t>10/08/2026 21:14</t>
  </si>
  <si>
    <t>PREF. SANTA ROSA</t>
  </si>
  <si>
    <t>Sobre a situação de uma esfera inscrita em um cilindro equilátero de raio r, é correto afirmar sobre o valor da diferença entre os volumes do cilindro pela esfera que:</t>
  </si>
  <si>
    <t>Equivale à metade do volume da esfera.</t>
  </si>
  <si>
    <t>Equivale a dobro do volume da esfera.</t>
  </si>
  <si>
    <t>Equivale ao triplo do volume da esfera.</t>
  </si>
  <si>
    <t>Equivale a sexta parte do volume do cilindro.</t>
  </si>
  <si>
    <t>Temos uma situação em que a esfera está inscrita em um cilindro equilátero.
H
R
r
Nessas situações, o raio do cilindro e o raio da esfera são iguais. Além disso, a altura H do cilindro é igual
ao diâmetro. Sabendo disso, a diferença entre os volumes do cilindro e da esfera é:
𝑉 = 𝑉 −𝑉
𝑐𝑖𝑙𝑖𝑛𝑑𝑟𝑜 𝑒𝑠𝑓𝑒𝑟𝑎
4𝜋𝑅3
𝑉 = 𝜋𝑅2𝐻 −
3𝜋𝑅2(2𝑅)−4𝜋𝑅3
𝑉 =
6𝜋𝑅3 −4𝜋𝑅3
𝑉 =
2𝜋𝑅3
𝑉 =
Observe que essa diferença entre os volumes equivale exatamente à metade do volume da esfera, conforme
afirma a alternativa A. Logo, é o nosso Gabarito.
Gabarito: LETRA A.</t>
  </si>
  <si>
    <t>Inst. MAIS</t>
  </si>
  <si>
    <t>CM SUMARÉ</t>
  </si>
  <si>
    <t>Uma esfera encontra-se inscrita num cubo, ou seja, tangenciando internamente suas faces, cujo lado mede 6,5 unidades de comprimento. Então, assumindo-se 𝝅 = 𝟑, a diferença entre os volumes do cubo e da esfera é, em unidades de volume, igual a</t>
  </si>
  <si>
    <t>135,1.</t>
  </si>
  <si>
    <t>136,2.</t>
  </si>
  <si>
    <t>137,3.</t>
  </si>
  <si>
    <t>138,4.</t>
  </si>
  <si>
    <t>Inicialmente, vamos desenhar a esfera inscrita no cubo.
R
6,5
Como temos a aresta do cubo, podemos calcular diretamente o seu volume:
𝑉 = 𝑎3 → 𝑉 = (6,5)3 → 𝑉 = 274,625
𝑐𝑢𝑏𝑜 𝑐𝑢𝑏𝑜 𝑐𝑢𝑏𝑜
Vamos guardar esse valor e encontrar agora o volume da esfera. Para isso, precisamos determinar o raio.
Quando a esfera está inscrita em um cubo, o diâmetro da esfera é igual à aresta do cubo.
𝑎 6,5
2𝑅 = 𝑎 → 𝑅 = → 𝑅 = → 𝑅 = 3,25
2 2
Pronto. Com o raio da esfera, podemos encontrar o volume.
4𝜋𝑅3 4⋅3⋅(3,25)3
𝑉 = → 𝑉 = → 𝑉 = 137,3125
𝑒𝑠𝑓𝑒𝑟𝑎 3 𝑒𝑠𝑓𝑒𝑟𝑎 3 𝑒𝑠𝑓𝑒𝑟𝑎
O enunciado pede a diferença entre esses dois volumes.
𝑉 = 𝑉 −𝑉
𝑐𝑢𝑏𝑜 𝑒𝑠𝑓𝑒𝑟𝑎
𝑉 = 274,625−137,3125
𝑉 = 137,3125
Observe que a questão pode ter umas continhas chatas! Uma alternativa seria fazer tudo em função da
aresta do cubo e, apenas no final, substituí-la.
Gabarito: LETRA C.</t>
  </si>
  <si>
    <t>IFPA</t>
  </si>
  <si>
    <t>A razão entre o volume de uma esfera inscrita em cone reto de raio da base R e altura 2R e o volume do cone é</t>
  </si>
  <si>
    <t>1/2√3</t>
  </si>
  <si>
    <t>2√3−4</t>
  </si>
  <si>
    <t>2√5−4</t>
  </si>
  <si>
    <t>√5−2</t>
  </si>
  <si>
    <t>√3+2</t>
  </si>
  <si>
    <t>Vamos desenhar essa situação.
2𝑅
r
𝑅
De imediato, já conseguimos calcular o volume do cone em função de R.
𝜋𝑅2𝐻 𝜋𝑅2(2𝑅) 2𝜋𝑅3
𝑉 = → 𝑉 = → 𝑉 =
𝑐𝑜𝑛𝑒 3 𝑐𝑜𝑛𝑒 3 𝑐𝑜𝑛𝑒 3
Vamos guardar esse resultado. Agora, precisamos do volume da esfera. Para encontrá-lo, vamos fazer um
corte transversal e observar o seguinte:
A
2R
E
r
O
r
B C D
R
Agora, vamos usar a semelhança entre os triângulos ACD e AOE.
𝑂𝐸 𝑂𝐴
=
𝐶𝐷 𝐴𝐷
Para determinarmos 𝐴𝐷, podemos usar o Teorema de Pitágoras no triângulo ACD.
2 2 2
𝐴𝐶 +𝐶𝐷 = 𝐴𝐷</t>
  </si>
  <si>
    <t>Considere uma esfera inscrita em um cilindro equilátero. Nesse caso, assinale a alternativa CORRETA.</t>
  </si>
  <si>
    <t>O volume do cilindro é igual ao dobro do volume da esfera.</t>
  </si>
  <si>
    <t>A área da superfície total do cilindro é igual ao dobro da superfície da esfera.</t>
  </si>
  <si>
    <t>A área da superfície da esfera é igual à área da superfície lateral do cilindro.</t>
  </si>
  <si>
    <t>A área da superfície total do cilindro é igual ao dobro da área da superfície da esfera.</t>
  </si>
  <si>
    <t>O volume da esfera é igual a um terço do volume do cilindro.</t>
  </si>
  <si>
    <t>Temos uma esfera inscrita em um cilindro equilátero.
2R
R
R
Nessa situação, o raio do cilindro é igual ao raio da esfera. Ademais, a altura do cilindro é igual ao diâmetro
da esfera. Vamos escrever os volumes e as áreas em função de R.
𝑉 = 𝜋𝑅2(2𝑅) → 𝑉 = 2𝜋𝑅3
𝑐𝑖𝑙𝑖𝑛𝑑𝑟𝑜 𝑐𝑖𝑙𝑖𝑛𝑑𝑟𝑜
4𝜋𝑅3
𝑉 =
𝑒𝑠𝑓𝑒𝑟𝑎 3
Com os volumes, percebemos que o volume da esfera é igual a dois terços do volume do cilindro. Logo,
podemos eliminar as alternativas A e E. Vamos observar as áreas.
𝐴 = (2𝜋𝑅)⋅(2𝑅) → 𝐴 = 4𝜋𝑅2
𝑙𝑎𝑡𝑒𝑟𝑎𝑙,𝑐𝑖𝑙𝑖𝑛𝑑𝑟𝑜 𝑙𝑎𝑡𝑒𝑟𝑎𝑙,𝑐𝑖𝑙𝑖𝑛𝑑𝑟𝑜
𝐴 = 4𝜋𝑅2 +2𝜋𝑅2 → 𝐴 = 6𝜋𝑅2
𝑡𝑜𝑡𝑎𝑙,𝑐𝑖𝑙𝑖𝑛𝑑𝑟𝑜 𝑡𝑜𝑡𝑎𝑙,𝑐𝑖𝑙𝑖𝑛𝑑𝑟𝑜
𝐴 = 4𝜋𝑅2
𝑒𝑠𝑓𝑒𝑟𝑎
Note que a área superficial da esfera é igual a área lateral do cilindro. Sendo assim, o Gabarito é a letra C.
Gabarito: LETRA C.</t>
  </si>
  <si>
    <t>10/08/2026 21:15</t>
  </si>
  <si>
    <t>EFOMM</t>
  </si>
  <si>
    <t>Seja a esfera de raio R inscrita na pirâmide quadrangular regular de aresta base 2 cm e aresta lateral √𝟑𝟖 cm . Sabendo-se que a esfera tangencia todas as faces da pirâmide, o valor de R, em cm, é</t>
  </si>
  <si>
    <t>(√37+1)/6</t>
  </si>
  <si>
    <t>(√39−1)/38</t>
  </si>
  <si>
    <t>(6√38+12)/17</t>
  </si>
  <si>
    <t>(√37−1)/6</t>
  </si>
  <si>
    <t>(6√38−12)/17</t>
  </si>
  <si>
    <t>Vamos desenhar a esfera inscrita nessa pirâmide.
B
√38 H
R
O
A
D C
R S
Eu sei que essa imagem pode assustar um pouco. No entanto, vamos nos ater aos triângulos. A primeira
coisa que temos que definir é quanto vale 𝐵𝐶. Para isso, visualize o triângulo retângulo BCS. Vamos usar o
Teorema de Pitágoras nele.
2 2 2
𝐵𝐶 +𝐶𝑆 = 𝐵𝑆
2 2
𝐵𝐶 +12 = (√38)
𝐵𝐶 +1 = 38
𝐵𝐶 = 37
𝐵𝐶 = √37
Com esse valor, vamos dar uma olhada na seção transversal que contém o triângulo ABC.
B
√37 H
E
R
O
𝑅
A D C
Podemos encontrar H por meio do Teorema de Pitágoras no triângulo retângulo BDC.
2 2 2
𝐵𝐷 +𝐷𝐶 = 𝐵𝐶
𝐻2 +12 = (√37)
𝐻2 +1 = 37
𝐻2 = 36
𝐻 = 6
Com H, podemos aplicar a semelhança entre os triângulos BOE e BDC.
𝐵𝐶 𝐷𝐶 √37 1 6
= → = → 𝑅√37 = 6−𝑅 → 𝑅(√37+1) = 6 → 𝑅 =
𝐵𝑂 𝑂𝐸 6−𝑅 𝑅 (√37+1)
Vamos racionalizar o denominador de R.
6 (√37−1) 6(√37−1) (√𝟑𝟕−𝟏)
𝑅 = ⋅ → 𝑅 = → 𝑹 =</t>
  </si>
  <si>
    <t>Pref. Caraguatatuba</t>
  </si>
  <si>
    <t>Três amigos $A_1$, $A_2$ e $A_3$ foram juntos a uma cafeteria. A matriz $\begin{pmatrix} 0 &amp; 1 &amp; 2 \\ 3 &amp; 0 &amp; 2 \\ 2 &amp; 1 &amp; 0 \end{pmatrix}$ indica quantos cafés cada um pagou para outro. Nessa matriz, o elemento da linha $i$ e coluna $k$ indica quantos cafés o amigo $A_i$ pagou para o amigo $A_k$.  A diferença entre a quantidade de cafés que $A_2$ pagou para os amigos e a quantidade de cafés que os amigos juntos pagaram para $A_2$ é:</t>
  </si>
  <si>
    <t>Matrizes e Determinantes</t>
  </si>
  <si>
    <t>Segundo o problema, na matriz em questão, o elemento da linha 𝒊 e coluna 𝒌, que pode ser representado
genericamente por 𝑎 , indica quantos cafés o amigo 𝑨 pagou para o amigo 𝑨 .
𝑖𝑘 𝒊 𝒌
Nesse momento, vamos obter a quantidade de cafés que 𝐴 pagou para os amigos 𝐴 e 𝐴 :
2 1 3
• 𝐴 pagou para 𝐴 a quantidade de cafés descrita na linha 2 e na coluna 1: 𝒂 = 𝟑;
2 1 𝟐𝟏
• 𝐴 pagou para 𝐴 a quantidade de cafés descrita na linha 2 e na coluna 3: 𝒂 = 𝟐;
2 3 𝟐𝟑
• Os elementos 𝑎 e 𝑎 estão destacados a seguir:
21 23
0 1 2</t>
  </si>
  <si>
    <t>10/08/2026 21:22</t>
  </si>
  <si>
    <t>INPE</t>
  </si>
  <si>
    <t>Sejam $A$ e $B$ duas matrizes tais que:$$A^2 = B^2 = \begin{bmatrix} 1 &amp; 0 \\ 0 &amp; 1 \end{bmatrix}$$$$AB = \begin{bmatrix} 0 &amp; -1 \\ 1 &amp; 2 \end{bmatrix} \text{ e } BA = \begin{bmatrix} 2 &amp; 1 \\ -1 &amp; 0 \end{bmatrix}$$Então, a matriz $(A + B)(A - B)^{2024}$ é:</t>
  </si>
  <si>
    <t>$\begin{bmatrix} 0 &amp; 0 \\ 0 &amp; 0 \end{bmatrix}$</t>
  </si>
  <si>
    <t>$\begin{bmatrix} 1 &amp; 0 \\ 0 &amp; 1 \end{bmatrix}$</t>
  </si>
  <si>
    <t>$\begin{bmatrix} 2024 &amp; 1 \\ 0 &amp; 2024 \end{bmatrix}$</t>
  </si>
  <si>
    <t>$\begin{bmatrix} 2024 &amp; 1 \\ 0 &amp; -2024 \end{bmatrix}$</t>
  </si>
  <si>
    <t>$\begin{bmatrix} 2024 &amp; 0 \\ 0 &amp; 2024 \end{bmatrix}$</t>
  </si>
  <si>
    <t>Para resolver o problema, devemos observar inicialmente o que acontece ao elevar (𝑨−𝑩) ao
quadrado. Note que:</t>
  </si>
  <si>
    <t>10/08/2026 21:26</t>
  </si>
  <si>
    <t>GCM Pref. Serra</t>
  </si>
  <si>
    <t>Sendo a matriz B, a resultante do produto de $-1/5$ pela matriz:
$$A = \begin{pmatrix} \frac{2}{3} &amp; \frac{1}{8} &amp; \frac{1}{5} \\ -\frac{1}{3} &amp; -\frac{1}{9} &amp; \frac{2}{7} \\ \frac{1}{5} &amp; \frac{1}{3} &amp; \frac{3}{4} \end{pmatrix}, \text{podemos afirmar que}$$</t>
  </si>
  <si>
    <t>$b_{11}$ é $\frac{1}{25}$</t>
  </si>
  <si>
    <t>$b_{21}$ é $\frac{1}{45}$</t>
  </si>
  <si>
    <t>$b_{22}$ é $-\frac{2}{35}$</t>
  </si>
  <si>
    <t>$b_{31}$ é $-\frac{1}{25}$</t>
  </si>
  <si>
    <t>Inicialmente, vamos obter a matriz 𝐵:
𝐵 = −
1
5
× 𝐴
𝐵 = −
𝟏
𝟓
×
(
2
3
1
8
1
5
−
1
3
−
1
9
2
7
1
5
1
3
3
4)
𝐵 =
(
−
𝟏
𝟓
×
2
3
−
𝟏
𝟓
×
1
8
−
𝟏
𝟓
×
1
5
−
𝟏
𝟓
× (−
1
3
) −
𝟏
𝟓
× (−
1
9
) −
𝟏
𝟓
×
2
7
−
𝟏
𝟓
×
1
5
−
𝟏
𝟓
×
1
3
−
𝟏
𝟓
×
3
4)
𝐵 =
(
−
2
15 −
1
40 −
1
25
1
15
1
45 −
2
35
−
1
25 −
1
15 −
3
20)
Um elemento genérico 𝑏𝑖𝑗 da matriz 𝐵 é um elemento posicionado na linha 𝑖 e na coluna 𝑗 dessa matriz.
Para os elementos presentes nas alternativas, temos que:
• 𝑏11 é o elemento que está na linha 1 e na coluna 1: −
2
15
;
• 𝑏21 é o elemento que está na linha 2 e na coluna 1: 1
15
;
• 𝑏22 é o elemento que está na linha 2 e na coluna 2: 1
45
; e
• 𝑏31 é o elemento que está na linha 3 e na coluna 1: −
1
25
.
Logo, podemos afirmar que 𝒃𝟑𝟏 é −
𝟏
𝟐𝟓.
Gabarito: Letra D.</t>
  </si>
  <si>
    <t>10/08/2026 23:47</t>
  </si>
  <si>
    <t>Procurador Pref. SCS</t>
  </si>
  <si>
    <t>Genericamente, qualquer elemento de uma matriz $A$ pode ser representada por $a_{ij}$, onde “$i$” representa a linha e “$j$” a coluna em que esse elemento se localiza. Uma matriz $M = (m_{ij})$, de oitava ordem, é a matriz resultante da soma das matrizes $P = (p_{ij})$ e $Q = (q_{ij})$. Sabendo-se que $(p_{ij}) = i^2 + j^2$ e que $(q_{ij}) = (i + j)^2$, então a diferença entre os elementos $m_{81}$ e $m_{18}$ é igual a:</t>
  </si>
  <si>
    <t>−1</t>
  </si>
  <si>
    <t>Para resolver o problema, note que não se faz necessário obter todos os elementos da matriz 𝑀.
Precisamos obter somente 𝒎 e 𝒎 para, em seguida, obter a diferença 𝒎 −𝒎 .
𝟖𝟏 𝟏𝟖 𝟖𝟏 𝟏𝟖
Como a matriz 𝑀 é a matriz resultante da soma das matrizes 𝑃 e 𝑄, temos que, para qualquer linha 𝑖 e
qualquer coluna 𝑗, cada elemento 𝑚 é resultante da soma dos elementos 𝑝 e 𝑞 :
𝑖𝑗 𝑖𝑗 𝑖𝑗
𝑚 = 𝑝 +𝑞
𝑖𝑗 𝑖𝑗 𝑖𝑗
Logo:
𝑚 = 𝑝 +𝑞
81 81 81
𝑚 = 𝑝 +𝑞
18 18 18
Conforme apresentado no enunciado, 𝑝 = 𝑖2 +𝑗2. Logo:
𝑖𝑗
• 𝑝 = 82 +12 = 64+1 = 65; e
• 𝑝 = 12 +82 = 1+64 = 65.
Além disso, sabemos que 𝑞 = (𝑖 +𝑗)2. Logo:
𝑖𝑗
• 𝑞 = (8+1)2 = 92 = 81; e
• 𝑞 = (1+8)2 = 92 = 81.
Portanto:
• 𝑚 = 𝑝 +𝑞 = 65+81 = 146; e
81 81 81
• 𝑚 = 𝑝 +𝑞 = 65+81 = 146.
18 18 18
Logo, a diferença entre os elementos 𝑚 e 𝑚 é:
81 18
146−146
= 0
Gabarito: Letra C.</t>
  </si>
  <si>
    <t>10/08/2026 23:49</t>
  </si>
  <si>
    <t>Pref. SCS</t>
  </si>
  <si>
    <t>Suponha que você é um analista de dados em uma empresa de logística e está trabalhando em um projeto para otimizar as rotas de entrega. Para isso, você utiliza matrizes para representar os diferentes pontos de entrega e as distâncias entre eles.
Dadas as matrizes A e B que representam as distâncias entre os pontos de entrega em dois cenários diferentes:
$$A = \begin{pmatrix} 2 &amp; -1 \\ 3 &amp; 4 \end{pmatrix} \text{ e } B = \begin{pmatrix} 5 &amp; 0 \\ 1 &amp; 2 \end{pmatrix}$$
Você precisa calcular a matriz resultante da multiplicação para analisar as distâncias entre os pontos no cenário final. Determine o resultado dessa operação. 9 −2</t>
  </si>
  <si>
    <t>$\begin{pmatrix} 9 &amp; -2 \\ 19 &amp; 8 \end{pmatrix}$</t>
  </si>
  <si>
    <t>$\begin{pmatrix} 9 &amp; 1 \\ 14 &amp; 8 \end{pmatrix}$</t>
  </si>
  <si>
    <t>$\begin{pmatrix} 13 &amp; -2 \\ 19 &amp; 7 \end{pmatrix}$</t>
  </si>
  <si>
    <t>$\begin{pmatrix} 11 &amp; 0 \\ 18 &amp; 8 \end{pmatrix}$</t>
  </si>
  <si>
    <t>Devemos obter o produto entre as matrizes 𝐴 e 𝐵 . Para realizar o produto 𝐴𝐵, note que:
𝟐×𝟐 𝟐×𝟐
• O produto é possível, pois o número de colunas da primeira matriz (𝐴) é igual ao número de linhas
da segunda (𝐵);
• A matriz-produto apresenta a dimensão 2×2:
Número de linhas da primeira × Número de colunas da segunda
Realizando o produto, temos:
𝟐 −𝟏 𝟓 𝟎
𝐴𝐵 = ( )×( )
𝟑 𝟒 𝟏 𝟐
𝟐.𝟓+(−𝟏).𝟏 𝟐.𝟎+(−𝟏).𝟐
= ( )
𝟑.𝟓+𝟒.𝟏 𝟑.𝟎+𝟒.𝟐
9 −2
= ( )
19 8
Gabarito: Letra A.</t>
  </si>
  <si>
    <t>10/08/2026 23:51</t>
  </si>
  <si>
    <t>Em uma cidade, as empresas tendem a se tornar clientes de três grandes bancos (1, 2 e 3). Na matriz A, apresentada a seguir, o elemento da linha 𝒊 e da coluna 𝒋 representa o número de empresas que deixaram de ser clientes do banco 𝒊 e se tornaram clientes do banco 𝒋 no último triênio.
$$A = \begin{pmatrix} 0 &amp; 5 &amp; 3 \\ 4 &amp; 0 &amp; 2 \\ 1 &amp; 6 &amp; 0 \end{pmatrix}$$
Com base apenas na matriz A, no último triênio, o banco 2 teve um aumento de quantas empresas clientes?</t>
  </si>
  <si>
    <t>Segundo o problema, o elemento da linha 𝒊 e da coluna 𝒋 representa o número de empresas que deixaram
de ser clientes do banco 𝒊 e se tornaram clientes do banco 𝒋.
Observação: Note que o elemento 𝑎 é zero, pois esse elemento representaria o número de empresas
que "deixaram de ser clientes do banco 𝟐 e se tornaram clientes do próprio banco 𝟐". Por esse mesmo
motivo, os outros elementos da diagonal principal, 𝑎 e 𝑎 , também são iguais a zero.
11 33
Note que, para o caso do banco 2, temos:
• Os elementos das linhas 𝑖 e da coluna 𝟐 representa o número de empresas que deixaram de ser
clientes do banco 𝑖 e se tornaram clientes do banco 𝟐. Logo, se tornaram clientes do banco 2:
𝑎 +𝑎 +𝑎
1𝟐 2𝟐 3𝟐
= 5+0+6
= 11 empresas
• Os elementos da linha 𝟐 e das colunas 𝑗 representa o número de empresas que deixaram de ser
clientes do banco 𝟐 e se tornaram clientes do banco 𝑗. Logo, deixaram de ser clientes do banco 2:
𝑎 +𝑎 +𝑎
𝟐1 𝟐2 𝟑2
= 4+0+2
= 6 empresas
Portanto, o aumento de empresas clientes do banco 2 foi de:
11−6
= 5 empresas
Gabarito: Letra E.</t>
  </si>
  <si>
    <t>10/08/2026 23:58</t>
  </si>
  <si>
    <t>Pref. SBC</t>
  </si>
  <si>
    <t>Para existir o produto de duas matrizes A e B, nessa ordem, é necessário que o número de</t>
  </si>
  <si>
    <t>linhas da matriz A seja igual ao número de linhas da matriz B.</t>
  </si>
  <si>
    <t>linhas da matriz A seja igual ao número de colunas da matriz B.</t>
  </si>
  <si>
    <t>colunas da matriz A seja igual ao número de linhas da matriz B.</t>
  </si>
  <si>
    <t>colunas da matriz A seja igual ao número de colunas da matriz B.</t>
  </si>
  <si>
    <t>linhas e colunas da matriz A seja igual ao número de linhas e colunas da matriz B.</t>
  </si>
  <si>
    <t>Conforme vimos na teoria da aula, para realizar o produto de duas matrizes, o primeiro passo é:
1. Verificar se o número de colunas da primeira matriz é igual ao número de linhas da segunda. Se
essa igualdade não se verificar, não é possível realizar o produto das matrizes.
Logo, para existir o produto de duas matrizes A e B, nessa ordem, é necessário que o número de colunas
da matriz A seja igual ao número de linhas da matriz B.
Gabarito: Letra C.</t>
  </si>
  <si>
    <t>Considerando uma matriz $A_{2 \times 3}$, uma matriz $B_{3 \times 3}$ e uma matriz $C_{3 \times 2}$, julgue o item a seguir.É possível calcular o produto $A \times B$, mas não o produto $C \times A$.</t>
  </si>
  <si>
    <t>A multiplicação de matrizes só é possível quando o número de colunas da primeira matriz for igual ao
número de linhas da segunda matriz. Vejamos os casos apresentados:
• Para o produto 𝑨 ×𝑩 , note que o número de colunas da matriz 𝐴 (3) é igual ao número de
𝟐×𝟑 𝟑×𝟑
linhas da matriz 𝐵 (3). Logo, o produto 𝐴×𝐵 é possível.
• Para o produto 𝑪 ×𝑨 , note que o número de colunas da matriz 𝐶 (2) é igual ao número de
𝟑×𝟐 𝟐×𝟑
linhas da matriz 𝐴 (2). Logo, o produto 𝑪×𝑨 também é possível.
Gabarito: ERRADO.
𝟎 𝟐</t>
  </si>
  <si>
    <t>10/08/2026 23:59</t>
  </si>
  <si>
    <t>Com respeito à matriz $A = \begin{pmatrix} 0 &amp; 2 \\ 2 &amp; 0 \end{pmatrix}$, julgue o item a seguir.Denotando-se a matriz transposta de $A$ como $A^T$, é correto afirmar que $A^T = A$.</t>
  </si>
  <si>
    <t>A transposta da matriz 𝐴 = ( ) corresponde à matriz cujas linhas foram transformadas em colunas.
𝟐 𝟎
Realizando a transposição, ficamos com:
𝟎 𝟐
𝐴𝑇 = ( )
𝟐 𝟎
Portanto, é correto afirmar que 𝐴𝑇 = 𝐴.
Cumpre destacar que o fato de que 𝐴𝑇 = 𝐴 significa que a matriz é simétrica. Observe que isso é verdade,
pois os elementos simétricos com relação à diagonal principal são iguais:
0 𝟐
𝐴 = ( )
𝟐 0
Gabarito: CERTO.</t>
  </si>
  <si>
    <t>11/08/2026 00:35</t>
  </si>
  <si>
    <t>A seguinte matriz, com os elementos $a_{ij}$, mostra o número de faltas que todos os funcionários do setor $i$ tiveram durante o mês $j$, com janeiro = 1, fevereiro = 2 e assim por diante.
$$\begin{pmatrix} 2 &amp; 3 &amp; 2 &amp; 4 &amp; 0 &amp; 1 \\ 1 &amp; 0 &amp; 1 &amp; 0 &amp; 4 &amp; 1 \\ 4 &amp; 1 &amp; 3 &amp; 1 &amp; 2 &amp; 3 \end{pmatrix}$$
Assinale a alternativa que apresenta o setor com menos faltas e o mês com mais faltas contando todos os setores, respectivamente.</t>
  </si>
  <si>
    <t>Setor 2; Fevereiro.</t>
  </si>
  <si>
    <t>Setor 2; Janeiro.</t>
  </si>
  <si>
    <t>Setor 1; Fevereiro.</t>
  </si>
  <si>
    <t>Setor 3; Junho.</t>
  </si>
  <si>
    <t>Setor 1; Janeiro.</t>
  </si>
  <si>
    <t>O elemento 𝑎 , que está na linha 𝒊 e na coluna 𝒋 da matriz apresentada, representa o número de faltas do
𝑖𝑗
setor 𝒊 no mês 𝒋. Note que, na matriz apresentada:
• Temos três linhas e, portanto, três setores: Setor 1, Setor 2 e Setor 3; e
• Temos seis colunas e, portanto, seis meses considerados: Janeiro (1), Fevereiro (2), Março (3), Abril (4),
Maio (5), Junho (6).
O total de faltas de cada setor corresponde à soma dos elementos da sua linha:
• Setor 1: 2+3+2+4+0+1 = 12 faltas;
• Setor 2: 1+0+1+0+4+1 = 7 faltas;
• Setor 3: 4+1+3+1+2+3 = 14 faltas.
Portanto, o setor com menos faltas é o Setor 2.
O total de faltas em cada mês corresponde à soma dos elementos da sua coluna:
• Janeiro (1): 2+1+4 = 7;
• Fevereiro (2): 3+0+1 = 4;
• Março (3): 2+1+3 = 6;
• Abril (4): 4+0+1 = 5;
• Maio (5): 0+4+2 = 6;
• Junho (6): 1+1+3 = 5.
Portanto, o mês com mais faltas foi Janeiro.
Logo, o setor com menos faltas e o mês com mais faltas são, respectivamente, Setor 2 e Janeiro.
Gabarito: Letra B.</t>
  </si>
  <si>
    <t>11/08/2026 00:37</t>
  </si>
  <si>
    <t>Analise as seguintes matrizes:
$$A = \begin{bmatrix} 1 &amp; 0 &amp; \alpha \\ 0 &amp; 1 &amp; b \end{bmatrix} \text{ e } B = \begin{bmatrix} 1 &amp; 0 \\ 0 &amp; 1 \\ b &amp; \alpha \end{bmatrix}$$
Para que a multiplicação de A por B seja a matriz identidade de ordem 2, devemos ter:</t>
  </si>
  <si>
    <t>$\alpha = b = 1$</t>
  </si>
  <si>
    <t>$\alpha = b = 0$</t>
  </si>
  <si>
    <t>$\alpha &gt; b$</t>
  </si>
  <si>
    <t>$\alpha &lt; b$</t>
  </si>
  <si>
    <t>$\alpha = 2b$</t>
  </si>
  <si>
    <t>Vamos determinar os valores de 𝛼 e 𝑏 para que o produto de matrizes 𝐴𝐵 seja igual à matriz identidade de
ordem 2. Temos:
𝟏 𝟎
𝟏 𝟎 𝜶 1 0
[ ]×[𝟎 𝟏] = [ ]
𝟎 𝟏 𝒃 0 1
𝒃 𝜶
𝟏.𝟏+𝟎.𝟎+𝜶.𝒃 𝟏.𝟎+𝟎.𝟏+𝜶.𝜶 1 0
[ ] = [ ]
𝟎.𝟏+𝟏.𝟎+𝒃.𝒃 𝟎.𝟎+𝟏.𝟏+𝒃.𝜶 0 1
1+𝛼.𝑏 𝛼2 1 0
[ ] = [ ]
𝑏2 1+𝛼.𝑏 0 1
Igualando cada elemento das duas matrizes, temos:
1+𝛼.𝑏 = 1
𝛼.𝑏 = 0
𝛼2 = 0
{ → { 𝛼 = 0
𝑏2 = 0
𝑏 = 0
1+𝛼.𝑏 = 1
Portanto, devemos ter 𝜶 = 𝒃 = 𝟎.
Gabarito: Letra B.</t>
  </si>
  <si>
    <t>11/08/2026 00:40</t>
  </si>
  <si>
    <t>CBM MS</t>
  </si>
  <si>
    <t>Os dados a seguir são estatísticas do ano de 2021 de ocorrências do corpo de bombeiros do RS, separadas em meses, onde a matriz 𝑨 é formada pelas colunas que correspondem aos meses e pelas linhas que correspondem aos motivos das ocorrências. Determine o valor do elemento presenta na posição 𝒂&lt;sub&gt;34&lt;/sub&gt;.</t>
  </si>
  <si>
    <t>728</t>
  </si>
  <si>
    <t>1664</t>
  </si>
  <si>
    <t>1648</t>
  </si>
  <si>
    <t>747</t>
  </si>
  <si>
    <t>1625</t>
  </si>
  <si>
    <t>408167fc-0541-4f77-a36a-3eee96b1f85d.png</t>
  </si>
  <si>
    <t>Conforme explicado no enunciado, as colunas da matriz 𝑨 correspondem aos meses e as linhas da matriz
𝑨 correspondem aos motivos das ocorrências. Cumpre destacar que os meses e os motivos não fazem
parte da matriz 𝐴, sendo 𝐴 uma matriz formada somente por números.
Devemos obter o elemento 𝑎 , ou seja, o elemento que está na linha 3 e na coluna 4:
• Na linha 3 da matriz 𝐴, temos o motivo "Atendimento Pré-Hospitalar";
• Na coluna 4 da matriz 𝐴, temos o mês "Abril".
Portanto, o elemento 𝑎 é o número de Atendimentos Pré-Hospitalares em Abril: 1664.
Gabarito: Letra B.</t>
  </si>
  <si>
    <t>11/08/2026 00:41</t>
  </si>
  <si>
    <t>Considere as seguintes matrizes:$$A = \begin{pmatrix} 2 &amp; 1 \\ 3 &amp; -2 \end{pmatrix}, B = \begin{pmatrix} 2 &amp; -1 \\ 3 &amp; 0 \end{pmatrix} \text{ e } C = \begin{pmatrix} 3 &amp; -1 \\ 4 &amp; 2 \end{pmatrix}$$Se $\frac{X-A}{3} + B = \frac{C+X}{2}$, então a matriz $X$ é tal que a soma dos elementos da diagonal principal é igual a</t>
  </si>
  <si>
    <t>−2</t>
  </si>
  <si>
    <t>−3</t>
  </si>
  <si>
    <t>Temos a seguinte equação matricial:
𝑋−𝐴 𝐶 +𝑋
+𝐵 =
3 2
Logo:
1 1 1 1
𝑋− 𝐴+𝐵 = 𝐶 + 𝑋
3 3 2 2
1 1 1 1
− 𝐴+𝐵− 𝐶 = 𝑋− 𝑋
3 2 2 3
1 1 1 1
𝑋− 𝑋 = − 𝐴+𝐵 − 𝐶
2 3 3 2
1 1 1 1</t>
  </si>
  <si>
    <t>11/08/2026 00:43</t>
  </si>
  <si>
    <t>4326</t>
  </si>
  <si>
    <t>CRN 4</t>
  </si>
  <si>
    <t>Sendo $A = \begin{pmatrix} 0 &amp; 1 \\ 0 &amp; 5 \end{pmatrix}$ e $B = \begin{pmatrix} 2 &amp; 0 \\ 2 &amp; 2 \end{pmatrix}$, julgue o item.
$$(A + B)(A - B) = A^2 - B^2$$</t>
  </si>
  <si>
    <t>Desenvolvendo (𝐴 + 𝐵)(𝐴 − 𝐵), temos:
(𝑨 + 𝑩)(𝑨 − 𝑩) = 𝑨𝑨 − 𝑨𝑩 + 𝑩𝑨 − 𝑩𝑩
Portanto:
(𝑨 + 𝑩)(𝑨 − 𝑩) = 𝑨
𝟐 − 𝑨𝑩 + 𝑩𝑨 − 𝑩
𝟐
Note que, para que (𝑨 + 𝑩)(𝑨 − 𝑩) seja igual a 𝑨
𝟐 − 𝑩
𝟐
, devemos ter:
−𝑨𝑩 + 𝑩𝑨 = 0
𝑨𝑩 = 𝑩𝑨
Em outras palavras, para que (𝑨 + 𝑩)(𝑨 − 𝑩) seja igual a 𝑨
𝟐 − 𝑩
𝟐
, as matrizes 𝑨𝑩 devem comutar entre
si.
Sabemos que em geral as matrizes não gozam da propriedade comutativa, a não ser que, por coincidência,
as matrizes em questão comutem. Em outras palavras, devemos verificar se as matrizes específicas 𝐴 e 𝐵
fornecidas pelo enunciado comutam. Note que:
𝐴𝐵 = (
𝟎 𝟏
𝟎 𝟓
) × (
𝟐 𝟎
𝟐 𝟐
) = (
𝟎. 𝟐 + 𝟏. 𝟐 𝟎. 𝟎 + 𝟏. 𝟐
𝟎. 𝟐 + 𝟓. 𝟐 𝟎. 𝟎 + 𝟓. 𝟐
) = (
2 2
10 10)
𝐵𝐴 = (
𝟐 𝟎
𝟐 𝟐
) × (
𝟎 𝟏
𝟎 𝟓
) = (
𝟐. 𝟎 + 𝟎. 𝟎 𝟐. 𝟏 + 𝟎. 𝟓
𝟐. 𝟎 + 𝟐. 𝟎 𝟐. 𝟏 + 𝟐. 𝟓
) = (
0 2
0 12)
Como 𝐴𝐵 ≠ 𝐵𝐴, as matrizes 𝐴 e 𝐵 não comutam e, consequentemente,
(𝑨 + 𝑩)(𝑨 − 𝑩) ≠ 𝑨
𝟐 − 𝑩
𝟐
. O gabarito, portanto, é ERRADO.
Gabarito: ERRADO.</t>
  </si>
  <si>
    <t>11/08/2026 00:45</t>
  </si>
  <si>
    <t>4327</t>
  </si>
  <si>
    <t>$A = \frac{1}{2} B$.</t>
  </si>
  <si>
    <t>Temos que:
1
2
𝐵 =
𝟏
𝟐
× (
2 0 4
0 6 0
4 0 10
) =
(
𝟏
𝟐
× 2
𝟏
𝟐
× 0
𝟏
𝟐
× 4
𝟏
𝟐
× 0
𝟏
𝟐
× 6
𝟏
𝟐
× 0
𝟏
𝟐
× 4
𝟏
𝟐
× 0 1
𝟏
𝟐
× 0)
= (
1 0 2
0 3 0
2 0 5
) = 𝐴
Logo, 𝐴 =
1
2
𝐵. O gabarito, portanto, é CERTO.</t>
  </si>
  <si>
    <t>02d35b80-4030-4dad-8bca-9e5d86e2f6bf</t>
  </si>
  <si>
    <t>11/08/2026 00:50</t>
  </si>
  <si>
    <t>$AB = BA$.</t>
  </si>
  <si>
    <t>Para verificar que as matrizes 𝐴 e 𝐵 comutam, podemos utilizar o resultado anterior ao invés de calcular
𝐴𝐵 e 𝐵𝐴.
Como 𝐴 =
1
2
𝐵, note que:
𝐴𝐵 =
1
2
𝐵. 𝐵 =
1
2
𝐵
2
𝐵𝐴 = 𝐵.
1
2
𝐵 =
1
2
𝐵. 𝐵 =
1
2
𝐵
2
Logo, 𝐴𝐵 = 𝐵𝐴, pois 𝐴𝐵 e 𝐵𝐴 são iguais a 1
2
𝐵
2
. O gabarito, portanto, é CERTO.</t>
  </si>
  <si>
    <t>11/08/2026 00:52</t>
  </si>
  <si>
    <t>IF RO</t>
  </si>
  <si>
    <t>Na etapa final de um torneio de futebol, foram classificadas as escolas A, B, C e D. Nesse torneio, os times jogam no esquema “todos contra todos”, uma única vez. A matriz $M$ indica a quantidade de gols que o time da escola $i$ marcou no jogo contra o time da escola $j$, com $\{i, j\} \subset \{1, 2, 3, 4\}$, sendo que os índices 1, 2, 3 e 4 representam, respectivamente, as escolas A, B, C e D. Na matriz $M$, os elementos $m_{ij}$, se $i = j$, estão representados por um traço.
$$M = \begin{pmatrix} - &amp; 1 &amp; 0 &amp; 2 \\ 1 &amp; - &amp; 2 &amp; 2 \\ 2 &amp; 0 &amp; - &amp; 1 \\ 0 &amp; 2 &amp; 1 &amp; - \end{pmatrix}$$
Sabendo-se que a vitória vale 3 pontos, o empate vale 1 ponto e a derrota não pontua, assinale a alternativa correta.</t>
  </si>
  <si>
    <t>Duas escolas terminaram a competição com a mesma pontuação.</t>
  </si>
  <si>
    <t>A escola A terminou a competição com a menor pontuação.</t>
  </si>
  <si>
    <t>A escola C terminou a competição com a maior pontuação.</t>
  </si>
  <si>
    <t>Houve apenas 2 empates na etapa final do torneio.</t>
  </si>
  <si>
    <t>A escola B supera a pontuação da escola A em 2 pontos.</t>
  </si>
  <si>
    <t>Sabemos que os elementos 𝒂 da matriz 𝑀 nos indicam a quantidade de gols que a escola 𝒊 marcou
𝒊𝒋
contra a escola 𝒋. Para obter o resultado da partida entre as escolas 𝒊 e 𝒋, precisamos comparar o
elemento 𝑎 com o elemento simétrico 𝒂 , que indica a quantidade de gols que a escola 𝒋 marcou contra
𝑖𝑗 𝒋𝒊
a escola 𝒊.
• Partida entre a escola A (1) e a escola B (2):
o 𝑎 = 1 → A escola A fez 1 gol na escola B;
o 𝑎 = 1 → A escola B fez 1 gol na escola A;
o Conclusão: o jogo terminou empatado.
▪ Escola A ganhou 1 ponto; e
▪ Escola B ganhou 1 ponto.
• Partida entre a escola A (1) e a escola C (3):
o 𝑎 = 0 → A escola A não fez gols na escola C;
o 𝑎 = 2 → A escola C fez 2 gols na escola A;
o Conclusão: a escola C ganhou o jogo.
▪ Escola A ganhou 0 pontos; e
▪ Escola C ganhou 3 pontos.
• Partida entre a escola A (1) e a escola D (4):
o 𝑎 = 2 → A escola A fez 2 gols na escola D;
o 𝑎 = 0 → A escola D não fez gols na escola A;
o Conclusão: a escola A ganhou o jogo.
▪ Escola A ganhou 3 pontos; e
▪ Escola D ganhou 0 pontos.
• Partida entre a escola B (2) e a escola C (3):
o 𝑎 = 2 → A escola B fez 2 gols na escola C;
o 𝑎 = 0 → A escola C não fez gols na escola B.
o Conclusão: a escola B ganhou o jogo.
▪ Escola B ganhou 3 pontos; e
▪ Escola C ganhou 0 pontos.
• Partida entre a escola B (2) e a escola D (4):
o 𝑎 = 2 → A escola B fez 2 gols na escola D;
o 𝑎 = 2 → A escola D fez 2 gols na escola B;
o Conclusão: o jogo terminou empatado.
▪ Escola B ganhou 1 ponto; e
▪ Escola D ganhou 1 ponto.
• Partida entre a escola C (3) e a escola D (4):
o 𝑎 = 1 → A escola C fez 1 gol na escola D;
o 𝑎 = 1 → A escola D fez 1 gol na escola C;
o Conclusão: o jogo terminou empatado.
▪ Escola C ganhou 1 ponto; e
▪ Escola D ganhou 1 ponto.
O total de pontos obtidos pelas escolas é:
• Escola A: 1+0+3 = 4
• Escola B: 1+3+1 = 5
• Escola C: 3+0+1 = 4
• Escola D: 0+1+1 = 2
Vamos verificar as alternativas:
a) Duas escolas terminaram a competição com a mesma pontuação. CERTO. Esse é o Gabarito.
As escolas A e C terminaram a competição com a mesma pontuação.
b) A escola A terminou a competição com a menor pontuação. ERRADO.
A escola D terminou a competição com a menor pontuação.
c) A escola C terminou a competição com a maior pontuação. ERRADO.
A escola B terminou a competição com a maior pontuação.
d) Houve apenas 2 empates na etapa final do torneio. ERRADO.
Houve 3 empates na etapa final do torneio.
e) A escola B supera a pontuação da escola A em 2 pontos. ERRADO.
A escola B supera a pontuação da escola A em 1 ponto.
Gabarito: Letra A.
𝟏 −𝟐 𝟏</t>
  </si>
  <si>
    <t>11/08/2026 00:54</t>
  </si>
  <si>
    <t>Dada a matriz $A = \begin{pmatrix} 1 &amp; -2 &amp; 1 \\ 3 &amp; -2 &amp; -1 \\ 4 &amp; -1 &amp; 2 \end{pmatrix}$, calcule $(A - 2I)^2$:</t>
  </si>
  <si>
    <t>$\begin{pmatrix} 1 &amp; -2 &amp; 1 \\ 3 &amp; -2 &amp; -1 \\ 4 &amp; -1 &amp; 2 \end{pmatrix}$</t>
  </si>
  <si>
    <t>$\begin{pmatrix} -1 &amp; 9 &amp; 1 \\ -19 &amp; 11 &amp; 7 \\ -7 &amp; -4 &amp; 5 \end{pmatrix}$</t>
  </si>
  <si>
    <t>$\begin{pmatrix} 1 &amp; -2 &amp; 1 \\ 3 &amp; -4 &amp; -1 \\ 4 &amp; -1 &amp; 0 \end{pmatrix}$</t>
  </si>
  <si>
    <t>$\begin{pmatrix} 3 &amp; -2 &amp; 1 \\ 3 &amp; 0 &amp; -1 \\ 4 &amp; -1 &amp; 4 \end{pmatrix}$</t>
  </si>
  <si>
    <t>$\begin{pmatrix} 6 &amp; -2 &amp; -1 \\ 3 &amp; -9 &amp; -4 \\ -4 &amp; -1 &amp; 0 \end{pmatrix}$</t>
  </si>
  <si>
    <t>Para calcular (𝐴−2𝐼)2, vamos primeiro obter a matriz (𝐴−2𝐼).
1 −2 1 1 0 0</t>
  </si>
  <si>
    <t>11/08/2026 00:57</t>
  </si>
  <si>
    <t>Pref. Rio Claro</t>
  </si>
  <si>
    <t>Sobre a multiplicação de uma matriz $A_{3 \times 2}$ por uma matriz $B_{2 \times 4}$, nessa ordem, é correto afirmar que o produto</t>
  </si>
  <si>
    <t>não existe.</t>
  </si>
  <si>
    <t>existe e terá ordem 6 por 8.</t>
  </si>
  <si>
    <t>existe e terá ordem 3 por 4.</t>
  </si>
  <si>
    <t>existe e terá ordem 4 por 3</t>
  </si>
  <si>
    <t>existe e terá ordem 8 por 6.</t>
  </si>
  <si>
    <t>Conforme vimos na teoria da aula, para realizar o produto de duas matrizes, o primeiro passo é:
1. Verificar se o número de colunas da primeira matriz é igual ao número de linhas da segunda. Se
essa igualdade não se verificar, não é possível realizar o produto das matrizes.
Como a matriz 𝐴 apresenta dimensão 3×2 e a matriz 𝐵 apresenta dimensão 2×4, o produto 𝐴𝐵 existe, pois
o número de colunas da matriz 𝑨 e o número de linhas da matriz 𝑩 são iguais a 2.
Além disso, para realizar o produto de duas matrizes, o segundo passo é:
2. Obter o esquema geral da matriz-produto, que apresenta a seguinte dimensão:
Número de linhas da primeira × Número de colunas da segunda
Como a matriz 𝐴 apresenta dimensão 3×2 e a matriz 𝐵 apresenta dimensão 2×4, o produto 𝐴𝐵
apresentará dimensão 3×4.
Portanto, é correto afirmar que o produto 𝑨𝑩 existe e terá ordem (dimensão) 3 por 4.
Gabarito: Letra C.</t>
  </si>
  <si>
    <t>11/08/2026 00:58</t>
  </si>
  <si>
    <t>Uma rede de papelarias é formada por 3 lojas, nomeadas loja 1, loja 2 e loja 3. Costumeiramente, essas papelarias enviam itens de uma loja para outra e o controle desses envios se dá por meio de uma matriz $D = (d_{ij})$ de ordem 3, em que o valor da entrada $d_{ij}$ indica o número de itens que a loja $i$ enviou para a loja $j$. Em um determinado dia, a matriz de controle de envios foi $D = \begin{bmatrix} 0 &amp; 15 &amp; 4 \\ 3 &amp; 0 &amp; 7 \\ 8 &amp; 0 &amp; 0 \end{bmatrix}$. Nos 3 dias seguintes, a loja 1 enviou, a cada dia, 11 itens para cada uma das lojas 2 e 3, a loja 2 enviou, no total desses 3 dias, 15 itens para a loja 3, e nenhum outro envio foi feito. Seja $C$ a matriz que é a soma das matrizes de controle desses 4 dias, seja $C^t$ a matriz transposta de $C$ e seja $S = C - C^t$. As entradas $s_{ij}$ da matriz $S$ assim definida indicam o saldo de itens que a loja $i$ tem com a loja $j$ no período considerado e uma entrada negativa nessa matriz indica que a loja recebeu mais itens do que enviou. Os saldos $s_{12}, s_{23}\text{ e } s_{31}$ são, respectivamente,</t>
  </si>
  <si>
    <t>15, –7, 23.</t>
  </si>
  <si>
    <t>23, 12, –7.</t>
  </si>
  <si>
    <t>45, 22, –29.</t>
  </si>
  <si>
    <t>29, 45, –23.</t>
  </si>
  <si>
    <t>22, –12, 15.</t>
  </si>
  <si>
    <t>Sabemos que, em um determinado dia, a matriz de controle foi 𝐷 = [3 0 7], sendo os elementos
8 0 0
𝑑 o número de itens que a loja 𝑖 enviou para a loja 𝑗.
𝑖𝑗
Vamos agora construir uma matriz de controle considerando os três dias seguintes. Chamaremos essa
matriz de 𝐸 e os elementos 𝑒 serão o número de itens que a loja 𝑖 enviou para a loja 𝑗 nesses três dias.
𝑖𝑗
Nesses três dias seguintes:
• A loja 1 enviou, a cada dia, 11 itens para cada uma das lojas 2 e 3. Logo, considerando os três dias, a
loja 1 enviou 11×3 = 33 itens para as lojas 2 e 3. Portanto:
o 𝒆 = 𝟑𝟑 e
o 𝒆 = 𝟑𝟑;
• A loja 2 enviou, no total desses 3 dias, 15 itens para a loja 3. Portanto:
o 𝒆 = 𝟏𝟓.
Como nenhum outro envio foi feito nesses três dias seguintes, os outros elementos 𝑒 da nossa matriz 𝐸
𝑖𝑗
são iguais a zero. Portanto:
0 33 33
𝐸 = [0 0 15]
0 0 0
Segundo o enunciado, 𝐶 é a matriz que é a soma das matrizes de controle dos quatro dias. Logo:
𝐶 = 𝐷⏟ + 𝐸⏟
Matriz de Matriz de
controle do controle referente
primeiro dia aos três dias
seguitnes
0 15 4 0 33 33
𝐶 = [3 0 7]+[0 0 15]
8 0 0 0 0 0
0 15+33 4+33
𝐶 = [3 0 7+15]
8 0 0
𝟎 𝟒𝟖 𝟑𝟕
𝐶 = [𝟑 𝟎 𝟐𝟐]
𝟖 𝟎 𝟎
Para obter a matriz 𝑆, precisamos calcular a transposta da matriz 𝐶. Para obter 𝐶𝑡, as linhas da matriz 𝐶 se
tornam colunas da matriz 𝐶𝑡. Ficamos com:
𝟎 𝟑 𝟖
𝐶𝑡 = [𝟒𝟖 𝟎 𝟎]
𝟑𝟕 𝟐𝟐 𝟎
Logo:
𝑆 = 𝐶 −𝐶𝑡
0 48 37 0 3 8
𝑆 = [3 0 22]−[48 0 0]
8 0 0 37 22 0
0 48−3 37−8
𝑆 = [3−48 0 22 ]
8−37 −22 0
0 𝟒𝟓 29
𝑆 = [−45 0 𝟐𝟐]
−𝟐𝟗 −22 0
Portanto, saldos 𝒔 , 𝒔 e 𝒔 são, respectivamente, 45, 22 e −29.
𝟏𝟐 𝟐𝟑 𝟑𝟏
Gabarito: Letra C.</t>
  </si>
  <si>
    <t>11/08/2026 01:00</t>
  </si>
  <si>
    <t>TRT22</t>
  </si>
  <si>
    <t>Cada um dos números 1, 2, 3 e 4 foram colocados em um quadriculado 2 × 2. Se a soma da primeira linha é 3 e a soma da diagonal principal (da esquerda para a direita) é 4, então a soma da primeira coluna é</t>
  </si>
  <si>
    <t>Devemos inserir os números 1, 2, 3 e 4 em um quadriculado 2×2. Note que, para a soma da primeira linha
ser 3, os números 1 e 2 devem estar na primeira linha, que podem estar dispostos de duas formas:
[1] [2] [1] [2]
ou
[ ] [ ] [ ] [ ]
Ainda segundo o enunciado, a soma da diagonal principal (da esquerda para a direita) é 4. Para a soma ser
4, a diagonal principal deve apresentar os números 1 e 3. Isso significa que, na primeira linha, a disposição
correta é:
[1] [2]
[ ] [ ]
Logo, até o momento, temos o seguinte quadriculado 2×2:
[1] [2]
[ ] [3]
Resta apenas o número 4 para ser inserido no quadriculado 2×2. Ficamos com:
[1] [2]
[4] [3]
Logo, a soma da primeira coluna é:
1+4 = 5
Gabarito: Letra A.</t>
  </si>
  <si>
    <t>MPE SC</t>
  </si>
  <si>
    <t>Seja $A = \begin{bmatrix} 2 &amp; 1 \\ 3 &amp; 1 \end{bmatrix}$.
A soma dos elementos da matriz $A^2$ é:</t>
  </si>
  <si>
    <t>10;</t>
  </si>
  <si>
    <t>12;</t>
  </si>
  <si>
    <t>15;</t>
  </si>
  <si>
    <t>23;</t>
  </si>
  <si>
    <t>Note que a matriz 𝐴2 é:
𝐴2 = 𝐴×𝐴
𝟐 𝟏 𝟐 𝟏
= [ ]×[ ]
𝟑 𝟏 𝟑 𝟏
𝟐.𝟐+𝟏.𝟑 𝟐.𝟏+𝟏.𝟏
= [ ]
𝟑.𝟐+𝟏.𝟑 𝟑.𝟏+𝟏.𝟏
7 3
= [ ]
9 4
Logo, a soma dos elementos da matriz 𝐴2 é:
7+3+9+4
= 23
Gabarito: Letra D.</t>
  </si>
  <si>
    <t>11/08/2026 01:01</t>
  </si>
  <si>
    <t>TCETO</t>
  </si>
  <si>
    <t>Para um dia de treinamento, os funcionários de uma empresa foram alocados em três salas: Sala 1, Sala 2 e Sala 3. Tendo sido realizada a primeira parte do treinamento, foi feito um intervalo, após o qual os funcionários puderam escolher livremente qualquer sala para a segunda parte do treinamento.
Na matriz $A$ abaixo, cada elemento $a_{ij}$ representa o número de funcionários que estavam na Sala $i$ e foram para a Sala $j$ após o intervalo.
$$A = \begin{bmatrix} 5 &amp; 2 &amp; 7 \\ 4 &amp; 9 &amp; 6 \\ 3 &amp; 8 &amp; 10 \end{bmatrix}$$
É correto concluir que:</t>
  </si>
  <si>
    <t>a Sala 1 terminou com 2 funcionários a mais que no início;</t>
  </si>
  <si>
    <t>a Sala 2 terminou com 20 funcionários;</t>
  </si>
  <si>
    <t>a Sala 3 terminou com 3 funcionários a mais que no início;</t>
  </si>
  <si>
    <t>a Sala 1 iniciou com 15 funcionários;</t>
  </si>
  <si>
    <t>uma das salas terminou com o mesmo número de funcionários que tinha no início.</t>
  </si>
  <si>
    <t>Na matriz apresentada, o elemento 𝑎 , posicionado na linha 𝑖 e na coluna 𝑗, representa o número de
𝑖𝑗
funcionários que estavam na Sala 𝒊 e, após o intervalo, passaram a estar na Sala 𝒋.
Na linha 1, temos o total de funcionários que estavam na sala 1 e, após o intervalo, passaram a estar nas
três diferentes salas.
• 𝑎 = 5 funcionários estavam na sala 1 e, após o intervalo, permaneceram na sala 1;
• 𝑎 = 2 funcionários estavam na sala 1 e, após o intervalo, passaram a estar na sala 2;
• 𝑎 = 7 funcionários estavam na sala 1 e, após o intervalo, passaram a estar na sala 3.
Perceba, portanto, que o total de funcionários que estavam na sala 1 na primeira parte do treinamento
corresponde à soma dos elementos da linha 1:
5+2+7 = 14
Na coluna 1, temos o total de funcionários que estavam nas três salas e, após o intervalo, passaram a
estar na sala 1.
• 𝑎 = 5 funcionários estavam na sala 1 e, após o intervalo, permaneceram na sala 1;
• 𝑎 = 4 funcionários estavam na sala 2 e, após o intervalo, passaram a estar na sala 1;
• 𝑎 = 3 funcionários estavam na sala 3 e, após o intervalo, passaram a estar na sala 1.
Perceba, portanto, que o total de funcionários que permaneceram ou passaram a estar na sala 1 na
segunda parte do treinamento corresponde à soma dos elementos da coluna 1:
5+4+3 = 12
Vamos fazer essa análise para as demais salas. Sabemos que:
• A soma dos elementos da linha 𝒊 corresponde ao total de funcionários que estavam na Sala 𝒊 na
primeira parte do treinamento;
• A soma dos elementos da coluna 𝒋 corresponde ao total de funcionários que, após o intervalo,
permaneceram ou passaram a estar na Sala 𝒋 na segunda parte do treinamento.
Temos, portanto, o seguinte esquema:
Antes do intervalo Após o intervalo Saldo
Sala</t>
  </si>
  <si>
    <t>11/08/2026 01:02</t>
  </si>
  <si>
    <t>IBMEC</t>
  </si>
  <si>
    <t>Sejam $x$, $y$, $z$ e $w$ os números reais que satisfazem a seguinte equação matricial:
$$\begin{pmatrix} x - 2y &amp; z - w \\ 2z - w &amp; x + y \end{pmatrix} = \begin{pmatrix} 0 &amp; 1 \\ 1 &amp; 3 \end{pmatrix}$$
Então, a soma $x + y + z + w$ é igual a</t>
  </si>
  <si>
    <t>Para a igualdade de matrizes, devemos igualar os elementos que estão nas mesmas posições. Logo:
𝒙−𝟐𝒚 = 𝟎
𝒛−𝒘 = 𝟏
{
𝟐𝒛−𝒘 = 𝟏
𝒙+𝒚 = 𝟑
Somando a primeira equação com o dobro da quarta equação, temos:
𝒙−𝟐𝒚 = 𝟎
{𝟐𝒙+𝟐𝒚 = 𝟔
______________
𝟑𝒙 = 𝟔
Logo, temos 3𝑥 = 6 e, portanto, 𝑥 = 2.
Substituindo 𝑥 = 2 na quarta equação, temos:
𝒙+𝒚 = 𝟑
2+𝒚 = 𝟑
𝑦 = 1
Somando a segunda equação multiplicada por −𝟏 com a terceira equação, temos:
−𝒛+𝒘 = −𝟏
{ _ 𝟐 _ 𝒛 __ − ___ 𝒘 ___ = ___ 𝟏 _
𝒛 = 𝟎
Substituindo 𝑧 = 0 na segunda equação, temos:
𝒛−𝒘 = 𝟏
0−𝑤 = 1
𝑤 = −1
Finalmente, a soma requerida é:
𝑥+𝑦+𝑧+𝑤
= 2+1+0+(−1)
= 2
Gabarito: Letra C.</t>
  </si>
  <si>
    <t>11/08/2026 01:04</t>
  </si>
  <si>
    <t>Pref. Salvador</t>
  </si>
  <si>
    <t>Considere as matrizes $A_{2 \times 3}$ e $B_{2 \times 2}$.
Sobre essas matrizes é correto afirmar que</t>
  </si>
  <si>
    <t>Existe a soma 𝐴+𝐵 e é uma matriz 4×5.</t>
  </si>
  <si>
    <t>Existe o produto 𝐴𝐵 e é uma matriz 4×6.</t>
  </si>
  <si>
    <t>Existe o produto 𝐵𝐴 e é uma matriz 4×6.</t>
  </si>
  <si>
    <t>Não existe o produto 𝐴𝐵.</t>
  </si>
  <si>
    <t>Não existe o produto 𝐵𝐴.</t>
  </si>
  <si>
    <t>Vamos comentar as alternativas.
a) Existe a soma 𝑨+𝑩 e é uma matriz 𝟒×𝟓. ERRADO.
Para somar ou subtrair matrizes, é necessário que elas tenham a mesma dimensão. Como a matriz 𝐴
apresenta dimensão 2×3 e a matriz 𝐵 apresenta dimensão 2×2, a soma 𝐴+𝐵 não é possível.
b) Existe o produto 𝑨𝑩 e é uma matriz 𝟒×𝟔. ERRADO.
d) Não existe o produto 𝑨𝑩. CERTO.
Para multiplicar matrizes, deve-se verificar se o número de colunas da primeira matriz é igual ao número
de linhas da segunda. Se essa igualdade não se verificar, não é possível realizar o produto das matrizes.
Veja, portanto, que o produto 𝑨𝑩 não existe, pois 𝐴 apresenta 3 colunas e 𝐵 apresenta 2 linhas.
2×𝟑 𝟐×2
Logo, o Gabarito é letra D.
c) Existe o produto 𝑩𝑨 e é uma matriz 𝟒×𝟔. ERRADO.
e) Não existe o produto 𝑩𝑨. ERRADO.
Para fins didáticos, vamos verificar o produto 𝐵𝐴.
Note que o número de colunas da primeira matriz (matriz 𝐵 , 2 colunas) é igual ao número de linhas da
2×𝟐
segunda (matriz 𝐴 , 2 linhas). Logo, o produto 𝐴𝐵 é possível. Observe, porém, que a matriz-produto
𝟐×3
apresenta a dimensão 𝟐×𝟑, não 4×6.
Gabarito: Letra D.</t>
  </si>
  <si>
    <t>11/08/2026 01:05</t>
  </si>
  <si>
    <t>As operações matriciais desempenham um papel crucial em várias áreas, incluindo matemática aplicada, engenharia, ciências naturais e computação. A partir das operações matriciais pode-se resolver sistemas lineares, realizar o processamento de imagens e sinais, dentre outras aplicações.
Sobre as operações matriciais, assinale a afirmativa correta.</t>
  </si>
  <si>
    <t>A matriz identidade é uma matriz quadrada que possui todos os elementos iguais a 1.</t>
  </si>
  <si>
    <t>A multiplicação de duas matrizes é comutativa, ou seja, AB = BA para quaisquer matrizes A e B.</t>
  </si>
  <si>
    <t>A transposição de uma matriz consiste em inverter suas linhas com suas colunas.</t>
  </si>
  <si>
    <t>A determinante de uma matriz é sempre um número inteiro.</t>
  </si>
  <si>
    <t>A inversa de uma matriz é a mesma matriz transposta.</t>
  </si>
  <si>
    <t>Vamos verificar as alternativas.
a) A matriz identidade é uma matriz quadrada que possui todos os elementos iguais a 1. ERRADO.
A matriz identidade é uma matriz quadrada que possui os elementos da diagonal principal iguais a 1 e os
demais elementos iguais a zero. Exemplo:
1 0 0
𝐼 = [0 1 0]
0 0 1
b) A multiplicação de duas matrizes é comutativa, ou seja, AB = BA para quaisquer matrizes A e B.
ERRADO.
Conforme visto na teoria da aula, a regra é que a multiplicação de matrizes não é comutativa. Em outras
palavras, para duas matrizes 𝐴 e 𝐵 quaisquer, em regra 𝐴𝐵 ≠ 𝐵𝐴.
c) A transposição de uma matriz consiste em inverter suas linhas com suas colunas. CERTO.
De fato, a transposição de uma matriz consiste em inverter suas linhas com suas colunas. Para uma matriz
𝐴 qualquer, a sua matriz transposta 𝐴𝑡 é obtida do seguinte modo:
• A primeira linha de 𝐴 se torna a primeira coluna de 𝐴𝑡;
• A segunda linha de 𝐴 se torna a segunda coluna de 𝐴𝑡;
• A terceira linha de 𝐴 se torna a terceira coluna de 𝐴𝑡;
• Etc.
Exemplo:
𝟑 −𝟕 𝟔 𝟑 −𝟓 𝟑
𝐴 = [−𝟓 𝟑 𝟏 ] → 𝐴𝑡 = [−𝟕 𝟑 𝟏 ]
𝟑 𝟏 −𝟒 𝟔 𝟏 −𝟒
d) A determinante de uma matriz é sempre um número inteiro. ERRADO.
1 1
O determinante de uma matriz nem sempre é um número inteiro. Para a matriz 𝐴 = [ ], por
0,5 1
exemplo, temos o seguinte determinante:
𝟏 𝟏
| | = 𝟏×𝟏−𝟏×𝟎,𝟓
𝟎,𝟓 𝟏
1−0,5
= 0,5
e) A inversa de uma matriz é a mesma matriz transposta. ERRADO.
A inversa de uma matriz 𝑨 (notação: 𝐴−1) é aquela matriz que, quando multiplicada pela matriz 𝐴, tem
como resultado a matriz identidade:
𝐴−1𝐴 = 𝐼
𝑛
Trata-se de um conceito diferente de transposição de matrizes.
Destaca-se que a inversa de uma matriz é igual a sua transposta somente no caso específico em que temos
uma matriz ortogonal.
𝐴 é ortogonal  𝐴−1 = 𝐴𝑡
Gabarito: Letra C.</t>
  </si>
  <si>
    <t>Considere as matrizes a seguir:
$$A = \begin{bmatrix} 2 &amp; 16 &amp; 5 \\ 11 &amp; 4 &amp; 12 \\ 9 &amp; 7 &amp; 3 \end{bmatrix} \quad B = \begin{bmatrix} 1 &amp; 21 &amp; 2 &amp; 0 \\ 6 &amp; 9 &amp; 16 &amp; 5 \\ 8 &amp; 11 &amp; 4 &amp; 12 \\ 2 &amp; 9 &amp; 7 &amp; 3 \end{bmatrix}$$
Sobre essas matrizes, analise as afirmativas a seguir e assinale (V) para a verdadeira e (F) para a falsa.
( ) As matrizes $A$ e $B$ são matrizes quadradas de ordem 3 e 4, respectivamente.
( ) As matrizes $A$ e $B$ não podem ser multiplicadas, uma vez que o número de colunas da primeira matriz é diferente do número de linhas da segunda.
( ) O determinante da matriz $A$ é $-156$.
As afirmativas são, respectivamente,</t>
  </si>
  <si>
    <t>V – V – V.</t>
  </si>
  <si>
    <t>Vamos verificar as afirmativas.</t>
  </si>
  <si>
    <t>11/08/2026 01:07</t>
  </si>
  <si>
    <t>Se $A$ é uma matriz quadrada de ordem $n$ tal que $A^2 = kA$, sendo $k$ um número real positivo. Sabendo que o determinante de $A$, $\det(A)$, é diferente de zero, então,</t>
  </si>
  <si>
    <t>𝑑𝑒𝑡(𝐴) = 𝑘</t>
  </si>
  <si>
    <t>𝑑𝑒𝑡(𝐴) = 1</t>
  </si>
  <si>
    <t>𝑑𝑒𝑡(𝐴) = 0</t>
  </si>
  <si>
    <t>𝑑𝑒𝑡(𝐴) = 𝑘&lt;sup&gt;𝑛&lt;/sup&gt;</t>
  </si>
  <si>
    <t>𝑑𝑒𝑡(𝐴) = −𝑘&lt;sup&gt;𝑛&lt;/sup&gt;</t>
  </si>
  <si>
    <t>Segundo o problema, a matriz 𝐴2 é igual à matriz 𝑘𝐴. Logo, os determinantes de 𝑨𝟐 e de 𝒌𝑨 também são
iguais:
det(𝐴2) = det(𝑘𝐴)
Podemos escrever 𝐴2 como o produto 𝐴.𝐴:
det(𝐴.𝐴) = det(𝑘𝐴)
Pelo Teorema de Binet, sabemos que o determinante do produto é o produto dos determinantes. Ficamos
com:
det(𝐴)×det(𝐴) = det(𝑘𝐴)
Além disso, sendo a matriz de ordem 𝒏, temos que 𝐝𝐞𝐭(𝒌𝑨) = 𝒌𝒏𝐝𝐞𝐭(𝑨). Ficamos com:
det(𝐴)×det(𝐴) = 𝑘𝑛det(𝐴)
Como det(𝐴) é diferente de zero, podemos simplificar os dois lados da equação:
det(𝐴)×𝐝𝐞𝐭(𝑨) = 𝑘𝑛𝐝𝐞𝐭(𝑨)
det(𝐴) = 𝑘𝑛
Gabarito: Letra D.</t>
  </si>
  <si>
    <t>11/08/2026 01:08</t>
  </si>
  <si>
    <t>4.(CEBRASPE/PETROBRAS/2024) Uma distribuidora comprou $x$ unidades de barris de petróleo, por R$ 415 o barril, e $y$ unidades de $\text{m}^3$ de gás, por R$ 2 o $\text{m}^3$, pagando um valor total de R$ 23.695.000. A quantidade de unidades dos dois produtos comprados totalizou 490.000 unidades.
Acerca dessa situação hipotética, julgue o item a seguir.
A inversa da matriz dos coeficientes $C = \begin{bmatrix} 415 &amp; 2 \\ 1 &amp; 1 \end{bmatrix}$ é dada por $C^{-1} = \begin{bmatrix} 1 &amp; -2 \\ -1 &amp; 415 \end{bmatrix}$.</t>
  </si>
  <si>
    <t>Pessoal, originalmente essa questão era composta por diversos itens, sendo este um dos itens a ser
julgado. Por curiosidade, matriz dos coeficientes é um termo que será aprendido em Sistemas Lineares,
caso seja pertinente para sua prova.
Nesse momento, como estamos em uma aula de Matrizes e Determinantes, vamos nos ater somente ao
1 −2
item em questão, verificando se a inversa da matriz dada corresponde ou não a [ ].
−1 415
𝒂 𝒃
Temos que a inversa de uma matriz 𝐶 = [ ] é dada por:
𝒄 𝒅
1 𝒅 −𝒃
𝐶−1 = ×[ ]
det𝐶 −𝒄 𝒂
𝟒𝟏𝟓 𝟐
A matriz em questão é 𝐶 = [ ], e seu determinante é:
𝟏 𝟏
det𝐶 = [𝟒𝟏𝟓×𝟏]−[𝟐×𝟏]
= 415−2
= 413
Temos que:
1 𝟏 −𝟐
𝐶−1 = ×[ ]
det𝐶 −𝟏 𝟒𝟏𝟓
1 𝟏 −𝟐
𝐶−1 = ×[ ]
413 −𝟏 𝟒𝟏𝟓
1 2
−
413 413
𝐶−1 = [ ]
1 415
−
413 413
𝟏 −𝟐
Logo, a matriz inversa não corresponde a [ ].
−𝟏 𝟒𝟏𝟓
Gabarito: ERRADO.</t>
  </si>
  <si>
    <t>11/08/2026 01:09</t>
  </si>
  <si>
    <t>Considerando uma matriz $A_{2 \times 3}$, uma matriz $B_{3 \times 3}$ e uma matriz $C_{3 \times 2}$, julgue o item a seguir.
É possível calcular os determinantes das matrizes $A$ e $C$, porém não o da matriz $B$.</t>
  </si>
  <si>
    <t>Só é possível calcular determinantes de matrizes quadradas, que são matrizes que apresentam o mesmo
número de linhas e colunas. Note que:
• 𝑨 não é uma matriz quadrada, pois apresenta 2 linhas e 3 colunas;
𝟐×𝟑
• 𝑩 é uma matriz quadrada, com 3 linhas e 3 colunas; e
𝟑×𝟑
• 𝑪 não é uma matriz quadrada, pois apresenta 3 linhas e 2 colunas.
𝟑×𝟐
Portanto, é possível calcular o determinante da matriz 𝑩, porém não é possível para as matrizes 𝑨 e 𝑪.
Gabarito: ERRADO.</t>
  </si>
  <si>
    <t>11/08/2026 01:10</t>
  </si>
  <si>
    <t>Pref. Cachoeira Sul</t>
  </si>
  <si>
    <t>Analise a matriz abaixo:
$$\begin{bmatrix} 1 &amp; a \\ 0 &amp; 1 \end{bmatrix}$$
É correto afirmar que seu determinante vale:</t>
  </si>
  <si>
    <t>𝑎</t>
  </si>
  <si>
    <t>1/𝑎</t>
  </si>
  <si>
    <t>2+𝑎</t>
  </si>
  <si>
    <t>Para calcular o determinante de uma matriz quadrada de ordem 2, devemos realizar a seguinte operação:</t>
  </si>
  <si>
    <t>11/08/2026 01:11</t>
  </si>
  <si>
    <t>PM ES</t>
  </si>
  <si>
    <t>Considerando que os determinantes das matrizes A e B são iguais, em que
$$A = \begin{pmatrix} x &amp; 7 \\ 4 &amp; x \end{pmatrix} \text{ e } B = \begin{pmatrix} 2 &amp; -1 \\ 4 &amp; 2 \end{pmatrix}$$
assinale a alternativa que apresenta todos os valores de $x$ que verificam essa igualdade.</t>
  </si>
  <si>
    <t>{2}</t>
  </si>
  <si>
    <t>{6}</t>
  </si>
  <si>
    <t>{−2; 2}</t>
  </si>
  <si>
    <t>{−6; 6}</t>
  </si>
  <si>
    <t>{2; 6}</t>
  </si>
  <si>
    <t>11/08/2026 01:12</t>
  </si>
  <si>
    <t>Seja A uma matriz 4 x 4 cujo determinante é igual a 2.
O determinante da matriz 3A é igual a:</t>
  </si>
  <si>
    <t>6;</t>
  </si>
  <si>
    <t>24;</t>
  </si>
  <si>
    <t>64;</t>
  </si>
  <si>
    <t>Sabemos que, ao multiplicar uma matriz de ordem 𝒏 por uma constante 𝒌, o determinante dessa nova
matriz fica multiplicado por 𝒌𝒏.
det(𝑘𝐴) = 𝑘𝑛det𝐴
Como a matriz 𝐴 é de ordem 𝑛 = 4, temos:
det(3𝐴) = 34det𝐴
det(3𝐴) = 81×2
det(3𝐴) = 162
Gabarito: Letra E.</t>
  </si>
  <si>
    <t>4346</t>
  </si>
  <si>
    <t>Sabendo que as matrizes 𝑨 e 𝑩 têm ordem 𝟑 e são tais que 𝒅𝒆𝒕(𝑨) = 𝟐 e 𝒅𝒆𝒕(𝑩) = 𝟑, assinale a alternativa que apresenta o valor de 𝒅𝒆𝒕(𝟑𝑨×𝟐𝑩)</t>
  </si>
  <si>
    <t>6&lt;sub&gt;2&lt;/sub&gt;</t>
  </si>
  <si>
    <t>6&lt;sup&gt;3&lt;/sup&gt;</t>
  </si>
  <si>
    <t>6&lt;sup&gt;4&lt;/sup&gt;</t>
  </si>
  <si>
    <t>6&lt;sup&gt;5&lt;/sup&gt;</t>
  </si>
  <si>
    <t>6&lt;sup&gt;6&lt;/sup&gt;</t>
  </si>
  <si>
    <t>Pelo teorema de Binet, temos:
det(3𝐴×2𝐵) = det3𝐴×det2𝐵
Além disso, sabemos que, ao multiplicar uma matriz de ordem 𝒏 por uma constante 𝒌, o determinante
dessa nova matriz fica multiplicado por 𝒌𝒏.
det(𝑘𝐴) = 𝑘𝑛det𝐴
Como as matrizes 𝐴 e 𝐵 são de ordem 3, temos:
• det3𝐴 = 33det𝐴; e
• det2𝐵 = 23det𝐵
Logo:
det(3𝐴×2𝐵) = det3𝐴×det2𝐵
= 33det𝐴×23det𝐵
= 33 ×2×23 ×3
= 34 ×24
= (3×2)4
= 64
Gabarito: Letra C.</t>
  </si>
  <si>
    <t>11/08/2026 01:13</t>
  </si>
  <si>
    <t>A matriz A é inversível.</t>
  </si>
  <si>
    <t>Para que 𝐴 seja inversível, devemos ter det 𝐴 ≠ 0.
Para calcular o determinante de uma matriz quadrada de ordem 2, devemos realizar a seguinte operação:
(Produto dos elementos da diagonal principal) − (Produto dos elementos da diagonal secundária)
Note que:
𝑑𝑒𝑡 𝐴 = |
𝟎 𝟏
𝟎 𝟓
| = 𝟎. 𝟓 − 𝟏. 𝟎 = 0
Logo, a matriz 𝐴 não é inversível. O gabarito, portanto, é ERRADO.</t>
  </si>
  <si>
    <t>4298c444-34cf-49f9-bba2-fb08aa30924b</t>
  </si>
  <si>
    <t>11/08/2026 01:27</t>
  </si>
  <si>
    <t>4348</t>
  </si>
  <si>
    <t>Se $BX = A$, então $X = \begin{pmatrix} 0 &amp; 2 \\ 0 &amp; \frac{1}{2} \end{pmatrix}$</t>
  </si>
  <si>
    <t>136</t>
  </si>
  <si>
    <t>155</t>
  </si>
  <si>
    <t>176</t>
  </si>
  <si>
    <t>Para verificar se o item está correto, basta multiplicarmos a matriz 𝐵 pela matriz sugerida para 𝑋 e verificar
se o produto corresponde à matriz 𝐴.
𝐵𝑋 = (
𝟐 𝟎
𝟐 𝟐
) (
𝟎 𝟐
𝟎
𝟏
𝟐
) = (
𝟐. 𝟎 + 𝟎. 𝟎 𝟐. 𝟐 + 𝟎.
𝟏
𝟐
𝟐. 𝟎 + 𝟐. 𝟎 𝟐. 𝟐 + 𝟐.
𝟏
𝟐
) = (
0 4
0 5
) ≠ 𝐴
Logo, como 𝐵𝑋 ≠ 𝐴 para o 𝑋 sugerido, o gabarito é ERRADO.</t>
  </si>
  <si>
    <t>11/08/2026 01:30</t>
  </si>
  <si>
    <t>$\det B^5 &gt; 1.000$</t>
  </si>
  <si>
    <t>Inicialmente, vamos calcular o determinante de 𝐵:
det 𝐵 = |
𝟐 𝟎
𝟐 𝟐
| = 𝟐. 𝟐 − 𝟎. 𝟐 = 4
Note que:
det𝐵
5 = det(𝐵 × 𝐵 × 𝐵 × 𝐵 × 𝐵)
Pelo teorema de Binet, temos:
det 𝐵
5 = det(𝐵) × det(𝐵) × det(𝐵) × det(𝐵) × det(𝐵)
= 4 × 4 × 4 × 4 × 4
= 4
5
= (2
2
)
5
= 2
10
= 1024
Logo, é correto afirmar que det 𝐵
5 &gt; 1.000. O gabarito, portanto, é CERTO.</t>
  </si>
  <si>
    <t>11/08/2026 01:32</t>
  </si>
  <si>
    <t>Considere $(x_0, y_0, z_0)$ a solução do sistema linear$$\begin{cases} -2x + 2y + z = 3 \\ x + y - 3z = 11 \\ 3x - y = 7 \end{cases}$$A soma $x_0 + y_0 + z_0$ é igual a</t>
  </si>
  <si>
    <t>Sistemas Lineares</t>
  </si>
  <si>
    <t>Queremos obter a soma 𝑥 +𝑦 +𝑧 , em que (𝑥 ,𝑦 ,𝑧 ) é a solução do sistema linear. Note que, ao somar
0 0 0 0 0 0
a primeira equação com a terceira, temos:
𝑳 −2𝑥+2𝑦 +𝑧 = 3
𝑳 −3𝑥−2𝑦 +𝑧 = 7
𝑳 +𝑳 −2𝑥 +2𝑦+𝑧 = 10
𝟏 𝟑
Logo, se (𝑥 ,𝑦 ,𝑧 ) é a solução do sistema linear, a soma 𝒙 +𝒚 +𝒛 é igual a 10.
0 0 0 𝟎 𝟎 𝟎
Gabarito: Letra C.</t>
  </si>
  <si>
    <t>11/08/2026 11:12</t>
  </si>
  <si>
    <t>Pref. Maracanaú</t>
  </si>
  <si>
    <t>Em um grupo de amigos, Fernando, Giovane e Henrique têm alturas diferentes. Além disso, a soma das alturas de Fernando e Giovane é igual 3,36 metros, a soma das alturas de Giovane e Henrique é igual a 3,38 metros e a soma das alturas de Fernando e Henrique é igual a 3,50 metros.
Com base nesse caso hipotético, é correto afirmar que a diferença entre as alturas de Henrique e Fernando é igual a</t>
  </si>
  <si>
    <t>0,02 metros.</t>
  </si>
  <si>
    <t>0,08 metros.</t>
  </si>
  <si>
    <t>0,10 metros.</t>
  </si>
  <si>
    <t>0,14 metros.</t>
  </si>
  <si>
    <t>Considere que Fernando, Giovane e Henrique têm as alturas 𝑓, 𝑔 e ℎ, respectivamente. Queremos obter a
diferença entre as alturas de Henrique e Fernando, ou seja, queremos obter ℎ−𝑓.
Sabemos que:
• A soma das alturas de Fernando e Giovane é igual 3,36 metros: 𝑓+𝑔 = 3,36.
• A soma das alturas de Giovane e Henrique é igual a 3,38 metros: 𝑔+ℎ = 3,38;
• A soma das alturas de Fernando e Henrique é igual a 3,50 metros: 𝑓 +ℎ = 3,50.
Note que temos um sistema linear com três equações e três incógnitas:
𝑓+𝑔+ℎ = 3,36 (Eq 1)
{𝑓+𝑔+ℎ = 3,38 (Eq 2)
𝑓+𝑔+ℎ = 3,50 (Eq 3)
Somando as três equações, temos:
2𝑓+2𝑔+2ℎ = 3,36+3,38+3,60
2(𝑓+𝑔+ℎ) = 10,34
10,34
𝑓+𝑔+ℎ =
𝒇+𝒈+𝒉 = 𝟓,𝟏𝟕 (𝐒)
Tomando esse resultado e subtraindo a Equação 1, podemos obter ℎ:
𝐒 𝒇+𝒈+𝒉 = 𝟓,𝟏𝟕
𝐄𝐪 𝟏 𝑓+𝑔+ℎ = 3,36
𝑺−𝐄𝐪 𝟏 ℎ = 1,81
Tomando o mesmo resultado e subtraindo a Equação 2, podemos obter 𝑓:
𝐒 𝒇+𝒈+𝒉 = 𝟓,𝟏𝟕
𝐄𝐪 𝟐 𝑓+𝑔+ℎ = 3,38
𝑺−𝐄𝐪 𝟐 𝑓+𝒈+𝒉 = 1,79
Logo:
ℎ−𝑓 = 1,81−1,79
= 0,02 metros
Gabarito: Letra A.</t>
  </si>
  <si>
    <t>Em uma loja de aplicativos móveis, com a proximidade da temporada de férias, a empresa decidiu antecipar suas promoções para o próximo ano. Foram anunciados três pacotes distintos: ▪ Pacote 1: Compre 3 jogos tipo A, 5 aplicativos tipo B e 6 toques de notificação tipo C por R$ 98,00. ▪ Pacote 2: Compre 2 jogos tipo A, 3 aplicativos tipo B e 2 toques de notificação tipo C por R$ 57,50. ▪ Pacote 3: Compre 4 jogos tipo A, 4 aplicativos tipo B e 3 toques de notificação tipo C por R$ 95,50.
Considerando que os preços de todos os produtos se mantiveram iguais em todos os pacotes, então o valor total que se pagaria caso fosse possível uma pessoa comprar um jogo do tipo A, um aplicativo do tipo B e um toque de notificação do tipo C, seria</t>
  </si>
  <si>
    <t>R$ 24,50.</t>
  </si>
  <si>
    <t>R$ 23,50.</t>
  </si>
  <si>
    <t>R$ 23,00.</t>
  </si>
  <si>
    <t>R$ 22,00.</t>
  </si>
  <si>
    <t>Considere que:
• 𝑥 é o preço de um jogo do tipo A;
• 𝑦 é o preço de um aplicativo tipo B; e
• 𝑧 é o preço de um toque de notificação tipo C.
O problema pergunta pelo valor pago por um jogo do tipo A, um aplicativo do tipo B e um toque de
notificação do tipo C. Logo, queremos obter o valor de 𝒙+𝒚+𝒛.
Podemos modelar cada pacote com as seguintes equações:
• Pacote 1: Compre 3 jogos tipo A, 5 aplicativos tipo B e 6 toques de notificação tipo C por R$ 98,00.
o 3𝑥 +5𝑦+6𝑧 = 98
• Pacote 2: Compre 2 jogos tipo A, 3 aplicativos tipo B e 2 toques de notificação tipo C por R$ 57,50.
o 2𝑥 +3𝑦+2𝑧 = 57,5
• Pacote 3: Compre 4 jogos tipo A, 4 aplicativos tipo B e 3 toques de notificação tipo C por R$ 95,50.
o 4𝑥 +4𝑦+3𝑧 = 95,5
Note que temos um sistema linear com três equações e três incógnitas:
3𝑥 +5𝑦+6𝑧 = 98
{2𝑥 +3𝑦+2𝑧 = 57,5
4𝑥 +4𝑦+3𝑧 = 95,5
Para o seguinte sistema linear, temos a seguinte matriz completa do sistema:
3 5 6 98
[2 3 2 57,5]
4 4 3 95,5
Vamos escalonar o sistema por meio dessa matriz. Para iniciar o escalonamento, vamos trocar de posição a
primeira e a segunda linha. Essa troca é opcional e serve para facilitar um pouco as contas:
3 5 6 98 2 3 2 57,5 𝟑 2 3 2 57,5
[2 3 2 57,5]
𝐿1
~
𝐿2
[3 5 6 98 ]
𝐿2←𝟏𝐿2
~
+(− 𝟐 )𝐿1
[0 0,5 3 11,75]
𝐿3←𝟏𝐿3
~
+(−𝟐)𝐿1
4 4 3 95,5 4 4 3 95,5 4 4 3 95,5
2 3 2 57,5 2 3 2 57,5
𝐿3←𝟏𝐿3+(𝟒)𝐿2
[0 0,5 3 11,75 ] ~ [0 0,5 3 11,75]
0 −2 −1 −19,5 0 0 11 27,5
Da terceira equação, temos:
11𝑧 = 27,5
27,5
𝑧 =
𝒛 = 𝟐,𝟓
Da segunda equação, temos:
0,5𝑦+3𝑧 = 11,75
0,5𝑦+3×2,5 = 11,75
0,5𝑦+7,5 = 11,75
0,5𝑦 = 11,75−7,5
0,5𝑦 = 4,25
4,25
𝑦 =
0,5
𝒚 = 𝟖,𝟓
Da primeira equação, temos:
2𝑥 +3𝑦+2𝑧 = 57,5
2𝑥 +3×8,5+2×2,5 = 57,5
2𝑥+25,5+5 = 57,5
2𝑥 +30,5 = 57,5
2𝑥 = 57,5−30,5
2𝑥 = 27
𝑥 =
𝒙 = 𝟏𝟑,𝟓
Logo, o valor procurado é:
𝑥+𝑦+𝑧
= 13,5+8,5+2,5
= R$ 24,50
Gabarito: Letra A.
𝟒𝒙−𝟓𝒚 = 𝟐𝟐</t>
  </si>
  <si>
    <t>11/08/2026 11:13</t>
  </si>
  <si>
    <t>A solução do sistema de equações $\begin{cases} 4x - 5y = 22 \\ x + 2y = 25 \end{cases}$ está na alternativa em que $x$ e $y$ são, respectivamente:</t>
  </si>
  <si>
    <t>1 e 12.</t>
  </si>
  <si>
    <t>13 e 6.</t>
  </si>
  <si>
    <t>8 e 2.</t>
  </si>
  <si>
    <t>3 e 11.</t>
  </si>
  <si>
    <t>23 e 1.</t>
  </si>
  <si>
    <t>Vamos resolver o sistema linear por substituição. Temos o seguinte sistema linear:
4𝑥 −5𝑦 = 22
{
𝑥+2𝑦 = 25
A partir da segunda equação, podemos isolar 𝑥:
𝑥 +2𝑦 = 25
𝒙 = 𝟐𝟓−𝟐𝒚
Substituindo esse valor na primeira equação, temos:
4𝑥−5𝑦 = 22
4.(𝟐𝟓−𝟐𝒚)−5𝑦 = 22
100−8𝑦−5𝑦 = 22
100−13𝑦 = 22
100−22 = 13𝑦
13𝑦 = 78
𝑦 =
𝒚 = 𝟔
Substituindo o valor de 𝑦 em 𝒙 = 𝟐𝟓−𝟐𝒚, temos:
𝑥 = 25−2.(𝟔)
𝑥 = 25−12
𝒙 = 𝟏𝟑
Logo, 𝒙 e 𝒚 são, respectivamente, 13 e 6.
Gabarito: Letra B.</t>
  </si>
  <si>
    <t>Resolva o sistema de equações lineares pelo método de Gauss, se a matriz do sistema é:
$$\begin{pmatrix} 1 &amp; 2 &amp; -3 &amp; \vert{} &amp; -2 \\ 3 &amp; 0 &amp; 1 &amp; \vert{} &amp; 0 \\ 2 &amp; -1 &amp; 2 &amp; \vert{} &amp; 3 \end{pmatrix}$$</t>
  </si>
  <si>
    <t>𝑥 = 1; 𝑦 = −9; 𝑧 = 6</t>
  </si>
  <si>
    <t>𝑥 = 2; 𝑦 = −11; 𝑧 = −6</t>
  </si>
  <si>
    <t>𝑥 = 1; 𝑦 = 2; 𝑧 = −3</t>
  </si>
  <si>
    <t>𝑥 = −2; 𝑦 = 6; 𝑧 = 3</t>
  </si>
  <si>
    <t>𝑥 = −2; 𝑦 = 6; 𝑧 = −6</t>
  </si>
  <si>
    <t>A questão apresenta a matriz completa do sistema. As três linhas da matriz representam as três equações
do sistema linear e, além disso:
• A primeira coluna corresponde à variável 𝑥 de cada equação;
• A segunda coluna corresponde à variável 𝑦 de cada equação;
• A terceira coluna corresponde à variável 𝑧 de cada equação; e
• A quarta coluna corresponde ao termo independente de cada equação.
Para resolver o sistema linear, vamos utilizar o método do escalonamento (método de Gauss):
1 2 −3 −2 1 2 −3 −2 1 2 −3 −2
𝐿2←𝟏𝐿2+(−𝟑)𝐿1 𝐿3←𝟏𝐿3+(−𝟐)𝐿1
[3 0 1 0 ] ~ [0 −6 10 6 ] ~ [0 −6 10 6 ]
2 −1 2 3 2 −1 2 3 0 −5 8 7
1 2 −3 −2
𝐿3←𝟏𝐿3+(− 𝟔 )𝐿2 0 −6 10 6
~ [ ]
0 0 − 2
Ficamos com o seguinte sistema escalonado:
𝑥+2𝑦−3𝑧 = −2
−6𝑦+10𝑧 = 6
{
− 𝑧 = 2
Da terceira equação, temos:
− 𝑧 = 2
𝒛 = −𝟔
Da segunda equação, temos:
−6𝑦+10𝑧 = 6
−6𝑦+10.(−6) = 6
−6𝑦−60 = 6
−6𝑦 = 66
𝒚 = −𝟏𝟏
Da primeira equação, temos:
𝑥 +2𝑦−3𝑧 = −2
𝑥 +2.(−11)−3.(−6) = −2
𝑥−22+18 = −2
𝑥 −4 = −2
𝑥 = −2+4
𝒙 = 𝟐
Portanto, 𝒙 = 𝟐, 𝒚 = −𝟏𝟏 e 𝒛 = −𝟔.
Gabarito: Letra B.
𝟐𝒙−𝒚 = 𝟗</t>
  </si>
  <si>
    <t>11/08/2026 11:14</t>
  </si>
  <si>
    <t>Sabe-se que $\begin{cases} 2x - y = 9 \\ 3x - 2y = 5 \end{cases}$.
O valor de $x + y$ é:</t>
  </si>
  <si>
    <t>16;</t>
  </si>
  <si>
    <t>18;</t>
  </si>
  <si>
    <t>26;</t>
  </si>
  <si>
    <t>Vamos resolver o sistema linear por substituição.
A partir da primeira equação, podemos isolar 𝑦:
2𝑥 −𝑦 = 9
2𝑥 −9 = 𝑦
𝒚 = 𝟐𝒙−𝟗
Substituindo esse valor na segunda equação, temos:
3𝑥 −2𝑦 = 5
3𝑥 −2(𝟐𝒙−𝟗) = 5
3𝑥 −4𝑥 +18 = 5
−𝑥 = 5−18
−𝑥 = −13
𝒙 = 𝟏𝟑
Substituindo o valor de 𝑥 em 𝒚 = 𝟐𝒙−𝟗, temos:
𝑦 = 2𝑥 −9
𝑦 = 2×13−9
𝑦 = 26−9
𝒚 = 𝟏𝟕
Logo:
𝑥+𝑦 = 13+17
= 30
Gabarito: Letra E.
𝒙−𝟐𝒚+𝒛 = 𝟒</t>
  </si>
  <si>
    <t>11/08/2026 11:15</t>
  </si>
  <si>
    <t>Considere o sistema linear $\begin{cases} x - 2y + z = 4 \\ -3x + y + 2z = 3 \end{cases}$.
Sabe-se que $x + y &gt; 100$.
O menor valor inteiro de $z$ que satisfaz as condições dadas é:</t>
  </si>
  <si>
    <t>52;</t>
  </si>
  <si>
    <t>53;</t>
  </si>
  <si>
    <t>54;</t>
  </si>
  <si>
    <t>55;</t>
  </si>
  <si>
    <t>Note o número de equações do sistema é superior ao número de incógnitas e, portanto, não podemos
determinar os valores de 𝑥, 𝑦 e 𝑧.
Para resolver o problema, vamos escrever 𝒙 em função da variável 𝒛, depois vamos escrever 𝒚 em função
da variável 𝒛 para, em seguida, substituir os valores encontrados na desigualdade 𝒙+𝒚 &gt; 𝟏𝟎𝟎,
Escrever 𝒙 em função da variável 𝒛
Vamos obter uma relação entre 𝑥 e 𝑧 eliminando a variável 𝑦.
Ao realizar a combinação linear 𝑳 +𝟐𝑳 , temos:
𝟏 𝟐
𝑳 2𝑥 −2𝑦 +2𝑧 = 4
𝟐𝑳 −6𝑥 +2𝑦+4𝑧 = 6
𝑳 +𝟐𝑳 −𝟓𝒙 +𝟓𝒛 = 𝟏𝟎
𝟏 𝟐
Escrevendo 𝑥 em função de 𝑧, temos:
−5𝑥 +5𝑧 = 10
5𝑥 = 5𝑧−10
𝒙 = 𝒛−𝟐
Escrever 𝒚 em função da variável 𝒛
Vamos obter uma relação entre 𝑦 e 𝑧 eliminando a variável 𝑥.
Ao realizar a combinação linear 𝟑𝑳 +𝑳 , temos:
𝟏 𝟐
𝟑𝑳 3𝑥 −6𝑦+3𝑧 = 12
𝑳 −3𝑥 +2𝑦+2𝑧 = 3
𝟑𝑳 +𝑳 −𝟓𝒙−𝟓𝒚 +𝟓𝒛 = 𝟏𝟓
𝟏 𝟐
Escrevendo 𝑦 em função de 𝑧, temos:
−5𝑦+5𝑧 = 15
5𝑦 = 5𝑧−15
𝒚 = 𝒛−𝟑
Substituir os valores encontrados na desigualdade 𝒙+𝒚 &gt; 𝟏𝟎𝟎
Ao realizar a substituição, temos:
𝑥 +𝑦 &gt; 100
(𝑧−2)+(𝑧−3) &gt; 100
2𝑧−5 &gt; 100
2𝑧 &gt; 105
𝑧 &gt; 52,5
Logo, o menor valor inteiro de 𝒛 que satisfaz as condições dadas é 53.
Gabarito: Letra B.</t>
  </si>
  <si>
    <t>11/08/2026 11:16</t>
  </si>
  <si>
    <t>No sistema
$$\begin{cases} 3a + b + c + d = 16 \\ a + 3b + c + d = 6 \\ a + b + 3c + d = 14 \\ a + b + c + 3d = 12 \end{cases}$$
o valor de $a$ é:</t>
  </si>
  <si>
    <t>–1;</t>
  </si>
  <si>
    <t>1;</t>
  </si>
  <si>
    <t>2;</t>
  </si>
  <si>
    <t>Ao somar todas as equações do sistema linear, temos:
3𝑎 +𝑏 +𝑐+𝑑 = 16
𝑎 +3𝑏+𝑐 +𝑑 = 6
𝑎+𝑏+3𝑐 +𝑑 = 14
𝑎+𝑏+𝑐 +3𝑑 = 12
6𝑎+6𝑏 +6𝑐 +6𝑑 = 48
Ficamos com:
6(𝑎+𝑏 +𝑐+𝑑) = 48
(𝑎+𝑏+𝑐+𝑑) =
𝒂+𝒃+𝒄+𝒅 = 𝟖
A partir dessa informação, podemos subtrair 𝒂+𝒃+𝒄+𝒅 = 𝟖 da primeira equação do sistema linear.
3𝑎 +𝑏 +𝑐+𝑑 = 16
−𝒂−𝒃−𝒄−𝒅 = −𝟖
𝟐𝒂 = 𝟖
Logo, dividindo os dois lados da equação por 2, temos 𝒂 = 𝟒.
Gabarito: Letra E.</t>
  </si>
  <si>
    <t>11/08/2026 11:19</t>
  </si>
  <si>
    <t>TCE TO</t>
  </si>
  <si>
    <t>Considere o sistema:
$$\begin{cases} x + y + 5z = 0 \\ x + 5y + z = 14 \\ 5x + y + z = 28 \end{cases}$$
O valor de $x$ é:</t>
  </si>
  <si>
    <t>3/2;</t>
  </si>
  <si>
    <t>5/2;</t>
  </si>
  <si>
    <t>7/2;</t>
  </si>
  <si>
    <t>9/2;</t>
  </si>
  <si>
    <t>11/2.</t>
  </si>
  <si>
    <t>Ao somar todas as equações do sistema linear, temos:
𝑥 +𝑦+5𝑧 = 0
𝑥+5𝑦+𝑧 = 14
5𝑥 +𝑦+𝑧 = 28
7𝑥 +7𝑦+7𝑧 = 42
Ficamos com:
7(𝑥+𝑦+𝑧) = 42
𝑥 +𝑦+𝑧 =
𝑥 +𝑦+𝑧 = 6
A partir dessa informação, podemos subtrair 𝒙+𝒚+𝒛 = 𝟔 da terceira equação do sistema linear.
5𝑥 +𝑦+𝑧 = 28
−𝒙−𝒚−𝒛 = −𝟔
𝟒𝒙 = 𝟐𝟐
Portanto:
𝑥 =
=
Gabarito: Letra E.</t>
  </si>
  <si>
    <t>11/08/2026 11:23</t>
  </si>
  <si>
    <t>Pref. Guaratinguetá</t>
  </si>
  <si>
    <t>Considere um sistema linear possível e determinado com 3 equações e 3 incógnitas, em que sua representação matricial é dada por 𝑨𝑿 = 𝑩, sendo 𝑨 a matriz dos coeficientes das equações do sistema, 𝑿 a matriz das incógnitas do sistema, e 𝑩 a matriz dos termos independentes do sistema. A operação matricial que permite determinar corretamente os valores dos elementos da matriz 𝑿 está indicada na alternativa:</t>
  </si>
  <si>
    <t>𝑋 = 𝐵 – 𝐴</t>
  </si>
  <si>
    <t>𝑋 = 𝐵+𝐴</t>
  </si>
  <si>
    <t>𝑋 = 𝐵 ·𝐴&lt;sup&gt;–1&lt;/sup&gt;</t>
  </si>
  <si>
    <t>𝑋 = 𝐴&lt;sup&gt;–1&lt;/sup&gt; ·𝐵</t>
  </si>
  <si>
    <t>𝑋 = 𝐵&lt;sup&gt;–1&lt;/sup&gt;·𝐴</t>
  </si>
  <si>
    <t>Temos um sistema linear escrito na forma 𝑨𝑿 = 𝑩, em que:
• 𝑨 a matriz dos coeficientes das equações do sistema;
• 𝑿 a matriz das incógnitas do sistema; e
• 𝑩 a matriz dos termos independentes do sistema
Como o sistema é possível e determinado (SPD), temos 𝐝𝐞𝐭𝑨 ≠ 𝟎. Logo, a matriz 𝐴 admite inversa.
Para obter os valores dos elementos da matriz 𝑋, devemos multiplicar ambos os lados da equação matricial
por 𝐴−1 pela esquerda:
𝐴𝑋 = 𝐵
𝐴−1𝐴𝑋 = 𝐴−1𝐵
Pela definição de matriz inversa, temos que 𝐴−1𝐴 = 𝐼. Logo:
𝐼𝑋 = 𝐴−1𝐵
Como a matriz identidade é o elemento neutro da multiplicação de matrizes, ficamos com:
𝑋 = 𝐴−1𝐵
Logo, a operação matricial que permite determinar corretamente os valores dos elementos da matriz 𝑋 está
indicada na alternativa D.
Gabarito: Letra D.
𝟕 𝟐𝟏 𝟕𝟓𝟔 𝟒𝟖𝟓𝟏
−</t>
  </si>
  <si>
    <t>FICSAE</t>
  </si>
  <si>
    <t>Sabendo que a inversa da matriz $\begin{bmatrix} \frac{7}{13} &amp; -\frac{21}{2} \\ \frac{3}{11} &amp; \frac{11}{7} \end{bmatrix}$ é a matriz $\begin{bmatrix} \frac{756}{5437} &amp; \frac{4851}{5436} \\ -\frac{126}{5437} &amp; \frac{2618}{5437} \end{bmatrix}$ e que $(x, y)$ é a solução do sistema de equações $\begin{cases} \frac{17x}{3} - \frac{21y}{2} = 1 \\ \frac{3x}{11} + \frac{11y}{7} = 0 \end{cases}$, então, $x - y$ é igual a</t>
  </si>
  <si>
    <t>$\frac{852}{5437}$</t>
  </si>
  <si>
    <t>$\frac{1452}{5437}$</t>
  </si>
  <si>
    <t>$\frac{2233}{5437}$</t>
  </si>
  <si>
    <t>$\frac{2492}{5437}$</t>
  </si>
  <si>
    <t>$\frac{2744}{5437}$</t>
  </si>
  <si>
    <t>Temos o seguinte sistema linear:
{
𝟏𝟕
𝟑
𝒙 −
𝟐𝟏
𝟐
𝒚 = 𝟏
𝟑
𝟏𝟏 𝒙 +
𝟏𝟏
𝟕
𝒚 = 𝟎
Esse sistema linear também pode ser escrito na forma matricial 𝑨𝑿 = 𝑩, em que:
• 𝑨 a matriz dos coeficientes das equações do sistema;
𝑿 a matriz das incógnitas do sistema; e
• 𝑩 a matriz dos termos independentes do sistema
Para o caso em questão:
𝑨 = [
𝟕
𝟏𝟑
−
𝟐𝟏
𝟐
𝟑
𝟏𝟏
𝟏𝟏
𝟕
] 𝑿 = [
𝒙
𝒚
] 𝑩 = [
𝟏
𝟎
]
Para obter os valores dos elementos da matriz 𝑋, devemos multiplicar ambos os lados da equação matricial
por 𝐴
−1 pela esquerda:
𝐴𝑋 = 𝐵
𝐴
−1𝐴𝑋 = 𝐴
−1𝐵
Pela definição de matriz inversa, temos que 𝐴
−1𝐴 = 𝐼. Logo:
𝐼𝑋 = 𝐴
−1𝐵
Como a matriz identidade é o elemento neutro da multiplicação de matrizes, ficamos com:
𝑿 = 𝑨
−𝟏𝑩
Note que o enunciado da questão nos dá a matriz 𝐴
−1
. Portanto:
[
𝒙
𝒚
] = [
𝟕𝟓𝟔
𝟓𝟒𝟑𝟕
𝟒𝟖𝟓𝟏
𝟓𝟒𝟑𝟔
−
𝟏𝟐𝟔
𝟓𝟒𝟑𝟕
𝟐𝟔𝟏𝟖
𝟓𝟒𝟑𝟕
] × [
𝟏
𝟎
]
[
𝑥
𝑦
] = [
756
5437 × 1 +
4851
5436 × 0
(−
126
5437) × 1 +
2618
5437 × 0
]
756
5437
−
126
5437
]
Logo, 𝒙 =
𝟕𝟓𝟔
𝟓𝟒𝟑𝟕 e 𝒚 = −
𝟏𝟐𝟔
𝟓𝟒𝟑𝟕. Consequentemente:
𝑥 − 𝑦 =
756
5437 − (−
126
5437)
=
756
5437 +
126
5437
=
882
5437
Gabarito: Letra A.</t>
  </si>
  <si>
    <t>11/08/2026 11:28</t>
  </si>
  <si>
    <t>É correto afirmar que a “Regra de Cramer” é um método utilizado para</t>
  </si>
  <si>
    <t>desenvolver operação com conjuntos.</t>
  </si>
  <si>
    <t>determinar o volume de um cone utilizando uma esfera.</t>
  </si>
  <si>
    <t>determinar o resultado de uma progressão geométrica infinita.</t>
  </si>
  <si>
    <t>solucionar sistemas lineares.</t>
  </si>
  <si>
    <t>Conforme visto na teoria da aula, a "Regra de Cramer" é utilizada para solucionar sistemas lineares.
Gabarito: Letra D.</t>
  </si>
  <si>
    <t>11/08/2026 11:31</t>
  </si>
  <si>
    <t>Pref. Tramandaí</t>
  </si>
  <si>
    <t>Observe a figura a seguir:</t>
  </si>
  <si>
    <t>3.200.</t>
  </si>
  <si>
    <t>2.400.</t>
  </si>
  <si>
    <t>1.600.</t>
  </si>
  <si>
    <t>128e6f06-1cfb-4901-a606-57ace5ed8e12.png</t>
  </si>
  <si>
    <t>Considere que a bateria é a variável 𝑥, a guitarra é a variável 𝑦 e o rádio é a variável 𝑧. A questão pergunta
por 40% do valor de 𝒛.
Temos o seguinte sistema linear:
𝑥−𝑦 = 1.000 𝑥−𝑦 = 1.000
{𝑥+𝑦+𝑦 = 16.000~{𝑥+2𝑦 = 16.000
𝑧+𝑦−𝑥 = 7.000 −𝑥+𝑦+𝑧 = 7.000
Note que, ao somar a primeira equação com a terceira, obtemos o valor de 𝑧:
𝑥 −𝑦 = 1.000
−𝑥 +𝑦+𝑧 = 7.000
𝒛 = 𝟖.𝟎𝟎𝟎
A questão pergunta por 40% de 𝒛:
40%×8.000
= 0,4×8.000
= 3.200
Gabarito: Letra B.</t>
  </si>
  <si>
    <t>12/08/2026 01:32</t>
  </si>
  <si>
    <t>CM Campestre Serra</t>
  </si>
  <si>
    <t>Observe o sistema de equações representado abaixo e assinale a alternativa que apresenta a soma do resultado das incógnitas que satisfazem esse sistema.
$$\begin{cases} 2x - y = x - 4 \\ 5 - 3y = 5y + x \end{cases}$$</t>
  </si>
  <si>
    <t>−4.</t>
  </si>
  <si>
    <t>−3.</t>
  </si>
  <si>
    <t>−2.</t>
  </si>
  <si>
    <t>Incialmente, vamos organizar o sistema linear de modo que as incógnitas estejam à esquerda das equações
e de modo que os termos independentes estejam à direita das equações.
𝟐𝒙−𝒚 = 𝒙−𝟒 𝟐𝒙−𝒙−𝒚 = −𝟒 𝒙−𝒚 = −𝟒
{ ~{ ~{
𝟓−𝟑𝒚 = 𝟓𝒚+𝒙 −𝒙−𝟓𝒚−𝟑𝒚 = −𝟓 −𝒙−𝟖𝒚 = −𝟓
Ao somar as duas equações, podemos obter o valor de 𝑦:
𝑥 −𝑦 = −4
−𝑥−8𝑦 = −5
−𝟗𝒚 = −𝟗
Logo:
−9
𝑦 =
−9
𝒚 = 𝟏
Ao substituir o valor de 𝑦 na primeira equação, temos:
𝑥 −𝑦 = −4
𝑥 −1 = −4
𝑥 = −4+1
𝒙 = −𝟑
Portanto, a soma dos resultados das incógnitas é:
𝑥 +𝑦 = −3+1
= −2
Gabarito: Letra C.
𝒙+𝒚 = 𝟏𝟖</t>
  </si>
  <si>
    <t>12/08/2026 01:34</t>
  </si>
  <si>
    <t>Pref. Vacaria</t>
  </si>
  <si>
    <t>No sistema de equações $\begin{cases} x + y = 18 \\ x - y = 6 \end{cases}$, o valor de $x^2 + y^2$ é:</t>
  </si>
  <si>
    <t>180.</t>
  </si>
  <si>
    <t>Temos o seguinte sistema linear:
𝑥 +𝑦 = 18
{
𝑥−𝑦 = 6
Ao somar as duas equações, podemos obter o valor de 𝑥:
𝑥+𝑦 = 18
𝑥−𝑦 = 6
𝟐𝒙 = 𝟐𝟒
Logo:
𝑥 =
𝒙 = 𝟏𝟐
Ao substituir o valor de 𝑥 na primeira equação, temos:
𝑥+𝑦 = 18
12+𝑦 = 18
𝑦 = 18−12
𝒚 = 𝟔
Logo:
𝑥2 +𝑦2 = 122 +62
= 144+36
= 180
Gabarito: Letra A.</t>
  </si>
  <si>
    <t>Um banco tem agências em três regiões do país. Em cada região, trabalha-se com a comercialização de três segmentos: seguros (X), previdência (Y) e consórcios (Z). Cada equação linear que compõe o sistema abaixo representa a capacidade de uma regional produzir valor agregado para o banco, em cada segmento de atuação (lado esquerdo das equações), visando ao alcance das metas de lucro operacional em milhares de reais (lado direito das equações).
$$\begin{cases} 2x + 5y + 4z = 690 \text{ região Sul} \\ 5x + 2y + 4z = 720 \text{ região Sudeste} \\ 3x + 3y + 2x = 540 \text{ região Norte} \end{cases}$$
De acordo com esses dados, verifica-se que a contribuição de um dado segmento que atinge exatamente a meta de sua região é de</t>
  </si>
  <si>
    <t>R$160.000,00 no segmento seguros, na região Sul</t>
  </si>
  <si>
    <t>R$400.000,00 no segmento previdência, na região Sudeste</t>
  </si>
  <si>
    <t>R$180.000,00 no segmento consórcio, na região Norte</t>
  </si>
  <si>
    <t>R$90.000,00 no segmento seguros, na região Norte</t>
  </si>
  <si>
    <t>R$180.000,00 no segmento previdência, na região Sul</t>
  </si>
  <si>
    <t>Inicialmente, vamos obter o valor das incógnitas 𝑥, 𝑦 e 𝑧 pelo método do escalonamento, fazendo uso da
matriz completa do sistema.
2 5 4 690
2 5 4 690
2 5 4 690 𝟓 𝟑 21
𝐿2←𝟏𝐿2+(− 𝟐 )𝐿1 21 𝐿3←𝟏𝐿3+(− 𝟐 )𝐿1 0 − −6 −1005
[5 2 4 720] ~ [0 − −6 −1005] ~ 2
3 3 2 540 9
3 3 2 540 0 − −4 −495
[ 2 ]
Multiplicando a primeira e a segunda equação por −2, temos:
2 5 4 690
2 5 4 690 𝟑
𝐿3←𝟏𝐿3+(− 𝟕 )𝐿2 0 21 12 2010
[0 21 12 2010] ~ [ ]
20 900
0 9 8 990 0 0
7 7
Ficamos com o seguinte sistema escalonado:
𝟐𝒙+𝟓𝒚+𝟒𝒛 = 𝟔𝟗𝟎
𝒙+𝟐𝟏𝒚+𝟏𝟐𝒛 = 𝟐𝟎𝟏𝟎
{
𝟐𝟎 𝟗𝟎𝟎
𝟑𝒚+ 𝒛 =
𝟕 𝟕
Da terceira equação, temos:
20 900
𝑧 =
7 7
20𝑧 = 900
𝑧 =
𝒛 = 𝟒𝟓
Da segunda equação, temos:
21𝑦+12𝑧 = 2010
21𝑦+12×45 = 2010
21𝑦+540 = 2010
21𝑦 = 1470
𝑦 =
𝒚 = 𝟕𝟎
Da primeira equação, temos:
2𝑥+5𝑦+4𝑧 = 690
2𝑥 +5×70+4×45 = 690
2𝑥 +350+180 = 690
2𝑥 = 160
𝒙 = 𝟖𝟎
Agora vamos avaliar as alternativas, verificando a contribuição dos segmentos em cada uma das regiões.
Vale lembrar que os valores obtidos para 𝑥, 𝑦 e 𝑧 estão em milhares de reais.
a) Contribuição de R$160.000,00 no segmento seguros, na região Sul. CERTO. Esse é o Gabarito.
Para a região Sul, a contribuição no segmento de seguros é 2𝑥. Temos:
2×80 mil = 160 mil
O Gabarito, portanto, é letra A.
b) Contribuição de R$400.000,00 no segmento previdência, na região Sudeste. ERRADO.
Para a região Sudeste, a contribuição no segmento de previdência é 2𝑦. Temos:
2×70 mil = 150 mil
c) Contribuição de R$180.000,00 no segmento consórcio, na região Norte. ERRADO.
Para a região norte, a contribuição do segmento de consórcio é 2𝑧. Temos:
2×45 mil = 90 mil
d) Contribuição de R$90.000,00 no segmento seguros, na região Norte. ERRADO.
Para a região norte, a contribuição do segmento de seguros é 3𝑥. Temos:
3×80 mil = 240 mil
e) Contribuição de R$180.000,00 no segmento previdência, na região Sul. ERRADO.
Para a região sul, a contribuição do segmento de previdência é 5𝑦. Temos:
5×70 mil = 350 mil
Gabarito: Letra A.</t>
  </si>
  <si>
    <t>12/08/2026 01:37</t>
  </si>
  <si>
    <t>4366</t>
  </si>
  <si>
    <t>CM Planaltina</t>
  </si>
  <si>
    <t>Em um estabelecimento comercial, preços de pacotes contendo produtos de higiene se diferenciam pela variedade e quantidade de produtos. Quatro desses pacotes estão abaixo representados, sendo três deles com os respectivos preços:
A partir dos dados apresentados, qual é o preço do pacote 4?</t>
  </si>
  <si>
    <t>R$ 32,40</t>
  </si>
  <si>
    <t>R$ 30,60</t>
  </si>
  <si>
    <t>R$ 29,60</t>
  </si>
  <si>
    <t>R$ 34,00</t>
  </si>
  <si>
    <t>fb734ba0-4dcc-40b8-8e92-94c2714080c1.png</t>
  </si>
  <si>
    <t>Suponha que o preço da unidade do sabonete, do lenço e do frasco de álcool gel sejam, respectivamente,
𝒙, 𝒚 e 𝒛.
A questão pergunta pelo preço do pacote 4, ou seja, a questão pergunta por 𝟐𝒙+𝟐𝒚+𝒛.
Para o pacote 1, temos:
𝟐𝒙+𝒚+𝒛 = 𝟐𝟓,𝟖𝟎
Para o pacote 2, temos:
𝒙+𝟐𝒚+𝒛 = 𝟐𝟒,𝟐𝟎
Para o pacote 3, temos:
2𝑥 +2𝑧 = 29,20
Dividindo ambos os lados da equação por 2, temos:
𝒙+𝒛 = 𝟏𝟒,𝟔𝟎
Ficamos com o seguinte sistema linear:
2𝑥 +𝑦+𝑧 = 25,80
{𝑥+2𝑦+𝑧 = 24,20
𝑥+ 𝑧 = 14,60
Ao subtrair a terceira equação da segunda, ficamos com:
𝑥 +2𝑦+𝑧 = 24,20
−𝒙 − 𝒛 = −𝟏𝟒,𝟔𝟎
𝟐𝒚 = 𝟗,𝟔𝟎
Portanto:
9,60
𝑦 =
𝒚 = 𝟒,𝟖𝟎
Substituindo esse valor de 𝑥 na primeira equação, temos:
2𝑥 +𝑦+𝑧 = 25,80
2𝑥+4,80+𝑧 = 25,80
2𝑥+𝑧 = 25,80−4,80
𝟐𝒙+𝒛 = 𝟐𝟏,𝟎𝟎
Subtraindo a terceira equação dessa nova equação encontrada, obtemos o valor de 𝑥:
2𝑥 +𝑧 = 21,00
−𝒙− 𝒛 = −𝟏𝟒,𝟔𝟎
𝒙 = 𝟔,𝟒𝟎
Substituindo o valor de 𝑥 encontrado na terceira equação, temos:
𝑥 +𝑧 = 14,60
6,40+𝑧 = 14,60
𝑧 = 14,60−6,40
𝒛 = 𝟖,𝟐𝟎
Agora que temos os valores de 𝑥, 𝑦 e 𝑧, podemos obter o preço do pacote 4:
𝟐𝒙+𝟐𝒚+𝒛
= 2×6,40+2×4,80+8,20
= 12,80+9,60+8,20
= R$ 30,60
Gabarito: Letra B.</t>
  </si>
  <si>
    <t>12/08/2026 01:42</t>
  </si>
  <si>
    <t>FEMPAR</t>
  </si>
  <si>
    <t>A manipulação das equações de um sistema linear pode gerar novas equações lineares mais simples que as originais. Ao serem incorporadas ao conjunto original, as novas equações podem contribuir na busca por soluções do sistema.
Considere o sistema linear de 3 equações e 3 incógnitas dado por
$$\begin{cases} 3a - 2b + c = 9 \\ a + 3b - 2c = 11 \\ -2a + b + 3c = 13 \end{cases}$$
É correto afirmar que 𝒂 + 𝒃 + 𝒄 vale</t>
  </si>
  <si>
    <t>16,5.</t>
  </si>
  <si>
    <t>18,5.</t>
  </si>
  <si>
    <t>32,5.</t>
  </si>
  <si>
    <t>Ao somar todas as equações do sistema linear, temos:
−3𝑎−2𝑏 +𝑐 = 9
−2𝑎 +3𝑏−2𝑐 = 11
−2𝑎+𝑏 +3𝑐 = 13
2𝑎+2𝑏 +2𝑐 = 33
Ficamos com:
2(𝑎+𝑏+𝑐) = 33
𝑎+𝑏+𝑐 =
𝑎+𝑏+𝑐 = 16,5
Gabarito: Letra A.
𝒙+𝒚+𝒛 = 𝟗𝟑𝟎</t>
  </si>
  <si>
    <t>12/08/2026 02:04</t>
  </si>
  <si>
    <t>CM Amparo</t>
  </si>
  <si>
    <t>Dado o sistema $\begin{cases} x + y + z = 930 \\ x + z = 660 \\ x + y = 570 \end{cases}$
Pode-se afirmar que $y - z$ é igual a:</t>
  </si>
  <si>
    <t>–110</t>
  </si>
  <si>
    <t>–90</t>
  </si>
  <si>
    <t>630</t>
  </si>
  <si>
    <t>Podemos obter 𝑦−𝑧 diretamente subtraindo a segunda equação da terceira:
𝑥 +𝑦 = 570
−𝒙 −𝒛 = 𝟔𝟔𝟎
𝒚−𝒛 = −𝟗𝟎
O Gabarito, portanto, é letra B.
Gabarito: Letra B.
𝒙−𝒚+𝒛 = −𝟏</t>
  </si>
  <si>
    <t>12/08/2026 02:05</t>
  </si>
  <si>
    <t>Pref Colômbia</t>
  </si>
  <si>
    <t>Dado o sistema $\begin{cases} x - y + z = -1 \\ x - z = -7 \\ 2x + 3y + z = 4 \end{cases}$, pode se afirmar que $xyz$ é igual a:</t>
  </si>
  <si>
    <t>−12</t>
  </si>
  <si>
    <t>−24</t>
  </si>
  <si>
    <t>Inicialmente, vamos obter o valor das incógnitas 𝑥, 𝑦 e 𝑧 pelo método do escalonamento, fazendo uso da
matriz completa do sistema.
1 −1 1 −1 1 −1 1 −1 1 −1 1 −1
𝐿2←𝟏𝐿2+(−𝟏)𝐿1 𝐿3←𝟏𝐿3+(−𝟐)𝐿1
[1 0 −1 −7] ~ [0 1 −2 −6] ~ [0 1 −2 −6]
2 3 1 4 2 3 1 4 0 5 −1 6
1 −1 1 −1
𝐿3←𝟏𝐿3+(−𝟓)𝐿2
~ [0 1 −2 −6]
0 0 9 36
Ficamos com o seguinte sistema escalonado:
𝑥−𝑦+𝑧 = −1
{ 𝑦−2𝑧 = −6
9𝑧 = 36
A partir da terceira equação, temos:
9𝑧 = 36
𝑧 =
𝒛 = 𝟒
Da segunda equação, temos:
𝑦−2𝑧 = −6
𝑦−2.(4) = −6
𝑦−8 = −6
𝒚 = 𝟐
Da primeira equação, temos:
𝑥−𝑦+𝑧 = −1
𝑥 −2+4 = −1
𝑥 +2 = −1
𝒙 = −𝟑
Portanto:
𝑥𝑦𝑧 = (−3).2.4 = −24
Gabarito: Letra D.</t>
  </si>
  <si>
    <t>12/08/2026 02:06</t>
  </si>
  <si>
    <t>Pref. N Odessa</t>
  </si>
  <si>
    <t>Gertrudes, que é doceira, recebeu três encomendas para festas. Sabese que, em cada uma das encomendas, foram usadas quantidades diferentes de ovos, iguais a 𝒙, 𝒚 e 𝒛, tais que 𝒙+𝒚 = 𝟒𝟎, 𝒙+𝒛 = 𝟑𝟎 e 𝒚 + 𝒛 = 𝟑𝟖. Desse modo, é correto afirmar que, para a produção dessas três encomendas, Gertrudes usou uma quantidade de ovos igual a</t>
  </si>
  <si>
    <t>3,5 dúzias.</t>
  </si>
  <si>
    <t>4 dúzias.</t>
  </si>
  <si>
    <t>4,5 dúzias.</t>
  </si>
  <si>
    <t>5 dúzias.</t>
  </si>
  <si>
    <t>5,5 dúzias.</t>
  </si>
  <si>
    <t>O total de ovos das três encomendas é dado pela soma 𝒙+𝒚+𝒛. Note que a questão apresenta o seguinte
sistema:
𝑥 +𝑦+𝑧 = 40
{𝑥 +𝑦+𝑧 = 30
𝑥 +𝑦+𝑧 = 38
Ao somar as três equações, ficamos com:
2𝑥+2𝑦+2𝑧 = 108
2(𝑥+𝑦+𝑧) = 108
(𝑥+𝑦+𝑧) = 54
O número de dúzias é:
= 4,5 dúzias
Gabarito: Letra C.</t>
  </si>
  <si>
    <t>ALERO</t>
  </si>
  <si>
    <t>Considere o sistema linear
$$\begin{cases} x + 2y + 3z = 160 \\ 2x + 3y + z = 140 \\ 3x + y + 2x = 156 \end{cases}$$
O valor de $x$ é:</t>
  </si>
  <si>
    <t>Vamos escalonar o sistema fazendo uso da matriz completa do sistema.
1 2 3 160 1 2 3 160 1 2 3 160
𝐿2←𝟏𝐿2+(−𝟐)𝐿1 𝐿3←𝟏𝐿3+(−𝟑)𝐿1
[2 3 1 140] ~ [0 −1 −5 −180] ~ [0 −1 −5 −180]
3 1 2 156 3 1 2 156 0 −5 −7 −324
1 2 3 160
𝐿3←𝟏𝐿3+(−𝟓)𝐿2
~ [0 −1 −5 −180]
0 0 18 576
A partir da terceira equação, temos:
18𝑧 = 576
𝒛 = 𝟑𝟐
A partir da segunda equação, temos:
−𝑦−5𝒛 = −180
−𝑦−5.32 = −180
𝑦 = 180−160
𝒚 = 𝟐𝟎
A partir da primeira equação, temos:
𝑥 +2𝒚+3𝒛 = 160
𝑥+2.20+3.32 = 160
𝑥 = 160−40−96
𝒙 = 𝟐𝟒
Logo, temos que 𝑥 = 24. Portanto, o Gabarito é letra C.
Outra forma de resolver o problema é pelo Teorema de Cramer. Temos que:
𝐷
𝑥
𝑥 =
𝐷
𝐷 é o determinante da matriz dos coeficientes:
1 2 3 1 2
|2 3 1|2 3
3 1 2 3 1
Parte Negativa Parte Positiva
𝐷 = [𝟏.𝟑.𝟐+𝟐.𝟏.𝟑+𝟑.𝟐.𝟏]−[𝟑.𝟑.𝟑+𝟏.𝟏.𝟏+𝟐.𝟐.𝟐]
𝐷 = 18−36
𝐷 = −18
𝐷 é o determinante da matriz dos coeficientes substituindo a primeira coluna pela matriz dos termos
𝑥
independentes:
160 2 3 160 2
|140 3 1|140 3
156 1 2 156 1
Parte Negativa Parte Positiva
𝐷 = [𝟏𝟔𝟎.𝟑.𝟐+𝟐.𝟏.𝟏𝟓𝟔+𝟑.𝟏𝟒𝟎.𝟏]−[𝟑.𝟑.𝟏𝟓𝟔+𝟏.𝟔𝟎.𝟏.𝟏+𝟐.𝟏𝟒𝟎.𝟐]
𝑥
𝐷 = 1692−2124
𝑥
= −432
Logo:
𝐷 −432
𝑥
𝑥 = =
𝐷 −18
𝑥 = 24
Novamente, obtemos que o Gabarito é letra C.
Gabarito: Letra C.
𝟐𝒙+𝟑𝒚 = 𝟐𝟒</t>
  </si>
  <si>
    <t>12/08/2026 02:08</t>
  </si>
  <si>
    <t>TRT 11</t>
  </si>
  <si>
    <t>O sistema de equações lineares $\begin{cases} 2x + 3y = 24 \\ 4x - 2y = 16 \end{cases}$ é equivalente ao sistema $\begin{cases} 2x + 3y = 24 \\ 4x - 2y = 16 \\ 8x + Ky = 80 \end{cases}$, em que $x$ e $y$ são as incógnitas reais dos sistemas. Se $S = (x + y)$ e $K$ é um parâmetro real, então</t>
  </si>
  <si>
    <t>S = 2,00K</t>
  </si>
  <si>
    <t>S = 0,80K</t>
  </si>
  <si>
    <t>S = 0,75K</t>
  </si>
  <si>
    <t>S = 1,25K</t>
  </si>
  <si>
    <t>S = 1,50K</t>
  </si>
  <si>
    <t>Temos o seguinte sistema linear:
2𝑥 +3𝑦 = 24
{
4𝑥 −2𝑦 = 16
Realizando 𝐿 ← 𝟏𝐿 +(−𝟐)𝐿 , temos:
2 2 1
2𝑥 +3𝑦 = 24
{
−8𝑦 = −32
A partir da última equação do sistema escalonado, temos:
−8𝑦 = −32
𝒚 = 𝟒
A partir da primeira equação do sistema escalonado, temos:
2𝑥+3𝒚 = 24
2𝑥 +3.4 = 24
2𝑥 = 24−12
𝒙 = 𝟔
2𝑥 +3𝑦 = 24
Portanto, a solução do sistema { é (𝒙,𝒚) = (𝟒,𝟔).
4𝑥 −2𝑦 = 16
2𝑥 +3𝑦 = 24
Para que o sistema {4𝑥 −2𝑦 = 16 seja equivalente ao sistema original, ele deve apresentar somente a
8𝑥 +𝐾𝑦 = 80
solução (𝑥,𝑦) = (4,6). Nesse caso, a última equação deve ser satisfeita para (𝑥,𝑦) = (4,6).
8𝑥 +𝐾𝑦 = 80
8.4+𝐾.6 = 80
32+6𝐾 = 80
6𝐾 = 48
𝑲 = 𝟖
O valor de 𝑆 = 𝑥+𝑦 é:
𝑆 = 6+4 = 10
𝑆
Logo, é:
𝐾
𝑆 10
= = 1,25
𝐾 8
Portanto, 𝑺 = 𝟏,𝟐𝟓𝑲.
Gabarito: Letra D.</t>
  </si>
  <si>
    <t>12/08/2026 02:09</t>
  </si>
  <si>
    <t>CM Marília</t>
  </si>
  <si>
    <t>Uma editora enviou para uma biblioteca três pacotes que tinham, respectivamente, 𝒚, 𝒘 e 𝒛 livros em cada um. Sabendo se que 𝒚 + 𝒘 = 𝟒𝟎, 𝒚 + 𝒛 = 𝟑𝟎 e 𝒘 + 𝒛 = 𝟑𝟖, é correto afirmar que os três pacotes tinham, juntos, um número total de livros igual a</t>
  </si>
  <si>
    <t>54.</t>
  </si>
  <si>
    <t>O total de livros dos três pacotes é dado pela soma 𝒚+𝒘+𝒛. Note que a questão apresenta o seguinte
sistema:
𝑦+𝑤 +𝑧 = 40
{𝑦+𝑦+𝑧 = 30
𝑥+𝑤 +𝑧 = 38
Ao somar as três equações, ficamos com:
2𝑦+2𝑤 +2𝑧 = 108
2(𝑦+𝑤 +𝑧) = 108
(𝑦+𝑤 +𝑧) = 54
Portanto, o total de livros é 54.
Gabarito: Letra A.</t>
  </si>
  <si>
    <t>12/08/2026 11:07</t>
  </si>
  <si>
    <t>Os preços de venda de um mesmo produto nas lojas X, Y e Z são números inteiros representados, respectivamente, por $x$, $y$ e $z$. Sabendo-se que $x + y = 200$, $x + z = 150$ e $y + z = 190$, então a razão $\frac{x}{y}$ é:</t>
  </si>
  <si>
    <t>$\frac{3}{5}$</t>
  </si>
  <si>
    <t>$\frac{4}{9}$</t>
  </si>
  <si>
    <t>$\frac{2}{3}$</t>
  </si>
  <si>
    <t>$\frac{3}{8}$</t>
  </si>
  <si>
    <t>$\frac{1}{3}$</t>
  </si>
  <si>
    <t>Temos o seguinte sistema de equações lineares:
{
𝑥 + 𝑦 + 𝑧 = 200
𝑥 + 𝑦 + 𝑧 = 150
𝑥 + 𝑦 + 𝑧 = 190
Ao somar todas as equações do sistema, ficamos com:
2𝑥 + 2𝑦 + 2𝑧 = 540
2(𝑥 + 𝑦 + 𝑧) = 540
𝒙 + 𝒚 + 𝒛 = 𝟐𝟕𝟎
Veja que temos a soma das três incógnitas e cada equação original apresenta sempre duas incógnitas.
Podemos subtrair cada equação do sistema linear de 𝒙 + 𝒚 + 𝒛 = 𝟐𝟕𝟎.
𝒙 + 𝒚 + 𝒛 = 𝟐𝟕𝟎
(−𝟏)𝐿2 −𝑥 𝑦 − 𝑧 = −150
𝒚 = 𝟏𝟐𝟎
𝒙 + 𝒚 + 𝒛 = 𝟐𝟕𝟎
(−𝟏)𝐿3 𝑥 − 𝑦 − 𝑧 = −190
𝒙 = 𝟖𝟎
Logo:
𝑥
𝑦
=
80
120 =
2
3
Gabarito: Letra C.</t>
  </si>
  <si>
    <t>12/08/2026 11:13</t>
  </si>
  <si>
    <t>Nos sistemas de equações lineares, é possível representar a relação entre a sua classificação (ou suas características) e sua quantidade de soluções (ou as características do conjunto solução). Nesse contexto, é correto afirmar que (Nota: em algumas literaturas, o termo “compatível” é apresentado como “possível”)</t>
  </si>
  <si>
    <t>um Sistema Compatível e Indeterminado admitirá, como conjunto solução, o conjunto vazio.</t>
  </si>
  <si>
    <t>um Sistema Compatível e Determinado apresenta infinitas soluções.</t>
  </si>
  <si>
    <t>um Sistema Homogêneo sempre admite solução única.</t>
  </si>
  <si>
    <t>um Sistema Incompatível sempre terá alguma solução.</t>
  </si>
  <si>
    <t>sistemas homogêneos sempre são compatíveis.</t>
  </si>
  <si>
    <t>Sabemos que um sistema linear pode ser classificado de três formas:
• Sistema Possível (Compatível) e Determinado (SPD): o sistema apresenta uma única solução;
• Sistema Possível (Compatível) e Indeterminado (SPI): o sistema apresenta infinitas soluções; e
• Sistema Impossível (Incompatível) (SI): ocorre quando o sistema não apresenta solução.
Vamos analisar cada alternativa.
a) um Sistema Compatível e Indeterminado admitirá, como conjunto solução, o conjunto vazio. ERRADO.
Um Sistema Possível e Indeterminado (SPI) admite infinitas soluções. O tipo de sistema que apresenta como
conjunto solução o conjunto vazio é o Sistema Impossível (SI), pois este não apresenta solução.
b) um Sistema Compatível e Determinado apresenta infinitas soluções. ERRADO.
O Sistema Possível e Determinado (SPD) apresenta uma única solução.
c) um Sistema Homogêneo sempre admite solução única. ERRADO.
Conforme visto na teoria da aula, um Sistema Linear Homogêneo (SLH) é sempre Possível (Compatível),
podendo admitir solução única (SPD) ou infinitas soluções (SPI).
d) um Sistema Incompatível sempre terá alguma solução. ERRADO.
O Sistema Impossível (SI) não admite solução.
e) sistemas homogêneos sempre são compatíveis. CERTO. Esse é o Gabarito.
Conforme visto na alternativa C, um Sistema Linear Homogêneo (SLH) é sempre Possível (Compatível).
Gabarito: Letra E.
𝒂𝒙+𝟑𝒚 = 𝟒</t>
  </si>
  <si>
    <t>12/08/2026 11:14</t>
  </si>
  <si>
    <t>Sobre o sistema de equações $\begin{cases} ax + 3y = 4 \\ -x + 5y = b \end{cases}$ é correto afirmar que</t>
  </si>
  <si>
    <t>se $a = -\frac{3}{5}$, o sistema é possível e determinado.</t>
  </si>
  <si>
    <t>se $a \neq -\frac{3}{5}$, o sistema é possível e determinado.</t>
  </si>
  <si>
    <t>se $a \neq -\frac{3}{5}$, o sistema é possível e indeterminado.</t>
  </si>
  <si>
    <t>se $b = \frac{20}{3}$, o sistema é possível e determinado.</t>
  </si>
  <si>
    <t>se $b = \frac{20}{3}$, o sistema é possível e indeterminado.</t>
  </si>
  <si>
    <t>Pelo Teorema de Cramer, temos:
Para o caso em questão, o determinante 𝐷 da matriz dos coeficientes é:
𝑎 3
𝐷 = | | = [𝑎×5]−[3×(−1)] = 5𝑎−(−3) = 5𝑎+3
−1 5
Note que o determinante 𝐷 será igual a zero quando:
5𝑎 +3 = 0
5𝑎 = −3
𝑎 = −
Portanto:
• Para 𝑎 = − , o sistema pode ser SPI ou SI (seriam necessárias mais investigações para determinar se
é SPI ou SI);
• Para 𝑎 ≠ − , o sistema é possível e determinado (SPD).
Logo, se 𝑎 ≠ − , o sistema é possível e determinado.
Gabarito: Letra B.</t>
  </si>
  <si>
    <t>12/08/2026 11:16</t>
  </si>
  <si>
    <t>PCien SC</t>
  </si>
  <si>
    <t>Considere o seguinte sistema linear, nas variáveis x, y, z:
$$\begin{cases} x + 2y + az = 0 \\ 2x + 3z = 0 \\ x + y + z = 0 \end{cases}$$
O valor de $a$ para que o sistema acima tenha infinitas soluções é:</t>
  </si>
  <si>
    <t>Maior que 3.</t>
  </si>
  <si>
    <t>Maior que 1 e menor que 2.</t>
  </si>
  <si>
    <t>Maior que 2 e menor que 3.</t>
  </si>
  <si>
    <t>Maior que 0 e menor que 1.</t>
  </si>
  <si>
    <t>Menor que 0.</t>
  </si>
  <si>
    <t>Temos o seguinte sistema linear:
𝑥 +2𝑦+𝑎𝑧 = 0
{2𝑥 + 3𝑧 = 0
𝑥+ 𝑦+ 𝑧 = 0
Note que estamos diante de um Sistema Linear Homogêneo (SLH), pois todos os termos independentes são
zero. Nesse caso, segundo o Teorema de Cramer, temos:
Para que o Sistema Linear Homogêneo admita infinitas soluções, ele deve ser um Sistema Possível e
Indeterminado (SPI). Portanto, queremos obter o valor de 𝒂 de modo que o determinante 𝑫 da matriz dos
coeficientes seja igual a zero (𝑫 = 𝟎).
1 2 𝑎
Para o sistema linear considerado, 𝐷 = |2 0 3|. Utilizando a regra de Sarrus, temos:
1 1 1
1 2 𝑎 1 2
|2 0 3|2 0
1 1 1 1 1
Parte Negativa Parte Positiva
𝐷 = [𝟏.𝟎.𝟏+𝟐.𝟑.𝟏+𝒂.𝟐.𝟏]−[𝒂.𝟎.𝟏+𝟏.𝟑.𝟏+𝟐.𝟐.𝟏]
𝐷 = [6+2𝑎]−[3+4]
𝐷 = 6+2𝑎 −7
𝐷 = 2𝑎 −1
Para que 𝐷 seja igual a zero, devemos ter:
2𝑎 −1 = 0
2𝑎 = 1
𝑎 =
Portanto, o valor de 𝑎 para que o sistema tenha infinitas soluções é maior que 0 e menor que 1.
Gabarito: Letra D.</t>
  </si>
  <si>
    <t>12/08/2026 11:17</t>
  </si>
  <si>
    <t>Dado o sistema de equações lineares em x, y e z e a e b números reais, assinale a alternativa correta.
$$\begin{cases} x - 2y + az = 1 \\ x - y - z = 2 \\ -x + 2y - 2z = b \end{cases}$$</t>
  </si>
  <si>
    <t>O sistema é possível e determinado se 𝑎 = 2</t>
  </si>
  <si>
    <t>O sistema é impossível se 𝑎 = 2 e 𝑏 ≠ −1</t>
  </si>
  <si>
    <t>O sistema é impossível se 𝑎 ≠ 2 e 𝑏 = −1</t>
  </si>
  <si>
    <t>O sistema é possível e indeterminado 𝑎 ≠ 2 e 𝑏 = −1</t>
  </si>
  <si>
    <t>O sistema é possível e determinado se 𝑎 = 2 e 𝑏 ≠ −1</t>
  </si>
  <si>
    <t>Vamos escalonar o sistema fazendo uso da matriz completa do sistema.
1 −2 𝑎 1 1 −2 𝑎 1 1 −2 𝑎 1
𝐿2←𝟏𝐿2+(−𝟏)𝐿1 𝐿3←𝟏𝐿3+(𝟏)𝐿1
[ 1 −1 −1 2] ~ [ 0 1 −𝑎−1 1] ~ [0 1 −𝑎−1 1 ]
−1 2 −2 𝑏 −1 2 −2 𝑏 0 0 𝑎 −2 𝑏+1
Note que, na última equação do sistema escalonado, temos:
𝟎𝒙+𝟎𝒚+(𝒂−𝟐)𝒛 = (𝒃+𝟏)
A partir dessa última equação, vamos verificar o que acontece em três casos:
• 𝒂 = 𝟐 e 𝒃 ≠ −𝟏;
• 𝒂 = 𝟐 e 𝒃 = −𝟏
• 𝒂 ≠ 𝟐, qualquer que seja o valor de 𝒃.
−
Veja que, se 𝒂 = 𝟐 e 𝒃 ≠ −𝟏, teremos uma equação da seguinte forma:
𝟎𝒙+𝟎𝒚+𝟎𝒛 = (𝒃+𝟏) ≠ 0
Nesse caso, temos um Sistema Impossível (SI), sem solução. Logo, o sistema é impossível se 𝒂 = 𝟐 e
𝒃 ≠ −𝟏. O Gabarito, portanto, é letra B.
Para fins didáticos, vamos verificar as outras possibilidades para 𝑎 e 𝑏.
−
Se 𝒂 = 𝟐 e 𝒃 = −𝟏, teremos uma equação da seguinte forma:
𝟎𝒙+𝟎𝒚+𝟎𝒛 = 𝟎
Nesse caso, podemos eliminar a equação do sistema.
1 −2 𝑎 1 1 −2 𝟐 1
1 −2 2 1
[0 1 −𝑎−1 1 ]~[0 1 −𝟐−1 1]~[ ]
0 1 −3 1
0 0 𝑎−2 𝑏+1 𝟎 𝟎 𝟎 𝟎
Explicitando as variáveis, o sistema linear original, para 𝒂 = 𝟐 e 𝒃 = −𝟏, equivale a:
𝑥 −2𝑦+2𝑧 = 1
{
𝑥 𝑦−3𝑧 = 1
Trata-se de um sistema escalonado cujo número de equações (2) é menor do que o número de incógnitas
(3). Logo, temos um sistema possível e indeterminado (SPI), que admite infinitas soluções.
−
Por fim, se 𝒂 ≠ 𝟐, qualquer que seja o valor de 𝒃, teremos um sistema escalonado cujo número de
equações (3) é igual ao número de incógnitas (3). Logo, temos um sistema possível e determinado (SPD),
que admite uma única solução.
Gabarito: Letra B.</t>
  </si>
  <si>
    <t>12/08/2026 11:19</t>
  </si>
  <si>
    <t>Considere as afirmações:
1. Se A e B são matrizes 2×2, então o produto AB é igual ao produto BA.
2. Se A e B são matrizes 2×2 tais que o produto AB é igual a zero, então A = 0 ou B = 0.
3. Se A é uma matriz cujo determinante é não nulo, então o sistema linear homogêneo associado tem solução única.
Assinale a alternativa que indica todas as afirmativas corretas.</t>
  </si>
  <si>
    <t>É correta apenas a afirmativa 2.</t>
  </si>
  <si>
    <t>É correta apenas a afirmativa 3.</t>
  </si>
  <si>
    <t>São corretas apenas as afirmativas 1 e 2.</t>
  </si>
  <si>
    <t>São corretas apenas as afirmativas 1 e 3.</t>
  </si>
  <si>
    <t>São corretas apenas as afirmativas 2 e 3.</t>
  </si>
  <si>
    <t>Vamos avaliar as três afirmações do enunciado. As duas primeiras tratam sobre o conteúdo de matrizes, e a
última trata sobre sistemas lineares.
1. Se A e B são matrizes 2×2, então o produto AB é igual ao produto BA. ERRADO.
Conforme se estuda na teoria de matrizes, em regra a propriedade comutativa não se verifica. Isso significa
que, em regra, 𝐴𝐵 ≠ 𝐵𝐴, a não ser que a igualdade ocorra por uma coincidência.
2. Se A e B são matrizes 2×2 tais que o produto AB é igual a zero, então A = 0 ou B = 0. ERRADO.
Podemos ter duas matrizes 𝐴 e 𝐵 diferentes de zero de modo que o produto 𝐴𝐵 seja zero. Considere, por
0 1 0 2
exemplo, 𝐴 = [ ] e 𝐵 = [ ]. Nesse caso:
0 0 0 0
𝟎 𝟏 𝟎 𝟐 𝟎.𝟎+𝟏.𝟎 𝟎.𝟐+𝟏.𝟎 0 0
𝐴𝐵 = [ ]×[ ] = [ ] = [ ]
𝟎 𝟎 𝟎 𝟎 𝟎.𝟎+𝟎.𝟎 𝟎.𝟐+𝟎.𝟎 0 0
3. Se A é uma matriz cujo determinante é não nulo, então o sistema linear homogêneo associado tem
solução única. CERTO.
Sabemos que o Sistema Linear Homogêneo (SLH) pode ser possível e determinado (SPD) ou possível e
indeterminado (SPI):
Portanto, se 𝐴 é uma matriz cujo determinante 𝑫 é diferente de zero, então o sistema linear homogêneo
associado, descrito por 𝐴𝑋 = 𝑂, tem solução única.
Gabarito: Letra B.</t>
  </si>
  <si>
    <t>Considere o sistema linear representado a seguir, nas incógnitas $x$ e $y$, com $a$, $b$, $d$ e $e$ diferentes de zero:
$$\begin{cases} ax + by = c \\ dx + ey = f \end{cases}$$
Sobre esse sistema linear é correto afirmar que, se</t>
  </si>
  <si>
    <t>𝑐 = 𝑓 = 0, então necessariamente o sistema é possível e indeterminado.</t>
  </si>
  <si>
    <t>𝑐 = 𝑓 = 0, então necessariamente o sistema é possível e determinado.</t>
  </si>
  <si>
    <t>𝑎 = 𝑑 e 𝑏 = 𝑒, então necessariamente o sistema é possível e indeterminado.</t>
  </si>
  <si>
    <t>𝑎 = 𝑑 e 𝑏 = 𝑒, então necessariamente o sistema é possível e determinado.</t>
  </si>
  <si>
    <t>𝑎 = 𝑑, 𝑏 = 𝑒 e 𝑐 = 𝑓, então necessariamente o sistema é possível e indeterminado.</t>
  </si>
  <si>
    <t>Pelo Teorema de Cramer, pode-se obter algumas conclusões a partir do determinante da matriz dos
coeficientes (𝐷):
Temos que:
𝑎 𝑏
𝐷 = | |
𝑑 𝑒
𝐷 = 𝑎𝑒−𝑏𝑑
Para 𝑫 ≠ 𝟎, teremos um Sistema Possível e Determinado (SPD):
𝐷 ≠ 0
𝑎𝑒−𝑏𝑑 ≠ 0
𝒂𝒆 ≠ 𝒃𝒅
Para 𝑫 = 𝟎, podemos ter tanto um Sistema Possível e Indeterminado (SPI) quanto um Sistema Impossível
(SI):
𝐷 = 0
𝑎𝑒−𝑏𝑑 = 0
𝒂𝒆 = 𝒃𝒅
Portanto, pelo Teorema de Cramer, temos as seguintes conclusões:
• 𝒂𝒆 ≠ 𝒃𝒅 → Sistema Possível e Determinado (SPD).
• 𝒂𝒆 = 𝒃𝒅 ∨ Sistema Possível e Indeterminado (SPI) ou Sistema Impossível (SI).
Para diferenciar as situações em que o sistema é SPI ou SI, devemos escalonar o sistema. Originalmente,
temos:
𝒂𝒙+𝒃𝒚 = 𝒄
{
𝒅𝒙+𝒆𝒚 = 𝒇
𝒅
Substituindo 𝑳 por 𝑳 +(− )𝑳 , temos:
𝟐 𝟐 𝟏
𝒂
𝑎𝑥 +𝑏𝑦 = 𝑐
{ 𝑏𝑑 𝑐𝑑
0𝑥 +(𝑒− )𝑦 = (𝑓 − )
𝑎 𝑎
• Para termos um Sistema Possível e Indeterminado (SPI), o número de equações do sistema
escalonado deve ser menor do que o número de incógnitas. Isso significa que a última equação
precisa ser da forma 𝟎𝒙+𝟎𝒚 = 𝟎. Nesse caso:
𝑏𝑑 𝑏𝑑
o (𝑒− ) = 0 → 𝑒 = → 𝒂𝒆 = 𝒃𝒅; e
𝑎 𝑎
𝑐𝑑 𝑐𝑑
o (𝑓− ) = 0 → 𝑓 = → 𝒂𝒇 = 𝒄𝒅
𝑎 𝑎
• Para termos um Sistema Impossível (SI), devemos ter no sistema escalonado uma equação da forma
𝒄𝒅 𝒄𝒅
𝟎𝒙+𝟎𝒚 = (𝒇− ), com (𝒇− ) ≠ 𝟎. Nesse caso:
𝒂 𝒂
𝑏𝑑 𝑏𝑑
o (𝑒− ) = 0 → 𝑒 = → 𝒂𝒆 = 𝒃𝒅; e
𝑎 𝑎
𝑐𝑑 𝑐𝑑
o (𝑓− ) ≠ 0 → 𝑓 ≠ → 𝒂𝒇 ≠ 𝒄𝒅
𝑎 𝑎
Portanto, concluímos o seguinte:
• Se 𝒂𝒆 ≠ 𝒃𝒅, o sistema é possível e determinado (SPD);
• Se 𝒂𝒆 = 𝒃𝒅 e 𝒂𝒇 = 𝒄𝒅, o sistema é possível e indeterminado (SPI); e
• Se 𝒂𝒆 = 𝒃𝒅 e 𝒂𝒇 ≠ 𝒄𝒅, o sistema é impossível (SI).
Vamos analisar as alternativas.
a) 𝒄 = 𝒇 = 𝟎, então necessariamente o sistema é possível e indeterminado. ERRADO.
Sabemos que:
• Se 𝒂𝒆 = 𝒃𝒅 e 𝒂𝒇 = 𝒄𝒅, o sistema é possível e indeterminado (SPI).
Para o caso em que 𝒄 = 𝒇 = 𝟎, só temos a garantia de que 𝒂𝒇 = 𝒄𝒅, pois nesse caso teremos uma igualdade
da forma 𝟎 = 𝟎. Logo, não podemos garantir que temos um SPI.
b) 𝒄 = 𝒇 = 𝟎, então necessariamente o sistema é possível e determinado. ERRADO.
Sabemos que:
• Se 𝒂𝒆 ≠ 𝒃𝒅, o sistema é possível e determinado (SPD);
O caso 𝒄 = 𝒇 = 𝟎 não nos garante que 𝒂𝒆 seja diferente de 𝒃𝒅. Logo, não podemos garantir que temos um
SPD.
c) 𝒂 = 𝒅 e 𝒃 = 𝒆, então necessariamente o sistema é possível e indeterminado. ERRADO.
Sabemos que:
• Se 𝒂𝒆 = 𝒃𝒅 e 𝒂𝒇 = 𝒅𝒄, o sistema é possível e indeterminado (SPI).
O caso 𝒂 = 𝒅 e 𝒃 = 𝒆 só nos garante que 𝒂𝒆 = 𝒃𝒅. Logo, não podemos garantir que temos um SPI.
d) 𝒂 = 𝒅 e 𝒃 = 𝒆, então necessariamente o sistema é possível e determinado. ERRADO.
Sabemos que:
• Se 𝒂𝒆 ≠ 𝒃𝒅, o sistema é possível e determinado (SPD);
O caso 𝒂 = 𝒅 e 𝒃 = 𝒆 nos garante que 𝒂𝒆 é igual a 𝒃𝒅, não diferente. Logo, não temos um SPD.
e) 𝒂 = 𝒅, 𝒃 = 𝒆 e 𝒄 = 𝒇, então necessariamente o sistema é possível e indeterminado. CERTO. Esse é o
Gabarito.
Sabemos que:
• Se 𝒂𝒆 = 𝒃𝒅 e 𝒂𝒇 = 𝒅𝒄, o sistema é possível e indeterminado (SPI).
Veja que, se 𝒂 = 𝒅 e 𝒃 = 𝒆, teremos 𝒂𝒆 = 𝒃𝒅. Além disso, se 𝒂 = 𝒅 e 𝒄 = 𝒇, teremos 𝒂𝒇 = 𝒅𝒄.
Logo, é correto afirmar que, se 𝒂 = 𝒅, 𝒃 = 𝒆 e 𝒄 = 𝒇, então necessariamente temos um SPI.
Gabarito: Letra E.</t>
  </si>
  <si>
    <t>12/08/2026 11:20</t>
  </si>
  <si>
    <t>Pref Biguaçu</t>
  </si>
  <si>
    <t>O valor de $a$ para que o sistema linear
$$\begin{cases} ax + 2y + 4z - 4w = 0 \\ x + 3z - w = 0 \\ 2y + z = 0 \\ x - 3w = 0 \end{cases}$$
tenha infinitas soluções é:</t>
  </si>
  <si>
    <t>–1.</t>
  </si>
  <si>
    <t>–2.</t>
  </si>
  <si>
    <t>Temos o seguinte sistema linear:
𝑎𝑥 +2𝑦+4𝑧−4𝑤 = 0
𝑥+2𝑦+3𝑧− 𝑤 = 0
{
𝑥 +2𝑦+𝑧+𝑤 = 0
𝑥+2𝑦+𝑧 −3𝑤 = 0
Note que estamos diante de um Sistema Linear Homogêneo, pois todos os termos independentes são zero.
Nesse caso, segundo o Teorema de Cramer, temos:
Para que o Sistema Linear Homogêneo admita infinitas soluções, ele deve ser um Sistema Possível e
Indeterminado (SPI). Portanto, queremos obter o valor de 𝒂 de modo que o determinante 𝑫 da matriz dos
coeficientes seja igual a zero (𝑫 = 𝟎).
𝑎 2 4 −4
1 0 3 −1
Vamos calcular o determinante da matriz dos coeficientes, isto é, o determinante 𝐷 = | |.
0 2 1 0
1 0 0 −3
Temos um determinante de ordem 4. Para calculá-lo, vamos usar a regra de Chió.
Fazer com que o elemento 𝒂 seja igual a 1
Ao realizar duas trocas de linhas do determinante 𝐷, voltamos a ter o mesmo determinante 𝐷. Ao trocar as
linhas 1 e 4 entre si e ao trocar as linhas 2 e 3 entre si, ficamos com:
1 0 0 −3
0 2 1 0
𝐷 = | |
1 0 3 −1
𝑎 2 4 −4
Zerar todos os elementos da primeira linha, à exceção de 𝒂 , fazendo uso da primeira coluna
Para tanto, vamos realizar a seguinte substituição: 𝐶 ← 𝐶 +3𝐶 .
4 4 1
1 0 0 −3 1 0 0 0
0 2 1 0 𝑪𝟒←𝑪𝟒+𝟑𝑪𝟏 0 2 1 0
𝐷 = | | = | |
1 0 3 −1 1 0 3 2
𝑎 2 4 −4 𝑎 2 4 3𝑎 −4
Feita a operação anterior, o determinante em questão é igual ao menor complementar 𝑫
1 0 0 0
0 2 1 0
𝐷 = | |
1 0 3 2
𝑎 2 4 3𝑎−4
2 1 0
𝐷 = |0 3 2 |
2 4 3𝑎−4
Podemos agora calcular o determinante 𝐷 pela regra de Sarrus.
2 1 0 2 1
|0 3 2 |0 3
2 4 3𝑎−4 2 4
Parte Negativa Parte Positiva
𝐷 = [𝟐.𝟑.(𝟑𝒂−𝟒)+𝟏.𝟐.𝟐+𝟎.𝟎.𝟒]−[𝟎.𝟑.𝟐+𝟐.𝟐.𝟒+𝟏.𝟎.(𝟑𝒂−𝟒)]
𝐷 = [6.(3𝑎−4)+4+0]−[0+16+0]
𝐷 = 18𝑎 −24+4−16
𝐷 = 18𝑎 −36
Para que 𝐷 seja igual a zero, devemos ter:
18𝑎 −36 = 0
18𝑎 = 36
𝑎 =
𝒂 = 𝟐
Gabarito: Letra A.</t>
  </si>
  <si>
    <t>12/08/2026 11:22</t>
  </si>
  <si>
    <t>Pref Formiga</t>
  </si>
  <si>
    <t>O valor de $w$, para que o sistema homogêneo a seguir, nas incógnitas $x, y,$ e $z$, admita soluções diferentes da trivial é:
$$\begin{cases} x - 2y - 2z = 0 \\ 2x + y + 3z = 0 \\ 3x - y + wz = 0 \end{cases}$$</t>
  </si>
  <si>
    <t>Note que estamos diante de um sistema linear homogêneo, pois todos os termos independentes são zero.
Nesse caso, segundo o Teorema de Cramer, temos:
Para que o Sistema Linear Homogêneo admita soluções diferentes da trivial, ele deve ser um Sistema Possível
e Indeterminado (SPI). Portanto, queremos obter o valor da constante 𝒘 de modo que o determinante 𝑫
da matriz dos coeficientes seja igual a zero (𝑫 = 𝟎).
1 −2 −2
Vamos calcular o determinante da matriz dos coeficientes, isto é, o determinante 𝐷 = |2 1 3 |.
3 −1 𝑤
Como temos um determinante de ordem 3, podemos utilizar a regra de Sarrus.
1 −2 −2 1 −2
|2 1 3 |2 1
3 −1 𝑤 3 −1
Parte Negativa Parte Positiva
𝐷 = [𝟏.𝟏.𝒘+(−𝟐).𝟑.𝟑+(−𝟐).𝟐.(−𝟏)]−[(−𝟐).𝟏.𝟑+𝟏.𝟑.(−𝟏)+(−𝟐).𝟐.𝒘]
𝐷 = [𝑤 −18+4]−[−6−3−4𝑤]
𝐷 = [𝑤 −14]−[−9−4𝑤]
𝐷 = 𝑤 −14+9+4𝑤
𝐷 = 5𝑤 −5
Para que 𝐷 seja igual a zero, devemos ter:
5𝑤 −5 = 0
5𝑤 = 5
𝒘 = 𝟏
Gabarito: Letra B.
𝟐𝒙−𝟓𝒚 = 𝟑𝟑𝟖</t>
  </si>
  <si>
    <t>12/08/2026 11:23</t>
  </si>
  <si>
    <t>Pref Ibarama</t>
  </si>
  <si>
    <t>A solução do sistema de equações $\begin{cases} 2x - 5y = 338 \\ -3x + 4y = -255 \end{cases}$ é:</t>
  </si>
  <si>
    <t>Possível e determinado 𝑥 = −11 e 𝑦 = −72.</t>
  </si>
  <si>
    <t>Possível e determinado 𝑥 = 309 e 𝑦 = 56.</t>
  </si>
  <si>
    <t>Possível e determinado 𝑥 = 38 e 𝑦 = −35.</t>
  </si>
  <si>
    <t>Possível e indeterminado.</t>
  </si>
  <si>
    <t>Impossível.</t>
  </si>
  <si>
    <t>Vamos escalonar o sistema em questão.
𝟑 2𝑥−5𝑦 = 338
2𝑥 −5𝑦 = 338 𝐿2←𝟏𝐿2+(
)𝐿1
{ ~ { 7
−3𝑥 +4𝑦 = −255 −3𝑥 − 𝑦 = 252
Note que o sistema é possível e determinado (SPD), pois temos um sistema escalonado cujo número de
equações (2) é igual ao número de incógnitas (2).
A partir da segunda equação, temos:
− 𝑦 = 255
𝑦 = −252
𝑦 = (−252)×
𝒚 = −𝟕𝟐
Utilizando o valor obtido para 𝑦 na primeira equação, temos:
2𝑥 −5𝑦 = 338
2𝑥 −5.(−72) = 338
2𝑥 +360 = 338
2𝑥 = 338−360
2𝑥 = −22
𝒙 = −𝟏𝟏
Portanto, o sistema é possível e determinado com 𝒙 = −𝟏𝟏 e 𝒚 = −𝟕𝟐.
Gabarito: Letra A.</t>
  </si>
  <si>
    <t>12/08/2026 11:24</t>
  </si>
  <si>
    <t>Pref Vila Velha</t>
  </si>
  <si>
    <t>Para o sistema de equações lineares
$$\begin{cases} x + y - 2z = 4 \\ 2x + 2y - 4z = 8 \\ x + 3y + 4z = 10 \end{cases}$$
É correto afirmar que:</t>
  </si>
  <si>
    <t>𝑥 = 2, 𝑦 = 2 e 𝑧 = 0, é a solução do sistema.</t>
  </si>
  <si>
    <t>O sistema não tem solução.</t>
  </si>
  <si>
    <t>O sistema tem infinitas soluções.</t>
  </si>
  <si>
    <t>O sistema tem solução e ela é única.</t>
  </si>
  <si>
    <t>𝑥 = 1, 𝑦 = 1 e 𝑧 = −1, é solução do sistema</t>
  </si>
  <si>
    <t>Vamos escalonar o sistema fazendo uso da matriz completa do sistema.
1 1 −2 4 1 1 −2 4 1 1 −2 4
𝐿2←𝟏𝐿2+(−𝟐)𝐿1 𝐿4←𝟏𝐿3+(−𝟏)𝐿1
[2 2 −4 8 ] ~ [𝟎 𝟎 𝟎 𝟎 ]~ ~ [𝟎 𝟎 𝟎 𝟎]
1 3 4 10 1 3 4 10 0 2 6 6
1 1 −2 4
𝐿2𝐿3 1 1 −2 4
~ [0 2 6 6]~[ ]
0 2 6 6
𝟎 𝟎 𝟎 𝟎
Ficamos com o seguinte sistema escalonado:
𝑥+𝑦−2𝑧 = 4
{
2𝑦+2𝑧 = 6
Trata-se de um sistema escalonado cujo número de equações (2) é menor do que o número de incógnitas
(3). Logo, temos um sistema possível e indeterminado (SPI), que admite infinitas soluções.
Gabarito: Letra C.
𝟓𝒙−𝟑𝒚 = 𝟏𝟔</t>
  </si>
  <si>
    <t>12/08/2026 11:25</t>
  </si>
  <si>
    <t>Pref Ibiaçá</t>
  </si>
  <si>
    <t>A solução do sistema de equações $\begin{cases} 5x - 3y = 16 \\ 10x - 6y - 32 = 0 \end{cases}$ é:</t>
  </si>
  <si>
    <t>Sistema impossível.</t>
  </si>
  <si>
    <t>Sistema possível indeterminado.</t>
  </si>
  <si>
    <t>Sistema possível determinado, 𝑥 = 16 e 𝑦 = 64/3</t>
  </si>
  <si>
    <t>Sistema possível determinado, 𝑥 = 3 e 𝑦 = −1/3</t>
  </si>
  <si>
    <t>Sistema possível determinado, 𝑥 = 0 e 𝑦 = −16/3</t>
  </si>
  <si>
    <t>Inicialmente, vamos organizar as equações o sistema linear de modo que os termos com incógnitas fiquem
à esquerda das equações e de modo que os termos independentes fiquem à direita.
5𝑥 −3𝑦 = 16 5𝑥 −3𝑦 = 16
{ ~{
10𝑥 −6𝑦−32 = 0 10𝑥 −6𝑦 = 32
Podemos escalonar o sistema obtido:
{
5𝑥 −3𝑦 = 16 𝐿2←𝟏𝐿2
~
+(−𝟐)𝐿1
{
5𝑥 −3𝑦 = 16
~{5𝑥−3𝑦 = 16
10𝑥 −6𝑦 = 32 𝟎𝒙+𝟎𝒚 = 𝟎
Trata-se de um sistema escalonado cujo número de equações (1) é menor do que o número de incógnitas
(2). Logo, temos um sistema possível e indeterminado (SPI), que admite infinitas soluções.
Gabarito: Letra B.</t>
  </si>
  <si>
    <t>12/08/2026 11:27</t>
  </si>
  <si>
    <t>Pref. Perúíbe</t>
  </si>
  <si>
    <t>É correto afirmar que o sistema linear $\begin{cases} ax + 2y = a - 1 \\ 2x + 4y = 3a \end{cases}$</t>
  </si>
  <si>
    <t>é possível e determinado para qualquer valor de $a$.</t>
  </si>
  <si>
    <t>é possível e determinado para $a = 1$.</t>
  </si>
  <si>
    <t>é possível e indeterminado para $a = 1$.</t>
  </si>
  <si>
    <t>é possível e determinado para $a = 2$.</t>
  </si>
  <si>
    <t>é impossível para $a = 5$.</t>
  </si>
  <si>
    <t>Pelo Teorema de Cramer, temos:
Para o caso em questão, o determinante 𝐷 da matriz dos coeficientes é:
|
𝑎 2
2 4
| = [𝑎 × 4] − [2 × 2] = 4𝑎 − 4 = 4(𝑎 − 1)
Note que o determinante será igual a zero quando:
4(𝑎 − 1) = 0
𝑎 − 1 = 0
𝑎 = 1
Portanto:
• Para 𝑎 = 1, o sistema pode ser SPI ou SI (seriam necessárias mais investigações para determinar se
é SPI ou SI);
• Para 𝑎 ≠ 1, o sistema é possível e determinado (SPD).
Portanto, o gabarito é letra D: o sistema é possível e determinado para 𝑎 = 2, pois, nesse caso, o valor de 𝑎
é diferente de 1.
Gabarito: Letra D.</t>
  </si>
  <si>
    <t>12/08/2026 11:31</t>
  </si>
  <si>
    <t>Considere o seguinte sistema linear, nas incógnitas $x$ e $y$:
$$\begin{cases} x + 2y = 1 \\ -2x + ky = 3 \end{cases}$$
O valor de k para que este sistema seja impossível (isto é, não tenha soluções) é</t>
  </si>
  <si>
    <t>− 4</t>
  </si>
  <si>
    <t>− 2</t>
  </si>
  <si>
    <t>Vamos escalonar o sistema. Na forma matricial, o sistema é dado por:
1 2 1
[ ]
−2 𝑘 3
Realizando 𝐿 = 𝐿 +2𝐿 , ficamos com:
2 2 1
1 2 1
[ ]
0 𝑘+4 5
Note que, se (𝑘+4) for igual a zero, teremos um sistema impossível, pois haverá uma equação da forma
𝟎𝒙+𝟎𝒚 = 𝟓. Logo, o sistema é impossível quando:
𝑘+4 = 0
𝑘 = −4
Gabarito: Letra A.
𝒂𝒙+𝟐𝒚 = 𝒂−𝟏</t>
  </si>
  <si>
    <t>12/08/2026 11:36</t>
  </si>
  <si>
    <t>é possível e determinado para qualquer valor de 𝑎.</t>
  </si>
  <si>
    <t>é possível e determinado para 𝑎 = 1.</t>
  </si>
  <si>
    <t>é possível e indeterminado para 𝑎 = 1.</t>
  </si>
  <si>
    <t>é possível e determinado para 𝑎 = 2.</t>
  </si>
  <si>
    <t>é impossível para 𝑎 = 5.</t>
  </si>
  <si>
    <t>Pelo Teorema de Cramer, temos:
Para o caso em questão, o determinante 𝐷 da matriz dos coeficientes é:
𝑎 2
| | = [𝑎×4]−[2×2] = 4𝑎 −4 = 4(𝑎−1)
2 4
Note que o determinante será igual a zero quando:
4(𝑎−1) = 0
𝑎−1 = 0
𝑎 = 1
Portanto:
• Para 𝑎 = 1, o sistema pode ser SPI ou SI (seriam necessárias mais investigações para determinar se
é SPI ou SI);
• Para 𝑎 ≠ 1, o sistema é possível e determinado (SPD).
Portanto, o Gabarito é letra D: o sistema é possível e determinado para 𝑎 = 2, pois, nesse caso, o valor de 𝑎
é diferente de 1.
Gabarito: Letra D.</t>
  </si>
  <si>
    <t>12/08/2026 11:37</t>
  </si>
  <si>
    <t>Pref. Cerquilho</t>
  </si>
  <si>
    <t>Considere o seguinte sistema linear, sendo $k$ um parâmetro real:
$$S = \begin{cases} x + y + z = 80 \\ 0,15x + 0,35y + kz = 32 \\ x - 3y = 0 \end{cases}$$
O sistema $S$ será:</t>
  </si>
  <si>
    <t>possível e determinado, se $k = \frac{1}{5}$.</t>
  </si>
  <si>
    <t>possível e indeterminado, se $k = \frac{1}{5}$.</t>
  </si>
  <si>
    <t>impossível, se $k = \frac{1}{5}$.</t>
  </si>
  <si>
    <t>impossível, se $k \neq \frac{1}{5}$.</t>
  </si>
  <si>
    <t>possível e indeterminado, se $k \neq \frac{1}{5}$.</t>
  </si>
  <si>
    <t>Vamos escalonar o sistema fazendo uso da matriz completa do sistema.
1 1 1 80 1 1 1 80
𝐿2←𝟏𝐿2+(−𝟎,𝟏𝟓)𝐿1 𝐿3←𝟏𝐿3+(−𝟏)𝐿1
[0,15 0,35 𝑘 32] ~ [0 0,20 𝑘−0,15 20] ~
1 −3 0 0 1 −3 0 0
1 1 1 80 1 1 1 80
𝐿3←𝟏𝐿3+(𝟐𝟎)𝐿2
[0 0,20 𝑘 −0,15 20 ] ~ [0 0,20 𝑘−0,15 20 ]
0 −4 −1 −80 𝟎 𝟎 𝟐𝟎𝒌−𝟒 𝟑𝟐𝟎
Note que, se 𝟐𝟎𝒌−𝟒 = 𝟎, isto é, se 𝒌 = , a última equação do sistema linear ficará da seguinte forma:
𝟎𝒙+𝟎𝒚+𝟎𝒛 = 𝟑𝟐𝟎
Logo, o sistema é impossível se 𝒌 = .
Gabarito: Letra C.</t>
  </si>
  <si>
    <t>12/08/2026 11:41</t>
  </si>
  <si>
    <t>Pref. São Cristóvão</t>
  </si>
  <si>
    <t>Com relação a sistemas lineares e análise combinatória, julgue o item.
Para todo sistema linear da forma 𝑨𝑿 = 𝑩, em que 𝑨 é uma matriz quadrada 𝒎×𝒎, 𝑿 e 𝑩 são matrizes colunas 𝒎 × 𝟏, e 𝒅𝒆𝒕(𝑨) = 𝟎, o sistema não tem solução.</t>
  </si>
  <si>
    <t>Temos um sistema linear na forma matricial 𝑨 𝑿 = 𝑩 , sendo:
𝒎×𝒎 𝒎×𝟏 𝒎×𝟏
• 𝑨: Matriz dos coeficientes ou matriz incompleta do sistema;
• 𝑿: Matriz das incógnitas;
• 𝑩: Matriz dos termos independentes.
Segundo o Teorema de Cramer, quando 𝐷 = 0, isto é, quando 𝐝𝐞𝐭𝑨 = 𝟎, podemos ter:
• Sistema Possível e Indeterminado (SPI): apresenta infinitas soluções;
• Sistema Impossível (SI): não apresenta solução.
Portanto, não se pode afirmar que o sistema não tem solução, pois ele pode ser SPI e, consequentemente,
pode apresentar infinitas soluções.
Gabarito: ERRADO.
𝒂𝒙+𝒚 = 𝟏</t>
  </si>
  <si>
    <t>12/08/2026 11:42</t>
  </si>
  <si>
    <t>4391</t>
  </si>
  <si>
    <t>Seja o sistema de equação linear: $\begin{cases} ax + y = 1 \\ x + ay = -1 \end{cases}$
Quantos são os valores do parâmetro $a$ que levam o sistema a possuir infinitas soluções?</t>
  </si>
  <si>
    <t>infinitos</t>
  </si>
  <si>
    <t>Note que o enunciado afirma que o sistema deve possuir infinitas soluções, ou seja, deve ser um sistema
possível e indeterminado (SPI).
Pelo Teorema de Cramer, sabemos que uma condição necessária para que o sistema seja SPI é que o
determinante da matriz dos coeficientes seja zero, isto é, 𝐷 = 0.
Observação: Não se trata de uma condição suficiente, pois 𝐷 = 0 não implica que o sistema seja SPI, pois
ele pode ser SI. Em outras palavras:
𝑆𝑃𝐼 → 𝐷 = 0
𝐷 = 0 → 𝑆𝑃𝐼 𝑜𝑢 𝑆𝐼
Fazendo 𝐷 = 0, temos:
𝑎 1
| | = 0
1 𝑎
[𝑎 ×𝑎]−[1×1] = 0
𝑎2 −1 = 0
𝑎2 = 1
𝒂 = ±𝟏
Note, portanto, que a princípio temos duas possibilidades: 𝒂 = 𝟏 e 𝒂 = −𝟏.
−
Fazendo 𝒂 = 𝟏, temos o seguinte sistema:
𝑥+𝑦 = 1
{
𝑥+𝑦 = −1
Veja que esse sistema é impossível, pois 𝑥 +𝑦 não pode ser igual a 1 e também igual a −1. Escalonando o
sistema, ficamos com:
𝐿2←𝟏𝐿2+(−𝟏)𝐿1 𝑥+𝑦 = 3
~ {
𝟎𝒙+𝟎𝒚 = −𝟐
−
Fazendo 𝒂 = −𝟏, temos o seguinte sistema:
−𝑥+𝑦 = 1
{
𝑥−𝑦 = −1
Escalonando o sistema, ficamos com:
𝐿2←𝟏
~
𝐿2+𝟏𝐿1
{
−𝑥+𝑦 = 1
~ {−𝑥+𝑦 = 1
𝟎𝒙+𝟎𝒚 = 𝟎
Trata-se de um sistema escalonado cujo número de equações (1) é menor do que número de incógnitas
(2). Logo, temos um sistema possível e indeterminado (SPI).
−
Portanto, conclui-se que o sistema admite infinitas soluções para apenas um valor do parâmetro 𝑎.
Gabarito: Letra B.</t>
  </si>
  <si>
    <t>12/08/2026 20:31</t>
  </si>
  <si>
    <t>Considere o sistema S de m equações lineares e n incógnitas, mostrado abaixo.
$$a_{11}x_1 + a_{12}x_2 + \dots + a_{1n}x_n = b_1$$
$$a_{21}x_1 + a_{22}x_2 + \dots + a_{2n}x_n = b_2$$
$$a_{m1}x_1 + a_{m2}x_2 + \dots + a_{mn}x_n = b_m$$
Nesse sistema, $x_1, x_2, \dots , x_n$ são as incógnitas, os coeficientes $a_{ij}$ e os $b_i$ são números reais, para $1 \le i \le m$ e $1 \le j \le n$. A respeito das propriedades e das soluções do sistema S, assinale a opção correta.</t>
  </si>
  <si>
    <t>Considere que $m = n$ e que $A = (a_{ij})$ — a matriz dos coeficientes de S — seja tal que $det(A) = 0$. Nesse caso, S não possui solução.</t>
  </si>
  <si>
    <t>Se $\alpha = (\alpha_1, \alpha_2, \dots , \alpha_n)$ e $\beta = (\beta_1, \beta_2, \dots , \beta_n)$ são soluções de S e se r é um número real qualquer, então $\alpha + \beta = (\alpha_1 + \beta_1, \alpha_2 + \beta_2, \dots , \alpha_n + \beta_n)$ e $r\alpha = (r\alpha_1, r\alpha_2, \dots , r\alpha_n)$ são também soluções de S.</t>
  </si>
  <si>
    <t>Se $m &lt; n$, então S possui infinitas soluções.</t>
  </si>
  <si>
    <t>Se $m = n$ e se o sistema homogêneo associado a S — isto é, o sistema com os mesmos coeficientes $a_{ij}$</t>
  </si>
  <si>
    <t>Se $m &gt; n$, então S não possui solução.</t>
  </si>
  <si>
    <t>Veja que a questão apresenta um sistema linear genérico com 𝒎 equações e 𝒏 incógnitas. Vamos comentar
cada alternativa.
a) Considere que 𝒎 = 𝒏 e que 𝑨 = (𝒂 ) — a matriz dos coeficientes de S — seja tal que 𝒅𝒆𝒕(𝑨) = 𝟎.
𝒊𝒋
Nesse caso, S não possui solução. ERRADO.
A alternativa afirma que, se o número de equações for igual ao número de incógnitas (𝑚 = 𝑛) e se o
determinante da matriz dos coeficientes for zero (det𝐴 = 0), então o sistema não possui soluções.
Essa afirmativa está errada porque, de acordo com o Teorema de Cramer, se 𝐷 = 0, isto é, se det𝐴 = 0,
podemos ter tanto um sistema possível indeterminado (SPI) quanto um sistema impossível (SI). No
primeiro caso, temos infinitas soluções.
b) Se 𝜶 = (𝜶 ,𝜶 ,… ,𝜶 ) e 𝜷 = (𝜷 ,𝜷 ,… ,𝜷 ) são soluções de S e se r é um número real qualquer,
𝟏 𝟐 𝒏 𝟏 𝟐 𝒏
então 𝜶 + 𝜷 = (𝜶 + 𝜷 ,𝜶 + 𝜷 ,… ,𝜶 + 𝜷 ) e 𝒓𝜶 = (𝒓𝜶 ,𝒓𝜶 ,… ,𝒓𝜶 ) são também soluções de
𝟏 𝟏 𝟐 𝟐 𝒏 𝒏 𝟏 𝟐 𝒏
S. ERRADO.
A alternativa afirma três coisas sobre o sistema linear genérico apresentado:
• O sistema admite ao menos duas soluções e, portanto, admite infinitas soluções. Isso significa que
estamos diante de um Sistema Possível Indeterminado (SPI).
• A soma das duas soluções de um SPI gera necessariamente uma nova solução do sistema; e
• A multiplicação de uma solução do SPI por uma constante 𝒓 qualquer também é solução do sistema.
Para mostrar que as afirmações estão erradas, vamos mostrar um contraexemplo. Considere o seguinte
Sistema Possível e Indeterminado (SPI) de uma única equação:
{𝑥 +𝑥 = 1
1 2
Note que (𝑥 ,𝑥 ) = (1,0) é solução do sistema e que (𝑥 ,𝑥 ) = (0,1) também é. Note, porém, que:
1 2 1 2
• (1+0,0+1) = (1,1) não é solução do sistema, pois 1+1 ≠ 1; e
• 5.(1,0) = (5,0) não é solução do sistema, pois 5+0 ≠ 1.
A alternativa, portanto, está ERRADA.
c) Se 𝒎 &lt; 𝒏, então S possui infinitas soluções. ERRADO.
Vimos que a questão apresenta um sistema linear genérico com 𝒎 equações e 𝒏 incógnitas.
A alternativa afirma que se o número de equações é menor do que o número de incógnitas (𝑚 &lt; 𝑛), então
o sistema apresenta infinitas soluções.
Trata-se de uma afirmação ERRADA, pois o sistema pode ter um número de equações menor do que o
número de incógnitas e ser um Sistema Impossível (SI) (sem solução).
Veja o seguinte contraexemplo:
𝑥 +𝑦+𝑧 = 1
{
2𝑥 +2𝑦+2𝑧 = 3
Note que o número de equações é menor do que o número de incógnitas e o sistema é impossível. Isso
porque, ao multiplicar a primeira equação por 2, obtém-se:
2𝑥 +2𝑦+2𝑧 = 2
Essa equação contradiz a segunda equação do sistema, pois 2𝑥 +2𝑦+2𝑧 não pode ser igual a 2 e a 3 ao
mesmo tempo.
d) Se 𝒎 = 𝒏 e se o sistema homogêneo associado a S — isto é, o sistema com os mesmos coeficientes 𝒂
𝒊𝒋
apenas considerando todos os 𝒃 = 𝟎 — tiver solução única, então o sistema S também terá solução única.
𝒊
CERTO.
Se 𝑚 = 𝑛, o sistema tem o mesmo número de equações e de incógnitas. Nesse caso, a matriz dos
coeficientes (𝑨) é quadrada.
O sistema original 𝑆 pode ser descrito na forma matricial por:
𝑨𝑿 = 𝑩
O sistema homogêneo associado é dado por:
𝑨𝑿 = 𝑶
Em que 𝑂 é a matriz nula de ordem 𝑛×1.
Se o sistema homogêneo associado tiver solução única, esse sistema homogêneo é um Sistema Possível e
Determinado (SPD). Pelo Teorema de Cramer, temos que 𝑫 = 𝐝𝐞𝐭𝑨 ≠ 𝟎.
Como a matriz dos coeficientes (𝑨) é a mesma para o sistema original, esse sistema também será possível
e determinado (SPD), pois 𝑫 = 𝐝𝐞𝐭𝑨 ≠ 𝟎. Logo, o sistema original também terá solução única.
e) Se 𝒎 &gt; 𝒏, então S não possui solução. ERRADO.
Vimos que a questão apresenta um sistema linear genérico com 𝒎 equações e 𝒏 incógnitas.
A alternativa afirma que se o número de equações é maior do que o número de incógnitas (𝑚 &gt; 𝑛), então
o sistema não possui solução, ou seja, o sistema é impossível (SI).
Trata-se de uma afirmação ERRADA, pois nesse caso podemos ter um sistema possível e determinado (SPD),
um sistema possível e indeterminado (SPI) ou até mesmo um sistema impossível (SI).
Veja o seguinte contraexemplo:
𝑥 +𝑦 = 1
{2𝑥 +2𝑦 = 2
3𝑥 +3𝑦 = 3
Note que temos um número de equações (3) maior do que o número de incógnitas (2). Note, porém, que ao
escalonar o sistema ficamos com:
𝑥+𝑦 = 1
{0𝑥 +0𝑦 = 0 ~ {𝑥+𝑦 = 1
0𝑥 +0𝑦 = 0
Note, portanto, que esse sistema é possível e indeterminado (SPI), admitindo infinitas soluções.
Gabarito: Letra D.</t>
  </si>
  <si>
    <t>12/08/2026 20:37</t>
  </si>
  <si>
    <t>SEDUC AL</t>
  </si>
  <si>
    <t>Julgue o item que se segue, relativos a matrizes e sistemas lineares.
Um sistema linear escrito na forma matricial 𝑷𝑿 = − 𝑿, em que 𝑷 é uma matriz 𝒏 × 𝒏 de coeficientes constantes e 𝑿 é a matriz das incógnitas, 𝒏 × 𝟏, tem solução única se, e somente se, a matriz 𝑷 +𝑰 for inversível (𝑰 é a matriz identidade 𝒏 × 𝒏).</t>
  </si>
  <si>
    <t>Sabe-se que um sistema linear pode ser escrito na forma matricial 𝑨𝑿 = 𝑩, sendo:
• 𝑨: Matriz dos coeficientes ou matriz incompleta do sistema;
• 𝑿: Matriz das incógnitas;
• 𝑩: Matriz dos termos independentes.
O problema propõe a forma matricial 𝑃𝑋 = −𝑋. Vamos organizar essa equação matricial:
𝑃𝑋 = −𝑋
𝑃𝑋+𝑋 = 𝑂
Colocando a matriz 𝑋 em evidência:
(𝑷+𝑰)𝑿 = 𝑶
Comparando a expressão acima com a forma tradicional 𝑨𝑿 = 𝑩, temos que:
• (𝑷+𝑰) é a matriz dos coeficientes;
• 𝑿 é a matriz das incógnitas;
• 𝑶, que é a matriz nula, é a matriz dos termos independentes.
Para o sistema ter solução única, ele deve ser um sistema possível e determinado (SPD). Sabemos, pelo
Teorema de Cramer, que isso ocorre quando o determinante da matriz dos coeficientes é diferente de zero.
Isso significa que 𝐝𝐞𝐭(𝑷+𝑰) é diferente de zero.
Sabemos que uma matriz é inversível se, e somente se, essa matriz tem determinante diferente de zero.
Logo, a matriz 𝑷+𝑰 deve ser inversível.
Gabarito: CERTO.
𝒙−𝟑𝒚+𝟒𝒛 = −𝟒</t>
  </si>
  <si>
    <t>12/08/2026 20:39</t>
  </si>
  <si>
    <t>O sistema linear
$$\begin{cases} x - 3y + 4z = -4 \\ 3x - 7y + 7z = -8 \\ -4x + 6y - z = \alpha - 1 \end{cases}$$
terá solução somente quando o valor de $\alpha$ for igual a</t>
  </si>
  <si>
    <t>Vamos escalonar o sistema fazendo uso da matriz completa do sistema.
1 −3 4 −4 1 −3 4 −4
𝐿2←𝟏𝐿2+(−𝟑)𝐿1 𝐿3←𝟏𝐿3+𝟒𝐿1
[ 3 −7 7 −8 ] ~ [ 0 2 −5 4 ] ~
−4 6 −1 𝛼−1 −4 6 −1 𝛼−1
1 −3 4 −4 1 −3 4 −4
𝐿3←𝟏𝐿3+𝟑𝐿2
[0 2 −5 4 ] ~ [0 2 −5 4 ]
0 −6 15 𝛼 −17 𝟎 𝟎 𝟎 𝜶−𝟓
---
Note que, se 𝛼−5 for diferente de zero, isto é, se 𝛼 ≠ 5, a última equação do sistema linear ficará da
seguinte forma:
𝟎𝒙+𝟎𝒚+𝟎𝒛 = 𝜶−𝟓 ≠ 0
Nesse caso, teríamos um sistema impossível (SI), sem solução.
---
Para o caso em que 𝜶 = 𝟓, a última equação do sistema fica assim:
𝟎𝒙+𝟎𝒚+𝟎𝒛 = 𝟎
Nesse caso, podemos eliminar a equação do sistema.
1 −3 4 −4
1 −3 4 −4
[0 2 −5 4 ]~[ ]
0 2 −5 4
𝟎 𝟎 𝟎 𝟎
Explicitando as variáveis, o sistema linear original, para 𝜶 = 𝟓, equivale a:
𝑥−3𝑦+4𝑧 = −4
{
𝑥 2𝑦−5𝑧 = 4
Trata-se de um sistema escalonado cujo número de equações (2) é menor do que o número de incógnitas
(3). Logo, temos um sistema possível e indeterminado (SPI), que admite infinitas soluções.
---
Portanto, o sistema linear terá solução (infinitas soluções) quando 𝜶 = 𝟓.
Gabarito: Letra D.</t>
  </si>
  <si>
    <t>12/08/2026 21:40</t>
  </si>
  <si>
    <t>Considere o sistema de equações lineares nas variáveis reais $x$ e $y$:
$$\begin{cases} k^2x + y = 3 \\ x - ky = m + 4 \end{cases}, \text{no qual } k \text{ e } m \text{ são reais.}$$
Sabe-se que existem números reais $a$ e $b$, com $a \neq b$, tais que os pares ordenados $(a, b)$ e $(b, a)$ são soluções do sistema dado.
Dessa forma, $k$ e $m$ são, necessariamente, tais que</t>
  </si>
  <si>
    <t>𝑘 = 1,𝑚 = 1</t>
  </si>
  <si>
    <t>𝑘 ≠ 1,𝑚 = 1</t>
  </si>
  <si>
    <t>𝑘 = −1,𝑚 = −1</t>
  </si>
  <si>
    <t>𝑘 ≠ −1,𝑚 = −1</t>
  </si>
  <si>
    <t>𝑘 ≠ −1,𝑚 ≠ −1</t>
  </si>
  <si>
    <t>Note que o enunciado afirma que o sistema apresenta duas soluções distintas. Isso significa que o sistema
possui infinitas soluções, ou seja, trata-se de um sistema possível e indeterminado (SPI).
Pelo Teorema de Cramer, sabemos que uma condição necessária para que o sistema seja SPI é que o
determinante da matriz dos coeficientes seja zero, isto é, 𝐷 = 0.
Observação: Não se trata de uma condição suficiente, pois 𝑫 = 𝟎 não implica que o sistema seja SPI, pois
ele pode ser SI. Em outras palavras:
𝑆𝑃𝐼 → 𝐷 = 0
𝐷 = 0 → 𝑆𝑃𝐼 𝑜𝑢 𝑆𝐼
Fazendo 𝐷 = 0, temos:
𝑘2 1
| | = 0
1 −𝑘
[𝑘2 ×(−𝑘)]−[1×1] = 0
−𝑘3 −1 = 0
𝑘3 = −1
𝒌 = −𝟏
Agora que temos 𝑘 = −1, o sistema linear fica assim:
𝑥+𝑦 = 3
{
𝑥+𝑦 = 𝑚+4
Escalonando o sistema, isto é, subtraindo a segunda linha da primeira, ficamos com:
𝐿2←𝟏𝐿2+(−𝟏)𝐿1 𝑥+𝑦 = 3
~ {
0𝑥 +0𝑦 = 𝒎+𝟏
Note que:
• Se (𝑚+1) for diferente de zero, isto é, se 𝒎 ≠ −𝟏, teremos um sistema impossível (SI), pois haverá
uma equação da forma 𝟎𝒙+𝟎𝒚 = (𝒎+𝟏) com (𝒎+𝟏) ≠ 𝟎.
• Por outro lado, se 𝒎 = −𝟏, ficamos com:
𝑥+𝑦 = 3
{ ~ {𝑥+𝑦 = 3
0𝑥+0𝑦 = 𝟎
Trata-se de um sistema escalonado cujo número de equações (1) é menor do que o número de
incógnitas (2). Logo, temos um sistema possível e indeterminado (SPI).
Portanto, para que o sistema seja SPI, devemos ter 𝒌 = −𝟏 e 𝒎 = −𝟏.
Gabarito: Letra C.</t>
  </si>
  <si>
    <t>12/08/2026 21:41</t>
  </si>
  <si>
    <t>Pref. São Luís</t>
  </si>
  <si>
    <t>Um sistema linear de 4 equações e 4 incógnitas pode ser escrito na forma matricial como 𝑨𝑿 = 𝑩, em que 𝑨 é a matriz, de ordem 𝟒×𝟒, dos coeficientes da equação; 𝑿 é a matriz coluna, de ordem 𝟒×𝟏, das incógnitas da equação e 𝑩 é a matriz coluna, de ordem 𝟒×𝟏, dos termos independentes da equação.
Com referência a essas informações, assinale a opção correta.</t>
  </si>
  <si>
    <t>Se $X_1$, $X_2$ e $X_3$ forem matrizes, de ordem $4 \times 1$, que são soluções distintas da referida equação matricial, então o determinante de $A$ será igual a zero.</t>
  </si>
  <si>
    <t>Se a matriz 𝐴 tiver exatamente duas linhas iguais, então o sistema terá exatamente duas soluções distintas.</t>
  </si>
  <si>
    <t>Se todos os elementos da matriz 𝐵 forem iguais a zero e o determinante de 𝐴 for igual a zero, então o sistema não terá solução.</t>
  </si>
  <si>
    <t>Se uma matriz 𝐶, de ordem 4×1, possuir dois elementos positivos e dois negativos e for tal que 𝐴𝐶 = 𝐵, então o determinante de 𝐴 será diferente de zero.</t>
  </si>
  <si>
    <t>Se o determinante da matriz 𝐴 for igual a zero, então 𝐴 terá pelo menos duas linhas iguais.</t>
  </si>
  <si>
    <t>Vamos avaliar todas as alternativas da questão.
a) Se 𝑿 , 𝑿 e 𝑿 forem matrizes, de ordem 𝟒×𝟏, que são soluções distintas da referida equação
𝟏 𝟐 𝟑
matricial, então o determinante de 𝑨 será igual a zero. CERTO.
Se o sistema linear 𝐴𝑋 = 𝐵 apresenta mais de uma solução, então ele apresenta infinitas soluções e é
classificado como Sistema Possível e Indeterminado (SPI).
Sabemos, pelo Teorema de Cramer, que este é um caso em que 𝐷 = 0, isto é, det𝐴 = 0. O Gabarito,
portanto, é letra A.
b) Se a matriz 𝑨 tiver exatamente duas linhas iguais, então o sistema terá exatamente duas soluções
distintas. ERRADO.
Um sistema linear pode apresentar solução única, infinitas soluções ou nenhuma solução.
c) Se todos os elementos da matriz 𝑩 forem iguais a zero e o determinante de 𝑨 for igual a zero, então o
sistema não terá solução. ERRADO.
Se todos os elementos da matriz B forem iguais a zero, temos um Sistema Linear Homogêneo. Nesse caso,
se det𝐴 = 0, isto é, 𝐷 = 0, o sistema apresenta infinitas soluções.
d) Se uma matriz 𝑪, de ordem 𝟒×𝟏, possuir dois elementos positivos e dois negativos e for tal que 𝑨𝑪 =
𝑩, então o determinante de 𝑨 será diferente de zero. ERRADO.
A alternativa apresenta uma solução para o sistema 𝐴𝑋 = 𝐵, dada pela matriz 𝑪. O fato dessa solução
apresentar dois elementos positivos e dois elementos negativos em nada influencia o determinante da
matriz 𝑨. Como há a garantia de que temos uma solução, esse sistema pode ser:
• Possível e Determinado (SPD): apresenta solução única. Nesse caso, 𝐷 = det𝐴 ≠ 0;
• Possível e Indeterminado (SPI): apresenta infinitas soluções, dentre elas a matriz 𝐶. Nesse caso,
𝐷 = det𝐴 = 0.
Como o sistema pode ser SPI, então não necessariamente o determinante de 𝐴 será diferente de zero.
e) Se o determinante da matriz 𝑨 for igual a zero, então 𝑨 terá pelo menos duas linhas iguais. ERRADO.
Da aula de determinantes, sabemos que existem muitas formas de uma matriz 𝑨 ter determinante zero.
Esse determinante zero pode ocorrer, por exemplo, por conta de filas iguais (linhas ou colunas), de filas
proporcionais ou também de filas que são combinações lineares de outras.
Logo, é errado dizer que se o determinante da matriz 𝐴 for igual a zero, necessariamente há linhas iguais.
Gabarito: Letra A.</t>
  </si>
  <si>
    <t>12/08/2026 21:42</t>
  </si>
  <si>
    <t>Pref. SP</t>
  </si>
  <si>
    <t>Em uma aula, o professor ofereceu a seus alunos o seguinte problema:
O salário de Paulo é depositado em um banco todo mês. Após juntar o dobro do seu salário e depois de pagar a mensalidade da faculdade ficou com 5 mil reais. Dois meses depois, ele tinha em sua conta o valor do seu salário e mais o valor de 3 mensalidades da faculdade, o que totalizou 6 mil reais. Paulo constatou ainda que se somasse o dobro de seu salário ao valor da mensalidade, resultaria 7 mil reais.
Encontre um modelo que represente a situação: nomeie 𝒙 o valor do salário de Paulo e 𝒚 o valor da mensalidade da faculdade.
Foram três as soluções encontradas por seus alunos:
&lt;ul&gt;
&lt;li&gt;A primeira exibia o sistema de equações $\begin{cases} 2x - y = 5 \\ x + 3y = 6 \end{cases}$ como modelo para o problema.&lt;/li&gt;
&lt;li&gt;A segunda, exibia o sistema de equações $\begin{cases} 2x - y = 5 \\ x + 3y = 6 \\ 2x + y = 7 \end{cases}$ como modelo para o problema.&lt;/li&gt;
&lt;li&gt;A terceira solução encontrada exibia a equação $x + 3(2x - 5) = 6$ como modelo para o cálculo do salário.&lt;/li&gt;
&lt;/ul&gt;
Todos encontraram como solução para o salário 3 mil reais e para a mensalidade da faculdade, mil reais.
Com base no caso apresentado, assinale a afirmativa correta.</t>
  </si>
  <si>
    <t>Os valores do salário e da mensalidade encontrados não estão corretos.</t>
  </si>
  <si>
    <t>O modelo correto para o problema foi encontrado apenas na primeira solução, já que são equações com duas variáveis.</t>
  </si>
  <si>
    <t>O modelo correto para o problema foi encontrado apenas na segunda solução, já que são equações com duas variáveis.</t>
  </si>
  <si>
    <t>O modelo correto para o cálculo da mensalidade foi encontrado apenas na terceira solução, pois essa é uma equação com apenas uma variável.</t>
  </si>
  <si>
    <t>Todos os modelos encontrados estão corretos, embora o terceiro modelo encontre apenas o valor do salário, já que a equação tem apenas uma variável.</t>
  </si>
  <si>
    <t>Devemos considerar que o salário de Paulo é dado por 𝒙 em milhares de reais, bem como o valor da
mensalidade deve ser considerado 𝒚 em milhares de reais. Feita essa consideração, vamos transformar os
dados do problema em linguagem matemática.
"Após juntar o dobro do seu salário e depois de pagar a mensalidade da faculdade ficou com 5 mil reais."
2𝑥 −𝑦 = 5 (Primeira equação)
"...ele tinha em sua conta o valor do seu salário e mais o valor de 3 mensalidades da faculdade, o que
totalizou 6 mil reais"
𝑥+3𝑦 = 6 (Segunda equação)
"Paulo constatou ainda que se somasse o dobro de seu salário ao valor da mensalidade, resultaria 7 mil
reais"
2𝑥 +𝑦 = 7 (Terceira equação)
−
Note que o primeiro aluno apresentou as duas primeiras equações como modelo do problema:
2𝑥 −𝑦 = 5
{
𝑥 +3𝑦 = 6
Escalonando o sistema, temos:
𝟏 𝟐 −𝟏 𝟓
[ 2 −1 5 ] 𝐿2←𝟏𝐿2 ~ +(− 𝟐 )𝐿1 [ 𝟕 𝟕]
1 3 6 𝟎
𝟐 𝟐
Trata-se de um sistema possível e determinado (SPD), pois temos o mesmo número de equações e
incógnitas no sistema escalonado. Poderíamos determinar os valores de 𝑥 e de 𝑦, porém isso não é
necessário para a resolução do problema.
−
O segundo aluno, por sua vez, apresentou as três equações:
2𝑥 −𝑦 = 5
{𝑥+3𝑦 = 6
2𝑥 +𝑦 = 7
Escalonando o sistema, temos:
2 −1 5 2 −1 5
2 −1 5 𝟏
𝐿2←𝟏𝐿2+(− 𝟐 )𝐿1 7 7 𝐿3←𝟏𝐿3+(−𝟏)𝐿1 7 7
[1 3 6] ~ [0 ] ~ [0 ]
2 2 2 2
2 1 7
2 1 7 0 2 2
2 −1 5
𝟒 𝟐 −𝟏 𝟓
𝐿3←𝟏𝐿3
~
+(−
,)𝐿2
[0
7 7
]~[ 𝟕 𝟕]
2 2 𝟎
𝟐 𝟐
𝟎 𝟎 𝟎
Veja, portanto, que os sistemas lineares encontrados pelo primeiro e pelo segundo aluno são equivalentes,
pois eles são equivalentes ao mesmo sistema escalonado. Ambos são sistemas possíveis e determinados
(SPD), pois temos o mesmo número de equações e incógnitas no sistema escalonado.
−
O terceiro aluno, por sua vez, apresentou apenas uma equação:
𝑥 +3(2𝑥−5) = 6
Basicamente, esse aluno isolou a variável 𝑦 na primeira equação (2𝑥 −𝑦 = 5), obtendo 𝒚 = 𝟐𝒙−𝟓. Em
seguida, substituiu 𝒚 na segunda equação (𝑥+3𝑦 = 6):
𝑥+3𝒚 = 6
𝑥 +3(𝟐𝒙−𝟓) = 6
−
Podemos tirar as seguintes conclusões:
• O primeiro modelo está correto, pois representa duas equações do problema, gerando um sistema
SPD em que se pode obter 𝑥 e 𝑦;
• O segundo modelo está correto, pois representa três equações do problema cujo sistema escalonado
apresenta 2 equações e 2 incógnitas, gerando um sistema SPD equivalente ao primeiro em que se
pode obter os mesmos valores para 𝒙 e 𝒚;
• O terceiro modelo está correto, pois se baseia em duas equações do problema e utiliza o método da
substituição para encontrar o valor do salário (𝑥).
Com base nessas conclusões, temos a alternativa E como correta:
"Todos os modelos encontrados estão corretos, embora o terceiro modelo encontre apenas o valor do
salário, já que a equação tem apenas uma variável."
Gabarito: Letra E.
𝟓𝒙+𝟓𝒚+𝟓𝒛 = 𝟑.𝟎𝟎𝟎</t>
  </si>
  <si>
    <t>12/08/2026 21:47</t>
  </si>
  <si>
    <t>O sistema $\begin{cases} 5x + 5y + 5z = 3.000 \\ 5x + 4y + 4z = 1.060 \\ 6x + 5y + 5z = 1.260 \end{cases}$ é impossível.</t>
  </si>
  <si>
    <t>Vamos escalonar o sistema fazendo uso da matriz completa do sistema.
[
5 5 5 3000
5 4 4 1060
6 5 5 1260
] ~
𝐿2←𝟏𝐿2+(−𝟏)𝐿1
[
5 5 5 3000
0 −1 −1 −1940
6 5 5 1260
] ~
𝐿3←𝟏𝐿3+(−
𝟔
𝟓
)𝐿1
[
5 5 5 3000
0 −1 −1 −1940
0 −1 −1 −2340
]
~
𝐿3←𝟏𝐿3+(−𝟏)𝐿2
[
5 5 5 3000
0 −1 −1 −1940
𝟎 𝟎 𝟎 −𝟒𝟎𝟎
]
A última equação do sistema escalonado, dada por 𝟎𝒙 + 𝟎𝒚 + 𝟎𝒛 = −𝟒𝟎𝟎, indica que estamos diante de
um sistema impossível (SI).
Gabarito: CERTO.</t>
  </si>
  <si>
    <t>12/08/2026 21:54</t>
  </si>
  <si>
    <t>24. (///Adaptada) O sistema $\begin{cases} 5x + 5y + 5z = 3000 \\ 5x + 4y + 4z = 1.060 \\ 4x + 5y + 2z = 1.140 \end{cases}$ é possível e indeterminado.</t>
  </si>
  <si>
    <t>Vamos escalonar o sistema fazendo uso da matriz completa do sistema.
[
5 5 5 3000
5 4 4 1060
4 5 2 1140
] ~
𝐿2←𝟏𝐿2+(−𝟏)𝐿1
[
5 5 5 3000
0 −1 −1 −1940
4 5 2 1140
] ~
𝐿3←𝟏𝐿3+(−
𝟒
𝟓
)𝐿1
[
5 5 5 3000
0 −1 −1 −1940
0 1 −2 −1260
]
~
𝐿3←𝟏𝐿3+𝟏𝐿2
[
5 5 5 3000
0 −1 −1 −1940
0 0 −3 −3200
]
Explicitando as variáveis, o sistema linear original equivale a:
{
5𝑥 + 5𝑦 + 5𝑧 = 3000
−𝑦 − 𝑧 = 1
−3𝑧 = −3200
Veja que o sistema acima é escalonado, pois o número de incógnitas diminui de equação para equação.
Trata-se de um sistema escalonado cujo número de equações (3) é igual ao número de incógnitas (3).
Logo, temos um sistema possível e determinado (SPD).
Gabarito: ERRADO.</t>
  </si>
  <si>
    <t>12/08/2026 22:03</t>
  </si>
  <si>
    <t>Um professor editou sua prova bimestral em um processador de textos antigo e salvou em um pen drive para imprimir na escola. Devido à incompatibilidade entre os processadores de texto, alguns caracteres de um sistema linear, cujas variáveis eram $x$, $y$ e $z$, ficaram irreconhecíveis na impressão, conforme ilustrado a seguir:
$$\begin{cases} x + y + \square z = 1 \\ x + 2y + z = 2 \\ 2x + 5y - 3z = \Delta \end{cases}$$
Os alunos que iriam resolver a prova bimestral perguntaram ao professor quais eram os valores de $\square$ e $\Delta$, mas ele não soube dizer. Disse apenas que o sistema possuía, pelo menos, duas soluções distintas.
Se a afirmação do professor é correta, qual a soma dos valores de $\square$ e $\Delta$ ?</t>
  </si>
  <si>
    <t>Para facilitar as contas, vamos substituir o quadrado pela constante "𝑞" e o triângulo pela constante "𝑡".
Ficamos com o seguinte sistema de variáveis 𝑥,𝑦 e 𝑧:
𝑥+𝑦+𝑞𝑧 = 1
{ 𝑥 +2𝑦+𝑧 = 2
2𝑥+5𝑦−3𝑧 = 𝑡
O enunciado afirma que o sistema possuía, pelo menos, duas soluções distintas. Isso significa que o sistema
admite infinitas soluções, ou seja, estamos diante de um sistema possível e indeterminado (SPI).
Pelo Teorema de Cramer, sabemos que uma condição necessária para que o sistema seja SPI é que o
determinante da matriz dos coeficientes seja zero, isto é, 𝐷 = 0.
Observação: Não se trata de uma condição suficiente, pois 𝐷 = 0 não implica que o sistema seja SPI, pois
ele pode ser SI. Em outras palavras:
𝑆𝑃𝐼 → 𝐷 = 0
𝐷 = 0 → 𝑆𝑃𝐼 𝑜𝑢 𝑆𝐼
1 1 𝑞
Temos que 𝐷 = |1 2 1 |. Vamos aplicar a regra de Sarrus:
2 5 −3
1 1 𝑞 1 1
|1 2 1 |1 2
2 5 −3 2 5
Parte Negativa Parte Positiva
𝐷 = [1.2.(−3)+1.1.2+𝑞.1.5]−[𝑞.2.2+1.1.5+1.1.(−3)]
𝐷 = [5𝑞 −4]−[4𝑞 +2]
𝐷 = 𝑞 −6
Para que tenhamos um SPI, é necessário que 𝐷 = 0. Logo:
𝑞 −6 = 0
𝒒 = 𝟔
Logo, temos o seguinte sistema:
𝑥+𝑦+𝟔𝑧 = 1
{ 𝑥 +2𝑦+𝑧 = 2
2𝑥+5𝑦−3𝑧 = 𝑡
Vamos escaloná-lo a partir da matriz completa do sistema.
1 1 6 1 1 1 6 1 1 1 6 1
𝐿2←𝟏𝐿2+(−𝟏)𝐿1 𝐿3←𝟏𝐿3+(−𝟐)𝐿1
[1 2 1 2] ~ [0 1 −5 1] ~ [0 1 −5 1 ]
2 5 −3 𝑡 2 5 −3 𝑡 0 3 −15 𝑡−2
1 1 6 1
𝐿3←𝟏𝐿3+(−𝟑)𝐿2
~ [0 1 −5 1 ]
𝟎 𝟎 𝟎 𝒕−𝟓
Para que o sistema seja possível e indeterminado, a terceira equação do sistema escalonado deve ser da
seguinte forma:
𝟎𝒙+𝟎𝒚+𝟎𝒛 = 𝟎
Portanto, devemos ter:
𝒕−𝟓 = 𝟎
𝒕 = 𝟓
Portanto, a soma dos valores de □ e △ é:
𝑞 +𝑡 = 6+5 = 11
Gabarito: Letra A.
𝒎𝒙+𝒚 = 𝟑</t>
  </si>
  <si>
    <t>12/08/2026 22:07</t>
  </si>
  <si>
    <t>Com relação ao sistema de variáveis reais $x$ e $y$, $\begin{cases} mx + y = 3 \\ x - y = n \end{cases}$, no qual $m$ e $n$ são números reais, tem-se que</t>
  </si>
  <si>
    <t>se 𝑚 = –1 e 𝑛 = –3, qualquer par ordenado (𝑥,𝑦), 𝑥 e 𝑦 reais, é solução</t>
  </si>
  <si>
    <t>não tem solução se 𝑚 = –1 e 𝑛 ≠ –3</t>
  </si>
  <si>
    <t>tem sempre solução quaisquer que sejam 𝑚 e 𝑛 reais</t>
  </si>
  <si>
    <t>tem duas soluções se 𝑚 ≠ –1</t>
  </si>
  <si>
    <t>(1,1) é solução se 𝑚 = 𝑛</t>
  </si>
  <si>
    <t>Pelo Teorema de Cramer, pode-se obter algumas conclusões a partir do determinante da matriz dos
coeficientes (𝐷):
Temos que:
𝑚 1
𝐷 = | |
1 −1
𝐷 = [𝑚×(−1)]−[1×1]
𝑫 = −𝒎−𝟏
Para 𝑫 = 𝟎, podemos ter tanto um SPI quanto um SI.
𝐷 = 0
−𝑚−1 = 0
𝒎 = −𝟏
Portanto, pelo Teorema de Cramer, temos as seguintes conclusões:
• 𝒎 = −𝟏 → Sistema possível e indeterminado (SPI) ou Sistema Impossível (SI).
• Quando, 𝐷 ≠ 0, isto é, 𝒎 ≠ −𝟏 → Sistema Possível e Determinado (SPD).
Para 𝒎 = −𝟏, ficamos com o seguinte sistema:
−𝑥+𝑦 = 3
{
𝑥 −𝑦 = 𝑛
Escalonando o sistema, temos:
𝐿2←𝟏𝐿2+𝟏𝐿1 −𝑥 +𝑦 = 3
~ {
0𝑥 +0𝑦 = 𝒏+𝟑
Veja que:
• Se (𝑛+3) for diferente de zero, isto é, se 𝒏 ≠ −𝟑, teremos um sistema impossível (SI), pois haverá
uma equação da forma 𝟎𝒙+𝟎𝒚 = (𝒏+𝟑) com (𝑛+3) ≠ 0.
• Por outro lado, se 𝒏 = −𝟑, ficamos com:
−𝑥+𝑦 = 3
{ ~ {−𝑥+𝑦 = 3
0𝑥 +0𝑦 = 𝟎
Trata-se de um sistema escalonado cujo número de equações (1) é menor do que o número de
incógnitas (2). Logo, temos um sistema possível e indeterminado (SPI).
Em resumo, temos as seguintes conclusões:
• 𝑚 ≠ −1 → Sistema possível e determinado (SPD) → Solução única.
• 𝑚 = −1 e 𝑛 = −3 → Sistema Possível e Indeterminado (SPI) → Infinitas soluções.
• 𝑚 = −1 e 𝑛 ≠ −3 → Sistema Impossível (SI) → Sem solução.
Vamos analisar as alternativas:
a) se 𝒎 = –𝟏 e 𝒏 = –𝟑, qualquer par ordenado (𝒙,𝒚), 𝒙 e 𝒚 reais, é solução. ERRADO.
Se 𝑚 = −1 e 𝑛 = −3, temos um sistema possível e indeterminado (SPI), que admite infinitas soluções. Isso
não significa dizer que qualquer par ordenado é solução. Por exemplo, o par (𝑥,𝑦) = (0,0) não é solução.
b) não tem solução se 𝒎 = –𝟏 e 𝒏 ≠ –𝟑. CERTO.
Se 𝑚 = −1 e 𝑛 ≠ −3, o sistema é impossível, isto é, não admite solução. O Gabarito, portanto, é letra B.
c) tem sempre solução quaisquer que sejam 𝒎 e 𝒏 reais. ERRADO.
Conforme a alternativa B, sistema não admite solução para 𝑚 = −1 e 𝑛 ≠ −3.
d) tem duas soluções se 𝒎 ≠ –𝟏. ERRADO.
Se 𝑚 ≠ −1, o sistema é possível e determinado (SPD) e, portanto, admite solução única.
e) (𝟏,𝟏) é solução se 𝒎 = 𝒏. ERRADO.
Não basta que 𝑚 seja igual a 𝑛 para que (𝑥,𝑦) = (1,1) seja solução. Fazendo 𝑚 = 𝑛, temos seguinte
sistema:
𝒏𝑥+𝑦 = 3
{
𝑥 −𝑦 = 𝒏
Note que (𝑥,𝑦) = (1,1) não torna verdadeira as duas equações do sistema:
𝒏+1 = 3 𝒏 = 2
{ → {
1−1 = 𝒏 0 = 𝒏
Gabarito: Letra B.</t>
  </si>
  <si>
    <t>12/08/2026 22:11</t>
  </si>
  <si>
    <t>Pref. Teresópolis</t>
  </si>
  <si>
    <t>Considere que, em um estudo científico, foi determinada uma relação entre o nível de absorção de um determinado nutriente com a altura de cada uma das pessoas pesquisadas. Nessa relação, para cada pessoa, considerando a respectiva medida de sua altura, determinou-se que, ao somar o quíntuplo da terceira potência da medida da altura com o dobro do quadrado da medida da mesma altura, e, ao resultado dessa soma, subtrair o sêxtuplo da medida ainda da mesma altura, determina-se o nível de absorção desse nutriente. Sendo a medida da altura de uma pessoa identificada como x, então um polinômio que descreve o nível de absorção do nutriente para essa pessoa será dado por</t>
  </si>
  <si>
    <t>Polinômios e Equações Polinomiais</t>
  </si>
  <si>
    <t>$5x^3 + x^2 - 6x$</t>
  </si>
  <si>
    <t>$6x^3 + 5x^2 - 6x$</t>
  </si>
  <si>
    <t>$6x^3 - 2x^2 - 5x$</t>
  </si>
  <si>
    <t>$5x^3 - 2x^2 + 6$</t>
  </si>
  <si>
    <t>$5x^3 + 2x^2 - 6x$</t>
  </si>
  <si>
    <t>Vamos separar a parte do enunciado que nos interessa.
"... ao somar o quíntuplo da terceira potência da medida da altura com o dobro do quadrado da medida da
mesma altura, e, ao resultado dessa soma, subtrair o sêxtuplo da medida ainda da mesma altura, determinase o nível de absorção desse nutriente."
O enunciado chama a altura de 𝒙. Vejamos por partes:
 somar o quíntuplo da terceira potência da medida da altura 𝑥 com o dobro do quadrado da medida
da mesma altura:
5𝑥ଷ + 2𝑥ଶ
Observe que temos a variável na terceira potência, isto é, elevada a 3, vezes 5 (quíntuplo) mais o dobro (2
vezes) da variável 𝑥 ao quadrado, ou seja, 𝑥
ଶ
.
 ao resultado dessa soma, subtrair o sêxtuplo da medida ainda da mesma altura (6𝑥).
5𝑥
ଷ + 2𝑥
ଶ − 6𝑥
Logo, a alternativa correta é a letra E.
Obs: Esse é um exercício introdutório. Vamos desenvolver a ideia geral dos polinômios de pouco em pouco
com muita paciência. Muitas questões não citarão "polinômios" explicitamente, mas terão a ideia de
polinômios por trás, no desenvolvimento da resolução.
Gabarito: Alternativa E</t>
  </si>
  <si>
    <t>12/08/2026 22:32</t>
  </si>
  <si>
    <t>Gualimp Consultoria</t>
  </si>
  <si>
    <t>CM Divino</t>
  </si>
  <si>
    <t>Dado o polinômio $P(x) = 4x^3 - 3x^2 - x^4$, pode-se dizer que P(x) é um polinômio do:</t>
  </si>
  <si>
    <t>2° grau</t>
  </si>
  <si>
    <t>3° grau</t>
  </si>
  <si>
    <t>4° grau</t>
  </si>
  <si>
    <t>9° grau</t>
  </si>
  <si>
    <t>Qual é o maior expoente da variável 𝑥?
Observe que o maior expoente do polinômio acima é 𝒙
𝟒
.
O grau de um Polinômio é dado pelo valor do MAIOR expoente da variável.
Logo, o polinômio 𝑃(𝑥) = 4𝑥
ଷ − 3𝑥
ଶ − 𝑥
ସ
é do 𝟒° grau.
Gabarito: Alternativa C</t>
  </si>
  <si>
    <t>12/08/2026 22:36</t>
  </si>
  <si>
    <t>Ao multiplicar os monômios $5x^4$ e $2y^5$, obtemos outro monômio cujo grau é igual a</t>
  </si>
  <si>
    <t>Vamos multiplicar os monômios 5𝑥
ସ
e 2𝑦
ହ
:
5𝑥
ସ
∙ 2𝑦
ହ = 10𝑥
ସ𝑦
ହ
Quando o polinômio apresentar mais de uma variável, iremos somar os expoentes das variáveis de cada
monômio separadamente. E o resultado que apresentar a MAIOR soma, será o grau do polinômio.
Como estamos trabalhando apenas com um monômio, seu grau será dado pela soma dos expoentes das
variáveis a ele pertencentes.
10𝑥
ସ𝑦
ହ
𝑥 está elevado a 4 e 𝑦 elevado a 5. Logo, esse monômio terá grau 4 + 5 = 𝟗.
Gabarito: Alternativa E</t>
  </si>
  <si>
    <t>12/08/2026 22:47</t>
  </si>
  <si>
    <t>ESA</t>
  </si>
  <si>
    <t>Dado o polinômio $P(x) = 4x^4 + 3x^5 - 5x + x^2 + 2$. Analise as informações a seguir:
I. O grau de $P(x)$ é 5.
II. O coeficiente de $x^3$ é zero.
III. O valor numérico de $P(x)$ para $x = -1$ é 9.
IV. Um polinômio $Q(x)$ é igual a $P(x)$ se, e somente se, possui mesmo grau de $P(x)$ e os coeficientes são iguais.
É correto o que se afirma em:</t>
  </si>
  <si>
    <t>II, III e IV apenas.</t>
  </si>
  <si>
    <t>III e IV apenas.</t>
  </si>
  <si>
    <t>I, II e III apenas.</t>
  </si>
  <si>
    <t>I e II apenas.</t>
  </si>
  <si>
    <t>Vamos analisar item a item.
I. O grau de 𝑃(𝑥) é 5.
CORRETO. Observe que o maior expoente do polinômio é 𝒙
𝟓
.
Lembrando que o grau de um Polinômio é dado pelo valor do MAIOR expoente da variável.
Logo, o polinômio 𝑃(𝑥) = 4𝑥
ସ + 3𝑥
ହ − 5𝑥 + 𝑥
ଶ + 2 é do 𝟓° grau.
lI. O coeficiente de 𝑥
ଷ
é zero.
CORRETO. Obserse que NÃO HÁ o fator 𝒙
𝟑
escrito no polinômio. Se não há, é porque seu coeficiente é igual
a 0.
0𝑥
ଷ
Não precisamos evidenciar nem escrever um fator quanto este é multiplicado por zero, pois, qualquer
multiplicação por zero será igual a zero.
III. O valor numérico de 𝑃(𝑥) para 𝑥 = −1 é 9.
CORRETO. Vamos substituir 𝑥 = −1 na equação polinomial e determinar o valor resultante.
𝑃(𝑥) = 4𝑥
ସ + 3𝑥
ହ − 5𝑥 + 𝑥
ଶ + 2
𝑃(−1) = 4(−1)ସ + 3(−1)ହ − 5(−1) + (−1)ଶ + 2
𝑃(−1) = 4 ∙ 1 + 3 ∙ (−1) + 5 + 1 + 2
𝑃(−1) = 4 − 3 + 5 + 1 + 2 → 𝑷(−𝟏) = 𝟗
IV. Um polinômio 𝑄(𝑥) é igual a 𝑃(𝑥) se, e somente se, possui mesmo grau de 𝑃(𝑥) e os coeficientes são
iguais.
INCORRETO. A assertiva está incompleta. Vejamos os polinômios exemplificativos 𝑃(𝑥) e 𝑄(𝑥) abaixo:
𝑃(𝑥) = 2𝑥
ଷ + 3𝑥 + 4
𝑄(𝑥) = 2𝑥
ଷ + 4𝑥 + 3
Perceba que os polinômios possuem o mesmo grau e tem coeficientes iguais. Mas isto por si só não basta
para figurar uma igualdade de polinômios.
Dois ou mais polinômios serão iguais se, e somente se, os coeficientes dos termos de mesmo grau forem
TODOS iguais.
Logo, é correto o que se afirma em I, II e III apenas.
Gabarito: Alternativa D</t>
  </si>
  <si>
    <t>12/08/2026 22:55</t>
  </si>
  <si>
    <t>Pref. Massapê</t>
  </si>
  <si>
    <t>A soma dos coeficientes do polinômio
$$P(x) = (6x^3 - 10x^2 + 5x)^3 \cdot (2x - 1)^2$$
é igual a:</t>
  </si>
  <si>
    <t>Para cacularmos a soma dos coeficientes de um polinômio, substituímos o valor da variável por 1.
A soma dos coeficientes de um polinômio é igual a 𝑷(𝟏)
Então, vamos substituir 𝑥 = 1 na equação acima e calcular 𝑃(1):
𝑃(𝑥) = (6𝑥ଷ − 10𝑥ଶ + 5𝑥)ଷ
∙ (2𝑥 − 1)ଶ
𝑃(1) = (6(1)
ଷ − 10(1)
ଶ + 5(1))ଷ
∙ (2(1) − 1)ଶ
𝑃(1) = (6 − 10 + 5)ଷ
∙ (2 − 1)ଶ
𝑃(1) = (1)
ଷ
∙ (1)
ଶ
𝑃(1) = 1 ∙ 1 → 𝑷(𝟏) = 𝟏
Gabarito: Alternativa C</t>
  </si>
  <si>
    <t>12/08/2026 23:01</t>
  </si>
  <si>
    <t>CEPROS</t>
  </si>
  <si>
    <t>CESMAC</t>
  </si>
  <si>
    <t>Calcular o valor numérico do polinômio $P(x) = x^3 - 7x^2 + 3x - 4$ para $x = -3$:</t>
  </si>
  <si>
    <t>−13</t>
  </si>
  <si>
    <t>−313</t>
  </si>
  <si>
    <t>−103</t>
  </si>
  <si>
    <t>−111</t>
  </si>
  <si>
    <t>Vamos substituir 𝑥 = −3 na equação polinomial e determinar o valor resultante.
𝑃(𝑥) = 𝑥
ଷ − 7𝑥
ଶ + 3𝑥 − 4
𝑃(−3) = (−3)ଷ − 7(−3)
ଶ + 3(−3) − 4
𝑃(−3) = −27 − 7 ∙ 9 − 9 − 4
𝑃(−3) = −27 − 63 − 9 − 4 → 𝑷(−𝟑) = −𝟏𝟎𝟑
Ou seja, o valor numérico do polinômio para 𝑥 = −3 é igual a −103.
Gabarito: Alternativa D</t>
  </si>
  <si>
    <t>12/08/2026 23:05</t>
  </si>
  <si>
    <t>CPCON</t>
  </si>
  <si>
    <t>Pref. Cacimba Dentro</t>
  </si>
  <si>
    <t>Seja $p(x) = ax^5 + bx^3 + cx + 20$, com $a, b, c \in \mathbb{R}$. Se $p(-3) = 60$, podemos AFIRMAR que $p(3)$ é igual a:</t>
  </si>
  <si>
    <t>−20</t>
  </si>
  <si>
    <t>−60</t>
  </si>
  <si>
    <t>O enunciado nos informa que 𝑝(−3) = 60, isto é, o valor numérico de 𝑝(𝑥) para 𝑥 = −3 é igual a 60.
𝑝(𝑥) = 𝑎𝑥ହ + 𝑏𝑥ଷ + 𝑐𝑥 + 20
60 = 𝑎(−3)ହ + 𝑏(−3)ଷ + 𝑐(−3) + 20
60 = −243𝑎 − 27𝑏 − 3𝑐 + 20
Separando as letras de um lado e números de outro teremos:
243𝑎 + 27𝑏 + 3𝑐 = 20 − 60
𝟐𝟒𝟑𝒂 + 𝟐𝟕𝒃 + 𝟑𝒄 = −𝟒𝟎
Vamos "segurar" essa informação.
A banca nos questiona o valor de 𝑝(3).
𝑝(𝑥) = 𝑎𝑥ହ + 𝑏𝑥ଷ + 𝑐𝑥 + 20
𝑝(3) = 𝑎3
ହ + 𝑏3
ଷ + 𝑐3 + 20
𝒑(𝟑) = 𝟐𝟒𝟑𝒂 + 𝟐𝟕𝒃 + 𝟑𝒄 + 𝟐𝟎
Observe que o fator “243𝑎 + 27𝑏 + 3𝑐” nós calculamos acima e vale −40.
Logo, 𝑝(3) será igua a:
𝑝(3) = −40 + 20 → 𝒑(𝟑) = −𝟐𝟎
Gabarito: Alternativa A</t>
  </si>
  <si>
    <t>12/08/2026 23:10</t>
  </si>
  <si>
    <t>FACET</t>
  </si>
  <si>
    <t>Pref. Capim</t>
  </si>
  <si>
    <t>Dados os polinômios $P(x) = (a + 2)x^3 + (b - 1)x^2 + cx + 3$ e $Q(x) = ax^2 + 2x - d + 1$. Qual das alternativas apresenta os valores de $a$, $b$, $c$ e $d$ que tornam $P(x) = Q(x)$?</t>
  </si>
  <si>
    <t>$a = -1, b = -2, c = 1, d = 2$</t>
  </si>
  <si>
    <t>$a = -1, b = 0, c = 2, d = 1$</t>
  </si>
  <si>
    <t>$a = 2, b = -1, c = 1, d = -2$</t>
  </si>
  <si>
    <t>$a = 2, b = -1, c = 2, d = -2$</t>
  </si>
  <si>
    <t>$a = -2, b = -1, c = 2, d = -2$</t>
  </si>
  <si>
    <t>Dois polinômios serão iguais se, e somente se, os coeficientes dos termos de mesmo grau forem TODOS
iguais.
Vamos reescrever os polinômios, um abaixo do outro, em ordem decrescentes dos expoentes para melhor
visualização e comparação:
𝑃(𝑥) = (𝑎 + 2)𝑥
ଷ + (𝑏 − 1)𝑥
ଶ + 𝑐𝑥 + 3
𝑄(𝑥) = 0𝑥
ଷ + 𝑎𝑥ଶ + 2𝑥 − 𝑑 + 1
Observe que 𝑄(𝑥), no enunciado, não apresente o termo 𝑥
ଷ
. Logo, é porque este termo está multiplicado
por zero. Agora, podemos comparar coeficiente com coeficiente dos termos de expoente de mesmo grau.
 𝑥
ଷ
𝑎 + 2 = 0 → 𝒂 = −𝟐
 𝑥
ଶ
𝑏 − 1 = 𝑎
𝑏 − 1 = −2
𝑏 = −2 + 1 → 𝒃 = −𝟏
 𝑥
𝒄 = 𝟐
 𝑥
଴
3 = −𝑑 + 1
Perceba no polinômio 𝑄(𝑥) que todo o termo " − 𝑑 + 1" é que está "sozinho" na expressão, isto é,
multiplicando 𝑥
଴
.
3 = −𝑑 + 1
𝑑 = 1 − 3 → 𝒅 = −𝟐
Logo, 𝑎 = 2 , 𝑏 = −1 , 𝑐 = 2 , 𝑑 = −2.
Gabarito: Alternativa D</t>
  </si>
  <si>
    <t>12/08/2026 23:14</t>
  </si>
  <si>
    <t>Instituto UniFil</t>
  </si>
  <si>
    <t>Pref. Cambé</t>
  </si>
  <si>
    <t>Considere o polinômio $P(x) = x^3 - x^2 + 3x - 3$ e o polinômio $Q(x) = x - 1$. Assinale a alternativa que apresenta o polinômio $D(x)$ que é o resultado da divisão $P(x)/Q(x)$.</t>
  </si>
  <si>
    <t>$D(x) = x^2 - 3$</t>
  </si>
  <si>
    <t>$D(x) = x^2 + 2$</t>
  </si>
  <si>
    <t>$D(x) = x^2 + 5$</t>
  </si>
  <si>
    <t>$D(x) = x^2 - 10$</t>
  </si>
  <si>
    <t>$D(x) = x^2 + 3$</t>
  </si>
  <si>
    <t>Como esta é a primeira questão de divisão de polinômios, vamos fazer ela mais devagar e passo a passo para
você relembrar a teoria e, nas questões seguintes, aceleramos a resolução.
Os polinômios já estão apresentados na ordem descrescente do grau das variáveis.
1. O primeiro passo é escrever os polinômios em uma divisão como se você fosse dividir dois números
qualquer. Representamos a divisão no método da chave.
2. O segundo passo é dividir a variável de MAIOR expoente do dividendo pela variável de MAIOR
expoente do divisor.
No nosso exemplo, o dividendo é 𝑃(𝑥) e a variável de maior expoente é 𝑥
ଷ
. Já o divisor 𝑄(𝑥) apresenta 𝑥
como variável de maior expoente.
Então, dividimos os dois termos:
𝑥
ଷ
𝑥
= 𝑥
ଷିଵ = 𝑥
ଶ
Escrevemos este termo no quociente:
3. No terceiro passo, de posse do resultado da divisão da variável de maior expoente do quociente pela
variável de maior expoente do divisor (𝑥
ଶ), multiplicamos pelo divisor e passamos para o outro lado
com sinal negativo.
𝑥
ଶ vezes 𝑥 é igual a 𝑥
ଷ que passando para o outro lado fica −𝑥
ଷ
. 𝑥
ଶ
vezes −1 é igual a −𝑥
ଶ
que passando
para o outro lado fica 𝑥
ଶ
.
Repetimos os passos.
Dividimos a variável de MAIOR expoente do que restou no dividendo pela variável de MAIOR expoente do
divisor.
3𝑥
𝑥
= 3
Escrevemos este termo no quociente, multiplicamos pelo divisor e passamos para o outro lado com sinal
negativo.
Sendo assim, 𝐷(𝑥) que é o resultado da divisão 𝑃(𝑥)/𝑄(𝑥) é igual a 𝒙
𝟐 + 𝟑.
Gabarito: Alternativa E</t>
  </si>
  <si>
    <t>12/08/2026 23:23</t>
  </si>
  <si>
    <t>Considere o polinômio $P(x) = 3x^4 + 2x^3 - 7x^2 - 4x + 2$ e o polinômio $Q(x) = 3x^2 + 2x - 1$. Assinale a alternativa que apresenta o polinômio $D(x)$ que é o resultado da divisão $P(x)/Q(x)$.</t>
  </si>
  <si>
    <t>$D(x) = x^2 - 2$</t>
  </si>
  <si>
    <t>O enunciado nos questiona o valor de 𝑃(𝑥)/𝑄(𝑥). No método da chave teremos:
Dividimos a variável de MAIOR expoente do dividendo pela variável de MAIOR expoente do divisor.
3𝑥
ସ
3𝑥
ଶ = 𝑥
ଶ
Escrevemos este termo no quociente, multiplicamos pelo divisor e passamos para o outro lado com sinal
negativo.
Observe que já fizemos um pouco mais "direto" e será assim que iremos fazer na hora da prova.
 Nossos 4 passos vão se resumir a dividir a variável de MAIOR expoente do dividendo pela variável de
MAIOR expoente do divisor, colocar esse resultado no quociente e multiplicá-lo pelo divisor passando
o resultado para outro lado com sinal invertido e fazendo a conta de subtração.
Posteriormente, repetimos essa sistemática.
Dividimos a variável de MAIOR expoente do que restou no dividendo pela variável de MAIOR expoente do
divisor.
−6𝑥
ଶ
3𝑥
ଶ = −2
Escrevemos este termo no quociente, multiplicamos pelo divisor e passamos para o outro lado com sinal
negativo.
Ou seja, o polinômio 𝐷(𝑥) que é o resultado da divisão 𝑃(𝑥)/𝑄(𝑥) é igual a:
𝑫(𝒙) = 𝒙
𝟐 − 𝟐
Gabarito: Alternativa A</t>
  </si>
  <si>
    <t>12/08/2026 23:27</t>
  </si>
  <si>
    <t>O resto da divisão do polinômio $x^3 + 2x^2 - 3x + 4$ por $x^2 + 2$ é</t>
  </si>
  <si>
    <t>$-5x$</t>
  </si>
  <si>
    <t>$x + 2$</t>
  </si>
  <si>
    <t>$x + 4$</t>
  </si>
  <si>
    <t>$-3x + 1$</t>
  </si>
  <si>
    <t>$x - 2$</t>
  </si>
  <si>
    <t>Escrevendo a divisão no método da chave teremos:
Dividimos a variável de MAIOR expoente do dividendo pela variável de MAIOR expoente do divisor.
𝑥
ଷ
𝑥
ଶ = 𝑥
Escrevemos este termo no quociente, multiplicamos pelo divisor e passamos para o outro lado com sinal
negativo.
Repetimos os passos. Dividimos a variável de MAIOR expoente do que restou no dividendo pela variável de
MAIOR expoente do divisor.
2𝑥
ଶ
𝑥
ଶ = 2
Escrevemos este termo no quociente, multiplicamos pelo divisor e passamos para o outro lado com sinal
negativo.
Perceba que o polinômio que restou (−5𝑥) tem grau 1. Logo, MENOR que o grau 𝟐 do polinômio divisor
(𝑥
ଶ + 2).
Sendo assim, paramos a divisão.
Ou seja, o resto da divisão do polinômio 𝑥
ଷ + 2𝑥
ଶ − 3𝑥 + 4 por 𝑥
ଶ + 2 é igual a −𝟓𝒙.
Gabarito: Alternativa A</t>
  </si>
  <si>
    <t>12/08/2026 23:33</t>
  </si>
  <si>
    <t>Pref. Colômbia</t>
  </si>
  <si>
    <t>O polinômio $P(x)$ quando dividido por $D(x) = x^2 - 4x$ encontramos $Q(x) = x^2 - 2$ e resto $R(x) = x + 3$.
O polinômio P(x) é:</t>
  </si>
  <si>
    <t>$x^4 - 4x^3 - 2x^2 - 9x - 3$</t>
  </si>
  <si>
    <t>$x^4 - 4x^3 - 2x^2 + 9x + 3$</t>
  </si>
  <si>
    <t>$x^4 + 4x^3 + 2x^2 + 9x + 3$</t>
  </si>
  <si>
    <t>$x^4 - 4x^3 + 2x^2 - 9x + 3$</t>
  </si>
  <si>
    <t>Vamos relembrar a divisão que aprendemos no ensino básico. Por exemplo, 11 divididos por 5.
Então, o 11 que é o dividendo é igual ao 5 (que é o divisor) vezes o quociente 2 mais o resto 1. E isto é válido para qualquer divisão. Em qualquer divisão, o dividendo será igual ao divisor vezes o quociente
mais o resto.
Vejamos a divisão fornecida no enunciado.
Ou seja, o polinômio 𝑷(𝒙) será igual ao divisor 𝑫(𝒙) vezes o quociente 𝑸(𝒙) mais o resto 𝑹(𝒙).
𝑃(𝑥) = 𝐷(𝑥) ∙ 𝑄(𝑥) + 𝑅(𝑥)
Vamos substituir os valores e calcular 𝑃(𝑥).
𝑃(𝑥) = 𝐷(𝑥) ∙ 𝑄(𝑥) + 𝑅(𝑥)
𝑃(𝑥) = (𝑥
ଶ − 4𝑥) ∙ (𝑥
ଶ − 2) + 𝑥 + 3
Aplicando a distributiva:
𝑃(𝑥) = 𝑥
ସ − 4𝑥
ଷ − 2𝑥
ଶ + 8𝑥 + 𝑥 + 3 → 𝑷(𝒙) = 𝒙
𝟒 − 𝟒𝒙𝟑 − 𝟐𝒙𝟐 + 𝟗𝒙 + 𝟑
Gabarito: Alternativa B</t>
  </si>
  <si>
    <t>12/08/2026 23:37</t>
  </si>
  <si>
    <t>CEV-URCA</t>
  </si>
  <si>
    <t>Pref. Crato</t>
  </si>
  <si>
    <t>Qual o resto da divisão do polinômio $7x^{79} - 15x^{47} + 6x^{13} + 37$ pelo binômio $x - 1$?</t>
  </si>
  <si>
    <t>Divisão de um polinômio por um binômio da forma 𝑄(𝑥) = 𝑎𝑥 + 𝑏. Automaticamente temos que lembrar
do TEOREMA DO RESTO.
Primeiro passo é encontrar a raiz de 𝑥 − 1.
𝑥 − 1 = 0 → 𝒙 = �
Segundo passo é substituir este valor na equação 𝑃(𝑥).
𝑃(𝑥) = 7𝑥
଻ଽ − 15𝑥
ସ଻ + 6𝑥
ଵଷ + 37
𝑃(1) = 7(1)଻ଽ − 15(1)ସ଻ + 6(1)ଵଷ + 37
𝑃(1) = 7 − 15 + 6 + 37 → 𝑷(𝟏) = 𝟑𝟓
Logo, o resto da divisão de 7𝑥
଻ଽ − 15𝑥
ସ଻ + 6𝑥
ଵଷ + 37 pelo binômio 𝑥 − 1 é igual a 35.
Gabarito: Alternativa D</t>
  </si>
  <si>
    <t>12/08/2026 23:43</t>
  </si>
  <si>
    <t>COTEC</t>
  </si>
  <si>
    <t>Pref. Brasília de Minas</t>
  </si>
  <si>
    <t>O resto da divisão de $P(x) = 3x^5 - 2x^4 - 6x^2 + 7x + 2$ por $3x - 2$ é:</t>
  </si>
  <si>
    <t>$r = 1$</t>
  </si>
  <si>
    <t>$r = 0$</t>
  </si>
  <si>
    <t>$r = -2/3$</t>
  </si>
  <si>
    <t>$r = -1$</t>
  </si>
  <si>
    <t>$r = 4$</t>
  </si>
  <si>
    <t>Divisão de um polinômio por um binômio da forma 𝑄(𝑥) = 𝑎𝑥 + 𝑏. Automaticamente temos que lembrar
do TEOREMA DO RESTO.
Primeiro passo é encontrar a raiz de 3𝑥 − 2.
3𝑥 − 2 = 0
3𝑥 = 2 → 𝒙 =
𝟐
𝟑
Segundo passo é substituir este valor na equação 𝑃(𝑥).
𝑃(𝑥) = 3𝑥
ହ − 2𝑥
ସ − 6𝑥
ଶ + 7𝑥 + 2
𝑃 ൬
2
3
൰ = 3 ൬
2
3
൰
ହ
− 2 ൬
2
3
൰
ସ
− 6 ൬
2
3
൰
ଶ
+ 7 ൬
2
3
൰ + 2
𝑃 ൬
2
3
൰ = 3 ∙
32
243 − 2 ∙
16
81 − 6 ∙
4
9
+
14
3
+ 2
𝑃 ൬
2
3
൰ =
32
81 −
32
81 −
8
3
+
14
3
+ 2
𝑃 ൬
2
3
൰ = −
8
3
+
14
3
+ 2
𝑃 ൬
2
3
൰ =
6
3
+ 2
𝑃 ൬
2
3
൰ = 2 + 2 → 𝑷 ൬
𝟐
𝟑
൰ = 𝟒
Logo, o resto da divisão de 𝑃(𝑥) = 3𝑥
ହ − 2𝑥
ସ − 6𝑥
ଶ + 7𝑥 + 2 por 3𝑥 − 2 é igual a 𝑟 = 4.
Gabarito: Alternativa E</t>
  </si>
  <si>
    <t>12/08/2026 23:53</t>
  </si>
  <si>
    <t>Fundatec</t>
  </si>
  <si>
    <t>Pref. Panambi</t>
  </si>
  <si>
    <t>O conjunto dos valores de $a$ para que a divisão $P(x) = x^3 - x$ por $D(x) = x - a$ resulte em resto nulo é dado por:</t>
  </si>
  <si>
    <t>$\{1\}$</t>
  </si>
  <si>
    <t>$\{0\}$</t>
  </si>
  <si>
    <t>$\{-1, 0, 1\}$</t>
  </si>
  <si>
    <t>$\{-1, 1\}$</t>
  </si>
  <si>
    <t>$\{0, 1, 2\}$</t>
  </si>
  <si>
    <t>O primeiro passo é calcular a raiz do divisor 𝐷(𝑥) = 𝑥 − 𝑎
𝑥 − 𝑎 = 0 → 𝒙 = 𝒂
Sendo assim, 𝑃(𝑎) será o resto da divisão de 𝑃(𝑥) = 𝑥
ଷ − 𝑥 por 𝐷(𝑥) = 𝑥 − 𝑎.
Todavia, para tais polinômios serem divisíveis, o resto deverá ser igual a zero.
Logo:
𝑷(𝒂) = 𝟎
Substituindo 𝑎 na equação de 𝑃(𝑥) e igualando a zero teremos:
𝑎
ଷ − 𝑎 = 0
Colocando 𝑎 em evidência:
𝑎
ଷ − 𝑎 = 0
𝑎(𝑎
ଶ − 1) = 0
𝑎(𝑎
ଶ − 1) = 0 ൞
𝒂 = 𝟎
𝑎
ଶ − 1 = 0 → 𝑎
ଶ = 1 → 𝒂 = ±𝟏
Logo, o conjunto dos valores de 𝑎 para que a divisão 𝑃(𝑥) = 𝑥
ଷ − 𝑥 por 𝐷(𝑥) = 𝑥 − 𝑎 resulte em resto nulo
é dado por:
𝒂 = {𝟎, +𝟏, −𝟏}
Gabarito: Alternativa C</t>
  </si>
  <si>
    <t>13/08/2026 00:06</t>
  </si>
  <si>
    <t>Pref. Capanema</t>
  </si>
  <si>
    <t>Sabendo-se que $-3$ é uma raiz do polinômio $p(x) = 2x^3 - bx - 6$, qual é o valor de $b$?</t>
  </si>
  <si>
    <t>$-6$</t>
  </si>
  <si>
    <t>$10$</t>
  </si>
  <si>
    <t>$20$</t>
  </si>
  <si>
    <t>$-20$</t>
  </si>
  <si>
    <t>$-30$</t>
  </si>
  <si>
    <t>Sabe-se que – 3 é uma raiz do polinômio, ou seja, 𝒑(−𝟑) = 𝟎. Vamos substituir na fórmula do polinômio e
igualar a zero para achar o valor de 𝑏.
𝑝(𝑥) = 2𝑥ଷ − 𝑏𝑥 − 6
𝑝(−3) = 2(−3)
ଷ − 𝑏(−3) − 6 = 0
2(−27) + 3𝑏 − 6 = 0
−54 + 3𝑏 − 6 = 0
3𝑏 = 60
𝑏 =
60
3
→ 𝒃 = 𝟐𝟎
Gabarito: Alternativa C</t>
  </si>
  <si>
    <t>13/08/2026 00:33</t>
  </si>
  <si>
    <t>CBM TO</t>
  </si>
  <si>
    <t>Se um polinômio 𝒑(𝒙) com coeficientes reais tem apenas duas raízes complexas e uma delas é igual a 𝟕 − 𝟑𝒊, conclui-se que a outra raiz é igual a</t>
  </si>
  <si>
    <t>7 + 3𝑖</t>
  </si>
  <si>
    <t>−7 + 3i</t>
  </si>
  <si>
    <t>3 + 7i</t>
  </si>
  <si>
    <t>−3 − 7i</t>
  </si>
  <si>
    <t>Se 𝑃(𝑥) é um polinômio e uma de suas raízes é um número complexo, NECESSARIAMENTE, o conjugado
deste número complexo TAMBÉM SERÁ RAIZ de 𝑃(𝑥).
Então, se 7 − 3𝑖 é raiz de 𝑝(𝑥), seu conjugado 𝟕 + 𝟑𝒊 também será.
Gabarito: Alternativa A</t>
  </si>
  <si>
    <t>13/08/2026 00:44</t>
  </si>
  <si>
    <t>Pref. Veredinha</t>
  </si>
  <si>
    <t>Se 1 é uma das raízes da equação $x^3 - x^2 + x - 1 = 0$ então as outras duas raízes são</t>
  </si>
  <si>
    <t>Irracionais</t>
  </si>
  <si>
    <t>Racionais positivas</t>
  </si>
  <si>
    <t>Complexas conjugadas</t>
  </si>
  <si>
    <t>Racionais negativas</t>
  </si>
  <si>
    <t>Observe que a banca já nos fornece uma das raízes. Ela nem precisava ter dito. Se chutássemos o valor 1,
algo bem comum de se fazer nas questões conforme comentamos, chegaríamos ao resultado zero e
constataríamos que 1 é raiz.
Então, de posse de 𝒙𝟏 = 𝟏 como raiz, vamos baixar o grau por meio do dispositivo de Briot-Ruffini.
Os coeficientes em verde no dispostivo acima são os coeficientes do polinômio de grau reduzido. Tínhamos
um polinômio de grau 3 e reduzimos para um polinômio de grau 2. Então ficamos com:
𝑥
ଶ + 0𝑥 + 1
amos achar as raízes desse polinômio:
𝑥
ଶ + 1 = 0
𝑥
ଶ = −1
𝑥 = ±√−1
⎩
⎨
⎧ 𝑥ଶ = +√−1 → 𝒙𝟐 = +𝒊
𝑥ଷ = −√−1 → 𝒙𝟑 = −𝒊
Ou seja, as outras duas raízes são complexas conjugadas.
Gabarito: Alternativa C</t>
  </si>
  <si>
    <t>13/08/2026 00:57</t>
  </si>
  <si>
    <t>A soma de todas as raízes do polinômio $P(x) = x^4 - 36x^2 - 108$ é:</t>
  </si>
  <si>
    <t>Vimos na teoria que, dado um polinômio do quarto grau:
𝑃(𝑥) = 𝑎𝑥ସ + 𝑏𝑥ଷ + 𝑐𝑥ଶ + 𝑑𝑥 + 𝑒
A soma das raízes igual a:
𝑥ଵ + 𝑥ଶ + 𝑥ଷ + 𝑥ସ =
−𝑏
𝑎
E o produto das raízes será igual a:
𝑥ଵ ∙ 𝑥ଶ ∙ 𝑥ଷ ∙ 𝑥ସ =
𝑒
𝑎
Vamos escrever o polinômio fornecido no enunciado na forma "completa":
𝑃(𝑥) = 𝑎𝑥ସ + 𝑏𝑥ଷ + 𝑐𝑥ଶ + 𝑑𝑥 + 𝑒
𝑷(𝒙) = 𝒙
𝟒 + 𝟎𝒙𝟑 − 𝟑𝟔𝒙𝟐 + 𝟎𝒙 − 𝟏𝟎�
A soma das raízes igual a:
𝑥ଵ + 𝑥ଶ + 𝑥ଷ + 𝑥ସ =
−𝑏
𝑎
=
−0
1
→ 𝒙𝟏 + 𝒙𝟐 + 𝒙𝟑 + 𝒙𝟒 = �
Gabarito: Alternativa D</t>
  </si>
  <si>
    <t>13/08/2026 01:07</t>
  </si>
  <si>
    <t>Da equação $x^3 + 11x^2 + kx + 36 = 0$, sabe-se que o produto de duas de suas raízes é 18. Assim, o valor de $k$ é</t>
  </si>
  <si>
    <t>Dado um polinômio do terceiro grau 𝑃(𝑥) = 𝑎𝑥ଷ + 𝑏𝑥ଶ + 𝑐𝑥 + 𝑑, a soma e o produto das raízes serão:
𝑃(𝑥) = 𝑎𝑥ଷ + 𝑏𝑥ଶ + 𝑐𝑥 + 𝑑
⎩
⎪
⎨
⎪
⎧ 𝑥ଵ + 𝑥ଶ + 𝑥ଷ =
−𝑏
𝑎
𝑥ଵ ∙ 𝑥ଶ ∙ 𝑥ଷ =
−𝑑
𝑎
Então, no polinômio fornecido no enunciado 𝑥
ଷ + 11𝑥
ଶ + 𝑘𝑥 + 36, o produto das raízes será igual:
𝑥ଵ ∙ 𝑥ଶ ∙ 𝑥ଷ =
−𝑑
𝑎
=
−36
1
→ 𝒙𝟏 ∙ 𝒙𝟐 ∙ 𝒙𝟑 = −𝟑𝟔
Sabe-se que o produto de duas de suas raízes é 18.
𝑥ଶ ∙ 𝑥ଷ = 18
Substituindo na equação acima:
𝑥ଵ ∙ 𝑥ଶ ∙ 𝑥ଷ = −36
𝑥ଵ ∙ 18 = −36
𝑥ଵ =
−36
18 → 𝒙𝟏 = −𝟐
Ou seja, −2 é raiz do polinômio dado.
Se −2 é raiz, então 𝑃(−2) = 0. Vamos substituir 𝑥ଵ = −2 na equação do polinômio e igualar a zero.
𝑥
ଷ + 11𝑥
ଶ + 𝑘𝑥 + 36 = 0
(−2)
ଷ + 11(−2)
ଶ + 𝑘(−2) + 36 = 0
−8 + 11 ∙ 4 − 2𝑘 + 36 = 0
−8 + 44 − 2𝑘 + 36 = 0
72 = 2𝑘
𝑘 =
72
2
→ 𝒌 = 𝟔
Gabarito: Alternativa A</t>
  </si>
  <si>
    <t>13/08/2026 01:19</t>
  </si>
  <si>
    <t>Pref. São José dos Campos</t>
  </si>
  <si>
    <t>No conjunto dos números complexos, a equação $x^2 - 2x + 2 = 0$ tem como raízes os números:</t>
  </si>
  <si>
    <t>Números Complexos</t>
  </si>
  <si>
    <t>$1 + i$ e $1 - i$</t>
  </si>
  <si>
    <t>$-1 + i$ e $-1 - i$</t>
  </si>
  <si>
    <t>$2 + i$ e $2 - i$</t>
  </si>
  <si>
    <t>$-2 + i$ e $-2 - i$</t>
  </si>
  <si>
    <t>$2 + 2i$ e $2 - 2i$</t>
  </si>
  <si>
    <t>Dada a equação do segundo grau:
𝑥
ଶ − 2𝑥 + 2 = 0
Em que: 𝑎 = 1, 𝑏 = −2 e 𝑐 = 2.
Iremos resolver por Bhaskara para determinar as raízes:
𝑥 =
−𝑏 ± √𝑏
ଶ − 4𝑎𝑐
2𝑎
𝑥 =
−(−2) ± ඥ(−2)
ଶ − 4 × 1 × 2
2 × 1
𝑥 =
2 ± √4 − 8
2
𝑥 =
2 ± √−4
2
Vamos manipular passo a passo o termo de raiz negativa.
√−4 = √4 × −1 = √4 ∙ √−1 = 2√−1
Substituindo 𝑖 = √−1:
√−4 = 2 ∙ 𝑖 = 2𝑖
Não se esqueça que a unidade imaginária 𝑖 = √−1, conforme substituído acima. Vamos então substituir esta
manipulação ൫√−4 = 2𝑖൯ na equação de 𝑥:
𝑥 =
2 ± √−4
2
=
2 ± 2i
2
𝑥 =
2 ± 2i
2
⎩
⎪
⎨
⎪
⎧ 𝑥ଵ =
2 + 2i
2
→ 𝒙𝟏 = 𝟏 + �
2 − 2i
2
→ 𝒙𝟐 = 𝟏 − 𝒊
Gabarito: Alternativa A</t>
  </si>
  <si>
    <t>13/08/2026 01:28</t>
  </si>
  <si>
    <t>Considere os números complexos $z_1 = 3 + 2i$ e $z_2 = -5 - i$. Assinale a alternativa que apresenta o resultado da soma $z_1 + \overline{z_2}$, onde $\overline{z_2}$ é o conjugado de $z_2$.</t>
  </si>
  <si>
    <t>$-2 - 3i$</t>
  </si>
  <si>
    <t>$-2 + 3i$</t>
  </si>
  <si>
    <t>$8 + 3i$</t>
  </si>
  <si>
    <t>$8 + i$</t>
  </si>
  <si>
    <t>A banca nos questiona o valor da soma 𝑧ଵ + 𝑧ଶ.
Vamos então calcular 𝑧ଶ, isto é, o Conjugado de 𝑧ଶ e, posteriormente, somar com 𝑧ଵ.
Calculando 𝑧ଶ:
𝑧ଶ = −5 − 𝑖 → 𝒛𝟐 = −𝟓 + 𝒊
Encontrando a soma 𝑧ଵ + 𝑧ଶ:
𝑧ଵ + 𝑧ଶ = 3 + 2𝑖 + (−5 + 𝑖)
𝑧ଵ + 𝑧ଶ = 3 + 2𝑖 − 5 + 𝑖
Lembrando que, para somarmos dois ou mais Números Complexos, somamos separadamente as partes
Reais e as partes Imaginárias.
𝑧ଵ + 𝑧ଶ = 3 − 5 + 2𝑖 + 𝑖 → 𝒛𝟏 + 𝒛𝟐 = −𝟐 + 𝟑𝒊
Gabarito: Alternativa B</t>
  </si>
  <si>
    <t>13/08/2026 01:34</t>
  </si>
  <si>
    <t>Considere os números complexos $z_1 = -7 - 3i$ e $z_2 = 5 + 7i$. Assinale a alternativa que apresenta o resultado do produto de $\overline{z_1} \times z_2$, onde $\overline{z_1}$ é o conjugado de $z_1$.</t>
  </si>
  <si>
    <t>$-56 - 34i$</t>
  </si>
  <si>
    <t>$14 - 34i$</t>
  </si>
  <si>
    <t>$-14 - 64i$</t>
  </si>
  <si>
    <t>$56 - 34i$</t>
  </si>
  <si>
    <t>$-56 - 64i$</t>
  </si>
  <si>
    <t>O Enunciado nos pede o valor do produto 𝑧ଵ × 𝑧ଶ. Vamos então calcular 𝑧ଵ, isto é, o Conjugado de 𝑧ଵ e,
posteriormente, multiplicar com 𝑧ଶ.
Calculando 𝑧ଵ:
𝑧ଵ = −7 − 3𝑖 → 𝒛𝟏 = −𝟕 + 𝟑𝒊
Encontrando o produto 𝑧ଵ × 𝑧ଶ:
𝑧ଵ × 𝑧ଶ = (−7 + 3𝑖) × (5 + 7𝑖)
Aplicando a distributiva:
𝑧ଵ × 𝑧ଶ = −35 − 49𝑖 + 15𝑖 + 21𝑖
ଶ
Lembrando que 𝑖
ଶ = −1:
𝑧ଵ × 𝑧ଶ = −35 − 49𝑖 + 15𝑖 + 21𝑖
ଶ
𝑧ଵ × 𝑧ଶ = −35 − 49𝑖 + 15𝑖 + 21(−1)
𝑧ଵ × 𝑧ଶ = −35 − 49𝑖 + 15𝑖 − 21
𝑧ଵ × 𝑧ଶ = −35 − 21 − 49𝑖 + 15𝑖 → 𝒛𝟏 × 𝒛𝟐 = −𝟓𝟔 − 𝟑𝟒𝒊
Gabarito: Alternativa A</t>
  </si>
  <si>
    <t>13/08/2026 01:37</t>
  </si>
  <si>
    <t>INSTITUTO UNIFIL</t>
  </si>
  <si>
    <t>Pref. Tupãssi</t>
  </si>
  <si>
    <t>Considere os números complexos $z_1 = 3 - 5i$ e $z_2 = 2 + 4i$, o resultado da divisão de $z_1$ por $z_2$ será:</t>
  </si>
  <si>
    <t>$-\frac{7}{10} - \frac{11}{10}i$</t>
  </si>
  <si>
    <t>$-\frac{14}{10} + \frac{11}{10}i$</t>
  </si>
  <si>
    <t>$-\frac{12}{20} - \frac{11}{20}i$</t>
  </si>
  <si>
    <t>$\frac{7}{10} - \frac{14}{10}i$</t>
  </si>
  <si>
    <t>A banca nos questiona o valor de
𝑧ଵ
𝑧ଶ
=
3 − 5𝑖
2 + 4𝑖
Estudamos que, para calcularmos a divisão de dois números complexos, multiplicamos, tanto o numerador
quanto o denominador, pelo Conjugado do denominador.
Primeiramente, vamos multiplicar pelo Conjugado do denominador:
𝑧ଵ
𝑧ଶ
=
3 − 5𝑖
2 + 4𝑖
×
(2 − 4𝑖)
(2 − 4𝑖)
Secundariamente, aplicamos a distributiva e desenvolvemos passo a passo a divisão:
𝑧ଵ
𝑧ଶ
=
3 − 5𝑖
2 + 4𝑖
×
(2 − 4𝑖)
(2 − 4𝑖)
=
6 − 12𝑖 − 10𝑖 + 20𝑖
ଶ
4 − 8𝑖 + 8𝑖 − 16𝑖
ଶ
Substituindo 𝑖
ଶ = −1:
𝑧ଵ
𝑧ଶ
=
6 − 12𝑖 − 10𝑖 + 20(−1)
4 − 8𝑖 + 8𝑖 − 16(−1)
𝑧ଵ
𝑧ଶ
=
6 − 12𝑖 − 10𝑖 − 20
4 − 8𝑖 + 8𝑖 + 16
𝑧ଵ
𝑧ଶ
=
6 − 20 − 12𝑖 − 10𝑖
4 + 16 − 8𝑖 + 8𝑖
𝑧ଵ
𝑧ଶ
=
−14 − 22𝑖
20
Simplificando por 2:
𝑧ଵ
𝑧ଶ
=
−7 − 11𝑖
10 →
𝒛𝟏
𝒛𝟐
=
−𝟕
𝟏𝟎 −
𝟏𝟏
𝟏𝟎 �
Gabarito: Alternativa A</t>
  </si>
  <si>
    <t>13/08/2026 01:42</t>
  </si>
  <si>
    <t>4426</t>
  </si>
  <si>
    <t>Pref. Blumenau</t>
  </si>
  <si>
    <t>Pode-se afirmar que o resultado da divisão de $z_1$ por $z_2$ , sendo $z_1 = 3 + 2i$ e $z_2 = k + i$ é um número complexo imaginário puro se o valor de $k$ for igual a:</t>
  </si>
  <si>
    <t>2/3</t>
  </si>
  <si>
    <t>3/2</t>
  </si>
  <si>
    <t>-2/3</t>
  </si>
  <si>
    <t>-3/2</t>
  </si>
  <si>
    <t>Vamos dividir 𝑧ଵ por 𝑧ଶ:
𝑧ଵ
𝑧ଶ
=
3 + 2𝑖
𝑘 + 𝑖
Para calcularmos a divisão de dois números complexos, multiplicamos, tanto o numerador quanto o
denominador, pelo Conjugado do denominador.
Primeiramente, vamos multiplicar pelo Conjugado do denominador:
𝑧ଵ
𝑧ଶ
=
3 + 2𝑖
𝑘 + 𝑖
×
(𝑘 − 𝑖)
(𝑘 − 𝑖)
Secundariamente, aplicamos a distributiva e desenvolvemos passo a passo a divisão:
𝑧ଵ
𝑧ଶ
=
3 + 2𝑖
𝑘 + 𝑖
×
(𝑘 − 𝑖)
(𝑘 − 𝑖)
=
3𝑘 − 3𝑖 + 2𝑘𝑖 − 2𝑖
ଶ
𝑘
ଶ − 𝑘𝑖 + 𝑘𝑖 − 𝑖
ଶ
Substituindo 𝑖
ଶ = −1:
𝑧ଵ
𝑧ଶ
=
3𝑘 − 3𝑖 + 2𝑘𝑖 − 2(−1)
𝑘
ଶ − (−1)
𝑧ଵ
𝑧ଶ
=
3𝑘 − 3𝑖 + 2𝑘𝑖 + 2
𝑘
ଶ + 1
𝑧ଵ
𝑧ଶ
=
3𝑘 + 2
𝑘
ଶ + 1 +
2𝑘 − 3
𝑘
ଶ + 1 �
O enunciado nos afirma que essa divisão resulta em um Complexo Imaginário puro, isto é, um Complexo
que tem a parte Real 𝒂 é nula.
A parte Real, conforme estudamos, é "tudo aquilo" que não está multiplicando a unidade imaginária 𝑖. No
nosso exercício a parte Real será:
3𝑘 + 2
𝑘
ଶ + 1
Vamos igualar este valor a zero e calcular o valor de 𝑘 para que isto ocorra:
3𝑘 + 2
𝑘
ଶ + 1 = 0
3𝑘 + 2 = 0
3𝑘 = −2 → 𝒌 = −
�
Gabarito: Alternativa C</t>
  </si>
  <si>
    <t>13/08/2026 01:45</t>
  </si>
  <si>
    <t>CRO GO</t>
  </si>
  <si>
    <t>No que se refere ao número complexo $i = \sqrt{-1}$, chamado de unidade imaginária, julgue o item.
$$i^{2021} = 1$$</t>
  </si>
  <si>
    <t>Para calcular a potência 𝑖
௡
, iremos fazer a divisão da potência 𝑛 por 4 e o resto dessa divisão será o expoente
de 𝑖.
Dividindo 2021 por 4, teremos quociente 505 e resto 𝟏. Logo,
𝒊
𝟐𝟎𝟐𝟏 = 𝒊
𝟏
Ou seja, 𝑖
ଶ଴ଶଵ = 𝑖
ଵ = 𝑖 e não 1 como afirma o enunciado. Logo, a assertiva está incorreta.
Gabarito: ERRADO</t>
  </si>
  <si>
    <t>13/08/2026 01:58</t>
  </si>
  <si>
    <t>4428</t>
  </si>
  <si>
    <t>Considere o complexo
$$z = \frac{1 + i}{1 - i}$$
O valor de $z^{1983}$ é:</t>
  </si>
  <si>
    <t>i</t>
  </si>
  <si>
    <t>-i</t>
  </si>
  <si>
    <t>Questão que envolve 2 assuntos MUITO cobrados em provas de concursos. Envolve a divisão de dois
números Complexos e a potenciação da unidade imaginária.
Primeramente, vamos desenvolver a equação para encontrar o valor de 𝑧, isto é, o valor da divisão
𝑧 =
1 + 𝑖
1 − 𝑖
Lembrando que, para calcularmos a divisão de dois números complexos, multiplicamos, tanto o numerador
quanto o denominador, pelo Conjugado do denominador.
𝑧 =
1 + 𝑖
1 − 𝑖
×
(1 + 𝑖)
(1 + 𝑖)
Aplicando a distributiva e desenvolvendo passo a passo a divisão teremos:
𝑧 =
1 + 𝑖 + 𝑖 + 𝑖ଶ
Substituindo 𝑖
ଶ = −1:
𝑧 =
1 + 𝑖 + 𝑖 − 1
1 + 𝑖 − 𝑖 − (−1)
𝑧 =
1 + 𝑖 + 𝑖 − 1
1 + 𝑖 − 𝑖 + 1
𝑧 =
1 − 1 + 𝑖 + 𝑖
1 + 1 + 𝑖 − 𝑖
𝑧 =
2𝑖
2
→ 𝒛 = 𝒊
Secundariamente, vamos calcular 𝑧
ଵଽ଼ଷ, isto é, 𝑖
ଵଽ଼ଷ
.
Estudamos que, para calcular a potência 𝑖
௡
, iremos fazer a divisão da potência por 4 e o resto dessa divisão
será o expoente de 𝑖.
Dividindo 1.983 por 4, teremos quociente 495 e resto 3. Logo,
𝒊
𝟏𝟗𝟖𝟑 = 𝒊𝟑
Ou você pode já ter decorado que 𝑖
ଷ = −1, ou você pode desenvolver 𝑖
ଷ
passo a passo:
𝑖
ଷ = 𝑖ଶ × 𝑖 = −1 × 𝑖 → 𝒊𝟑 = −𝒊
Gabarito: Alternativa D</t>
  </si>
  <si>
    <t>13/08/2026 02:04</t>
  </si>
  <si>
    <t>No que se refere ao número complexo $i = \sqrt{-1}$, chamado de unidade imaginária, julgue o item.
$$\sum_{k=1}^{2021} i^k = i$$</t>
  </si>
  <si>
    <t>A banca nos questiona o valor de ∑ 𝑖
ଶ଴ଶଵ ௞
௞ୀଵ , isto é,
෍ 𝑖
௞
ଶ଴ଶଵ
௞ୀଵ
= 𝑖 + 𝑖ଶ + 𝑖ଷ + 𝑖ସ + ⋯ + 𝑖ଶ଴ଶଵ
Estudamos que as potências de 𝒊 se repetem a cada 𝟒 termos. Vamos entender isso melhor.
Iremos escrever as primeiras 8 potências de 𝑖 para melhor visualização:
𝒊
𝑖
ଶ = −𝟏
𝑖
ଷ = 𝑖
ଶ × 𝑖 = −1 × 𝑖 = −𝒊
𝑖
ସ = 𝑖
ଷ × 𝑖 = −𝑖 × 𝑖 = −𝑖
ଶ = −(−1) = 𝟏
𝑖
ହ = 𝑖
ସ × 𝑖 = +1 × 𝑖 = 𝒊
𝑖
଺ = 𝑖
ହ × 𝑖 = 𝑖 × 𝑖 = 𝑖
ଶ = −𝟏
𝑖
଻ = 𝑖
଺ × 𝑖 = −1 × 𝑖 = −𝒊
𝑖
଼ = 𝑖
଻ × 𝑖 = −𝑖 × 𝑖 = −𝑖
ଶ = −(−1) = 𝟏
Observe que a cada 4 termos temos a seguinte sequência: 𝑖, −1, −𝑖, 1.
Vamos somar esses 4 termos:
𝑖 + (−1) + (−𝑖) + 1 = 𝑖 − 1 − 𝑖 + 1 = 𝟎
Ou seja, a cada 4 termos das potências escritos em sequência a soma será igual a 𝟎.
Então, por exemplo, pegando a soma dos 8 primeiros termos:
෍𝑖
௡
଼
௡ୀଵ
= 𝑖 + 𝑖
ଶ + 𝑖
ଷ + 𝑖
ସ + 𝑖
ହ + 𝑖
଺ + 𝑖
଻ + 𝑖
଼
Acabamos de ver que a cada 4 termos a soma será 0 e assim teremos:
Ou seja, ∑ 𝑖
଼ ௞
௞ୀଵ = 0
Voltando ao enunciado. A banca nos questiona o valor de de∑ 𝑖
ଶ଴ଶଵ ௞
௞ୀଵ . Vamos escrever essa sequência:
෍ 𝑖
௡
ଶ଴ଶଵ
௞ୀଵ
= 𝑖 + 𝑖
ଶ + 𝑖
ଷ + 𝑖
ସ + ⋯ + 𝑖
ଶ଴ଵ଻ + 𝑖
ଶ଴ଵ଼ + 𝑖
ଶ଴ଵଽ + 𝑖
ଶ଴ଶ଴ + 𝑖
ଶ଴ଶଵ
Dividindo 2021 por 4, teremos quociente 505 e resto 1. Ou seja, teremos 505 "blocos" de 4 termos (que
somados darão 0) mais 1 termo isolado.
Vimos que a cada 4 termos a soma será igual a 0. Então teremos:
Ou seja, até o termo 2020, toda a soma terá sido igual a 0. Então, restará apenas o termo 𝑖
ଶ଴ଶଵ
.
Logo,
ଶ଴ଶଵ
௞ୀଵ
= 𝑖
ଶ଴ଶଵ
Para calcular a potência 𝑖
௡
, iremos fazer a divisão da potência por 4 e o resto dessa divisão será o expoente
de 𝑖.
Dividindo 2021 por 4, teremos quociente 505 e resto 1.
𝑖
ଶ଴ଶଵ = 𝑖
ଵ = 𝑖
Sendo assim, temos que:
෍ 𝒊
𝒏
𝟐𝟎𝟐𝟏
𝒌ୀ𝟏
= 𝒊
Gabarito: CERTO</t>
  </si>
  <si>
    <t>13/08/2026 02:23</t>
  </si>
  <si>
    <t>Pref. Diamantina</t>
  </si>
  <si>
    <t>Determine os números reais de 𝒙 e 𝒚 que satisfazem a igualdade
(𝑥 − 3𝑦) − 4𝑖 = −3 + 2𝑦𝑖.</t>
  </si>
  <si>
    <t>x = 3 𝑒 𝑦 = 1</t>
  </si>
  <si>
    <t>𝑥 = −6 𝑒 𝑦 = −2</t>
  </si>
  <si>
    <t>𝑥 = 5 𝑒 𝑦 = −1</t>
  </si>
  <si>
    <t>𝑥 = −3 𝑒 𝑦 = −3</t>
  </si>
  <si>
    <t>𝑥 = −9 𝑒 𝑦 = −2</t>
  </si>
  <si>
    <t>Estudamos que, dados dois Números Complexos 𝑍ଵ = 𝑎 + 𝑏𝑖 e 𝑍ଶ = 𝑐 + 𝑑𝑖, 𝑍ଵ será igual a 𝑍ଶ, SE E
SOMENTE SE,
𝑎 = 𝑐 𝑒 𝑏 = 𝑑
Isto é, somente serão iguais quando as partes reais forem iguais E TAMBÉM as partes imaginárias forem
iguais.
Pelo enunciado temos que:
𝑍ଵ = (𝑥 − 3𝑦) − 4𝑖
𝑍ଶ = −3 + 2𝑦𝑖
Vamos então igualar separadamente a parte Real e a parte Imaginária:
Igualando a parte Real:
𝑥 − 3𝑦 = −3
Observe que a parte Real, conforme estudamos, é "tudo aquilo" que não está multiplicando a unidade
imaginária 𝑖.
No Complexo 𝑍ଵ é igual a 𝑥 − 3𝑦 equanto que, no Complexo 𝑍ଶ é igual a −3.
Igualando a parte Imaginária:
−4 = 2𝑦
Em contrapartida, a parte Imaginária é o fator que "acompanha" a unidade imaginária 𝑖, isto é, o fator que
multiplica 𝑖.
No Complexo 𝑍ଵ é igual a −4 equanto que, no Complexo 𝑍ଶ é igual a 2𝑦.
Calculando 𝑦:
−4 = 2𝑦
𝑦 =
−4
2
→ 𝒚 = −𝟐
Substituindo na equação 𝑥 − 3𝑦 = −3:
𝑥 − 3𝑦 = −3
𝑥 − 3 × (−2) = −3
𝑥 + 6 = −3
𝑥 = −3 − 6 → 𝒙 = −𝟗
Logo, 𝒙 = −𝟗 𝑒 𝒚 = −𝟐.
Gabarito: Alternativa E</t>
  </si>
  <si>
    <t>13/08/2026 02:28</t>
  </si>
  <si>
    <t>Observe o número complexo a seguir, representado graficamente, por meio de um Plano de Argand-Gauss.
Assinale a alternativa que contém, respectivamente, o valor do módulo e o argumento desse número complexo.</t>
  </si>
  <si>
    <t>√3 𝑒 1</t>
  </si>
  <si>
    <t>1 𝑒 √3</t>
  </si>
  <si>
    <t>2 𝑒 𝜋/6</t>
  </si>
  <si>
    <t>0 𝑒 √3</t>
  </si>
  <si>
    <t>𝜋/6 𝑒 2</t>
  </si>
  <si>
    <t>4899ea4b-18e0-4db4-89aa-a5838264dbde.png</t>
  </si>
  <si>
    <t>Ótima questão para revisarmos os conceitos. Vamos recordar a definição desses dois conceitos:
Módulo (ou valor absoluto)
O módulo (ou valor absoluto) de um Número Complexo, representado por |𝑍|, é definido pela distância do
ponto (𝑎 ; 𝑏) no plano de Gauss até a origem (0 ; 0).
Pela figura fornecida no enunciado, vemos que o módulo é igual a 2.
|𝒁| = 𝟐
Argumento
O Argumento de um Número Complexo é definido pelo ângulo 𝜃 que o módulo desse Complexo faz com o
eixo Real, isto é, o eixo horizontal.
Logo, o argumento do número Complexo será igual a 𝜋
6
ൗ .
𝜽 =
𝝅
𝟔
Gabarito: Alternativa C</t>
  </si>
  <si>
    <t>13/08/2026 02:35</t>
  </si>
  <si>
    <t>Pref. Areial</t>
  </si>
  <si>
    <t>Dado o número complexo
$$Z = \frac{\sqrt{2}}{2} + \frac{\sqrt{2}}{2}i$$
podemos AFIRMAR que o valor de $\vert{}Z\vert{}$ é igual a:</t>
  </si>
  <si>
    <t>$\sqrt{2}$</t>
  </si>
  <si>
    <t>$\sqrt{2}/2$</t>
  </si>
  <si>
    <t>Dado o número Complexo:
𝑍 =
√2
2
+
√2
2
𝑖
Em que: 𝑎 =
√ଶ
ଶ
e 𝑏 =
√ଶ
ଶ
,
Estudamos que o módulo do número Complexo é igual a:
|𝑍| = ඥ𝑎
ଶ + 𝑏
ଶ
Substituindo os valores de 𝑎 e 𝑏:
|𝑍| = ඥ𝑎
ଶ + 𝑏
ଶ
|𝑍| = ඨቆ
√2
2
ቇ
ଶ
+ ቆ
√2
2
ቇ
ଶ
|𝑍| = ඨ
2
4
+
2
4
|𝑍| = ඨ
4
4
|𝑍| = √1 → |𝒁| = 𝟏
Gabarito: Alternativa C</t>
  </si>
  <si>
    <t>13/08/2026 02:38</t>
  </si>
  <si>
    <t>Sejam $\rho_1$ e $\rho_2$, respectivamente, os módulos dos números complexos $z_1 = 2 - 5i$ e $z_2 = 3 + 4i$. Assim, é correto afirmar que</t>
  </si>
  <si>
    <t>$\rho_1 &lt; \rho_2$</t>
  </si>
  <si>
    <t>$\rho_2 &lt; \rho_1$</t>
  </si>
  <si>
    <t>$\rho_1 + \rho_2 = 10$</t>
  </si>
  <si>
    <t>$\rho_1 - \rho_2 = 2$</t>
  </si>
  <si>
    <t>Vamos calcular separadamente o módulo de cada complexo e, posteriormente, compará-los para acharmos
o gabarito.
𝒛𝟏 = 𝟐 − 𝟓𝒊
𝑎 = 2 e 𝑏 = −5.
𝜌ଵ = ඥ𝑎
ଶ + 𝑏
ଶ
𝜌ଵ = ඥ2
ଶ + (−5)
ଶ
𝜌ଵ = √4 + 25 → 𝝆𝟏 = √𝟐𝟗
𝒛𝟐 = 𝟑 + 𝟒𝒊
𝑎 = 3 e 𝑏 = 4.
𝜌ଶ = ඥ𝑎
ଶ + 𝑏
ଶ
𝜌ଶ = ඥ3
ଶ + 4ଶ
𝜌ଶ = √9 + 16 → 𝝆𝟐 = √𝟐𝟓
Sabemos que √25 = 5, mas vamos deixar em termos da raiz para fazer a comparação com 𝜌ଵ que está em
função da raiz de 29.
√𝟐𝟗 &gt; √𝟐𝟓
Logo,
𝝆𝟏 &gt; 𝝆𝟐
Gabarito: Alternativa B</t>
  </si>
  <si>
    <t>13/08/2026 02:41</t>
  </si>
  <si>
    <t>Sejam $Z_1 = 3 + 3i$, Q e R as respectivas representações, no plano de Argand-Gauss, dos números complexos $Z_2$ e $Z_3$.</t>
  </si>
  <si>
    <t>$Z_2 - Z_3$</t>
  </si>
  <si>
    <t>$Z_2 + Z_3$</t>
  </si>
  <si>
    <t>$-Z_2 + Z_3$</t>
  </si>
  <si>
    <t>$-Z_2 - Z_3$</t>
  </si>
  <si>
    <t>e9c3658b-ce48-4eae-aeae-7de8ff119a37.png</t>
  </si>
  <si>
    <t>Estudamos que os Números Complexos podem ser representados em um plano cartesiano, denominado
Plano de Argand Gauss, onde representamos a parte Real ൫𝑎 = 𝑅𝑒(𝑍)൯ no eixo horizontal e parte Imaginária
൫𝑏 = 𝐼𝑚(𝑍)൯ no eixo vertical.
Vamos determinar 𝑍ଶ e 𝑍ଷ.
𝒁𝟐 é representado pelo ponto Q de coordenadas (1, −2).
𝒁𝟐 = 𝟏 − 𝟐𝒊
𝒁𝟑 é representado pelo ponto R de coordenadas (−2, −5).
𝒁𝟑 = −𝟐 − 𝟓�
De posse de 𝑍ଶ e de 𝑍ଷ, vamos (rapidamente) "testar" as alternativas para saber qual das operações terá
como respota o Complexo 𝑍ଵ = 3 + 3𝑖.
a) 𝒁𝟐 − 𝒁𝟑
𝑍ଶ − 𝑍ଷ = 1 − 2𝑖 − (−2 − 5𝑖)
𝑍ଶ − 𝑍ଷ = 1 − 2𝑖 + 2 + 5𝑖 → 𝒁𝟐 − 𝒁𝟑 = 𝟑 + 𝟑�
Ou seja, a Alternativa A já seria a resposta. Porém, vamos resolver as demais alternativas para tirarmos a
prova real.
b) 𝒁𝟐 + 𝒁𝟑
𝑍ଶ + 𝑍ଷ = 1 − 2𝑖 + (−2 − 5𝑖)
𝑍ଶ + 𝑍ଷ = 1 − 2𝑖 − 2 − 5𝑖 → 𝒁𝟐 + 𝒁𝟑 = −𝟏 − 𝟕𝒊
c) −𝒁𝟐 + 𝒁𝟑
−𝑍ଶ + 𝑍ଷ = −(1 − 2𝑖) + (−2 − 5𝑖)
−𝑍ଶ + 𝑍ଷ = −1 + 2𝑖 − 2 − 5𝑖 → −𝒁𝟐 + 𝒁𝟑 = −𝟑 − 𝟑𝒊
d) −𝒁𝟐 − 𝒁𝟑
−𝑍ଶ − 𝑍ଷ = −(1 − 2𝑖) − (−2 − 5𝑖)
−𝑍ଶ − 𝑍ଷ = −1 + 2𝑖 + 2 + 5𝑖 → −𝒁𝟐 − 𝒁𝟑 = 𝟏 + 𝟕𝒊
Gabarito: Alternativa A</t>
  </si>
  <si>
    <t>13/08/2026 02:48</t>
  </si>
  <si>
    <t>$i$ é a unidade imaginária, então $2i^3 + 3i^2 + 3i + 2$ é um número complexo que pode ser representado no plano de Argand-Gauss no __________ quadrante.</t>
  </si>
  <si>
    <t>primeiro</t>
  </si>
  <si>
    <t>segundo</t>
  </si>
  <si>
    <t>terceiro</t>
  </si>
  <si>
    <t>quarto</t>
  </si>
  <si>
    <t>Vamos simplificar o número Complexo dado:
𝑍 = 2𝑖
ଷ + 3𝑖
ଶ + 3𝑖 + 2
Na parte teórica da aula estudamos que:
𝒊
𝟐 = −𝟏
E que:
𝒊
𝟑 = 𝑖
ଶ × 𝑖 = −1 × 𝑖 = −�
Iremos substituir esses valores no Complexo 𝑍 acima:
𝑍 = 2𝑖
ଷ + 3𝑖
ଶ + 3𝑖 + 2
𝑍 = 2(−𝑖) + 3(−1) + 3𝑖 + 2
𝑍 = −2𝑖 − 3 + 3𝑖 + 2
𝑍 = −3 + 2 − 2𝑖 + 3𝑖 → 𝒁 = −𝟏 + 𝒊
Observe que a parte Real de 𝑍 é negativa (𝑎 = −1) e que a parte Imaginária é positiva (𝑏 = 1). Logo, esse
número complexo pode ser representado no plano de Argand-Gauss no SEGUNDO quadrante.
Vamos à representação:
Gabarito: Alternativa C</t>
  </si>
  <si>
    <t>13/08/2026 02:51</t>
  </si>
  <si>
    <t>Pref. Gado Bravo</t>
  </si>
  <si>
    <t>Dado o número complexo 𝒛 = −𝟐 + 𝟐𝒊, assinale a alternativa que apresenta a sua forma trigonométrica.</t>
  </si>
  <si>
    <t>$z = 2\sqrt{2}\left(\cos\frac{\pi}{4} + i\text{sen}\frac{\pi}{4}\right)$</t>
  </si>
  <si>
    <t>$z = \sqrt{2}\left(\cos\frac{3\pi}{4} + i\text{sen}\frac{3\pi}{4}\right)$</t>
  </si>
  <si>
    <t>$z = \sqrt{2}/2\left(\cos\frac{3\pi}{4} + i\text{sen}\frac{3\pi}{4}\right)$</t>
  </si>
  <si>
    <t>$z = 2\sqrt{2}\left(\cos\frac{3\pi}{4} + i\text{sen}\frac{3\pi}{4}\right)$</t>
  </si>
  <si>
    <t>$z = \sqrt{2}\left(\cos\frac{\pi}{4} + i\text{sen}\frac{\pi}{4}\right)$</t>
  </si>
  <si>
    <t>A forma trigonométrica de um número Complexo, em função do seu módulo e do seu argumento, é dada
por:
𝑍 = |𝑍|൫𝑐𝑜𝑠(𝜃) + 𝑖 × 𝑠𝑒𝑛(𝜃)൯
Vamos então encontrar a forma trigonométrica do Complexo 𝑍 = −2 + 2𝑖,
Em que: 𝑎 = −2 e 𝑏 = 2.
Primeiro passo é encontrar o valor do seu módulo |𝑍|:
|𝑍| = ඥ𝑎
ଶ + 𝑏
ଶ
|𝑍| = ඥ(−2)
ଶ + 2ଶ
|𝑍| = √4 + 4
|𝑍| = √8
|𝑍| = √4 × √2 → |𝒁| = 𝟐√𝟐
Sendo assim, já poderíamos eliminar as Alternativas B, C e E.
De posse do módulo, determinaremos o ângulo cujo seno vale 𝑏⁄|𝑍| e o cosseno, 𝑎⁄|𝑍|:
𝑠𝑒𝑛(𝜃) =
𝑏
|𝑍|
=
2
2√2
=
1
√2
×
√2
√2
=
√2
2
𝑐𝑜𝑠(𝜃) =
𝑎
|𝑍|
=
−2
2√2
=
−1
√2
×
√2
√2
= −
√2
2
⎭
⎪
⎪
⎬
⎪
⎪
⎫
𝜽 = 𝟏𝟑𝟓° 𝒐𝒖
𝟑𝝅
�
Com o Módulo e o Argumento encontrados, podemos representar o Número Complexo na forma
trigonométrica.
𝑍 = |𝑍|൫𝑐𝑜𝑠(𝜃) + 𝑖 × 𝑠𝑒𝑛(𝜃)൯ → 𝒁 = 𝟐√𝟐 ൬𝒄𝒐𝒔
𝟑𝝅
𝟒
+ 𝒊 × 𝒔𝒆𝒏
𝟑𝝅
𝟒
൰
Gabarito: Alternativa D</t>
  </si>
  <si>
    <t>13/08/2026 02:56</t>
  </si>
  <si>
    <t>INDEC</t>
  </si>
  <si>
    <t>Pref. Tremembé</t>
  </si>
  <si>
    <t>Qual a forma trigonométrica do número complexo $z = -3i$?</t>
  </si>
  <si>
    <t>$z = 3\left(\cos\frac{3\pi}{2} + i\text{sen}\frac{3\pi}{2}\right)$</t>
  </si>
  <si>
    <t>$z = -3\left(\cos\frac{3\pi}{2} + i\text{sen}\frac{3\pi}{2}\right)$</t>
  </si>
  <si>
    <t>$z = 3\left(\cos\frac{\pi}{2} + i\text{sen}\frac{\pi}{2}\right)$</t>
  </si>
  <si>
    <t>$z = -\cos\frac{3\pi}{2} - i\text{sen}\frac{3\pi}{2}$</t>
  </si>
  <si>
    <t>Podemos escrever o Complexo 𝑧 da seguinte maneira:
𝑧 = 0 – 3𝑖
Em que: 𝑎 = 0 e 𝑏 = −3
Para escrevermos o Complexo 𝑧 na forma trigonométrica, o primeiro passo é calcular o valor do módulo.
|𝑧| = ඥ𝑎
ଶ + 𝑏
ଶ
|𝑧| = ඥ0
ଶ + (−3)
ଶ
|𝑧| = √0 + 9
|𝑧| = √9 → |𝒛| = 𝟑
De posse do módulo, determinaremos o ângulo cujo seno vale 𝑏⁄|𝑧| e o cosseno, 𝑎⁄|𝑧|:
𝑠𝑒𝑛(𝜃) =
𝑏
|𝑧|
=
−3
3
= −1
𝑐𝑜𝑠(𝜃) =
𝑎
|𝑧|
=
0
3
= 0 ⎭
⎪
⎬
⎪
⎫
𝜽 = 𝟐𝟕𝟎° 𝒐𝒖
𝟑𝝅
�
Com o Módulo e o Argumento encontrados, podemos representar o Número Complexo na forma
trigonométrica.
𝑍 = |𝑍|൫𝑐𝑜𝑠(𝜃) + 𝑖 × 𝑠𝑒𝑛(𝜃)൯ → 𝒁 = 𝟑 ൬𝒄𝒐𝒔
𝟑𝝅
𝟐
+ 𝒊 × 𝒔𝒆𝒏
𝟑𝝅
𝟐
൰
Gabarito: Alternativa A</t>
  </si>
  <si>
    <t>14/08/2026 08:01</t>
  </si>
  <si>
    <t>Dado o complexo $z = (\cos 45^\circ + i\text{sen}\,45^\circ)$, determine $\frac{1}{z^{10}}$:</t>
  </si>
  <si>
    <t>A banca nos fornece o valor de 𝑧 na forma trigonométrica:
𝑧 = (𝑐𝑜𝑠45º + 𝑖𝑠𝑒𝑛45º)
Aprendemos, pela primeira fórmula de Moivre, que a potência de um número Complexo na forma
trigonométrica é igual a:
𝑍
௡ = |𝑍|
௡
൫𝑐𝑜𝑠(𝑛𝜃) + 𝑖 × 𝑠𝑒𝑛(𝑛𝜃)൯
Então, a décima potência será igual a:
𝑧
ଵ଴ = |𝑧|
ଵ଴൫𝑐𝑜𝑠(10 × 45°) + 𝑖 × 𝑠𝑒𝑛(10 × 45°)൯
Observe que o Complexo 𝑧 = (𝑐𝑜𝑠45º + 𝑖𝑠𝑒𝑛45º) tem módulo igual a 𝟏. O módulo é o valor que "antecede"
os parênteses.
𝑧 = (𝑐𝑜𝑠45º + 𝑖𝑠𝑒𝑛45º) = 1(𝑐𝑜𝑠45º + 𝑖𝑠𝑒𝑛45º)
Calculando a 𝑧
ଵ଴:
𝑧
ଵ଴ = |𝑧|
ଵ଴൫𝑐𝑜𝑠(10 × 45°) + 𝑖 × 𝑠𝑒𝑛(10 × 45°)൯
𝑧
ଵ଴ = 1ଵ଴൫𝑐𝑜𝑠(450°) + 𝑖 × 𝑠𝑒𝑛(450°)൯
𝑧
ଵ଴ = 1ଵ଴൫𝑐𝑜𝑠(90°) + 𝑖 × 𝑠𝑒𝑛(90°)൯
Lembrando (mais uma vez) da trigonometria que 450° é igual a uma volta (360°) mais 90°. Então:
𝑐𝑜𝑠(450°) = 𝑐𝑜𝑠(90°) e 𝑠𝑒𝑛(450°) = 𝑠𝑒𝑛(90°)
Resolvendo a potência teremos:
𝑧
ଵ଴ = 1ଵ଴൫𝑐𝑜𝑠(90°) + 𝑖 × 𝑠𝑒𝑛(90°)൯
𝑧
ଵ଴ = 1(0 + 𝑖 × 1) → 𝒛
𝟏𝟎 = 𝒊
Logo, de posse de 𝑧
ଵ଴, calculmos a divisão questionada pela banca:
1
𝑧
ଵ଴ =
1
𝑖
Vamos multiplicar o numerador e o denominador pelo Conjugado do denominador:
1
𝑧
ଵ଴ =
1
𝑖
×
−𝑖
−𝑖
1
𝑧
ଵ଴ =
−𝑖
−𝑖
ଶ
Substituindo 𝑖
ଶ = −1:
1
𝑧
ଵ଴ =
−𝑖
−𝑖
ଶ
1
𝑧
ଵ଴ =
−𝑖
−(−1)
1
𝑧
ଵ଴ =
−𝑖
1
→
𝟏
𝒛
𝟏𝟎 = −𝒊
Gabarito: Alternativa B</t>
  </si>
  <si>
    <t>14/08/2026 08:06</t>
  </si>
  <si>
    <t>COMAER</t>
  </si>
  <si>
    <t>AFA</t>
  </si>
  <si>
    <t>Considere no plano de Argand Gauss os números complexos 𝒛 = 𝑨(𝒄𝒐𝒔 𝜶 + 𝒊𝒔𝒆𝒏 𝜶) e 𝒘 = 𝑩(𝒄𝒐𝒔𝜷 + 𝒊𝒔𝒆𝒏𝜷) conforme gráfico abaixo.
Se 𝑤 = 𝑧&lt;sup&gt;4&lt;/sup&gt;, então 𝐵 é igual a</t>
  </si>
  <si>
    <t>12√3</t>
  </si>
  <si>
    <t>144√3</t>
  </si>
  <si>
    <t>6f3fe31c-ccf3-43a6-88eb-45437945af82.png</t>
  </si>
  <si>
    <t>A banca nos informa que 𝑤 = 𝑧
ସ
.
Pela fórmula de Moivre, estudamos que:
𝑍
௡ = |𝑍|
௡
൫𝑐𝑜𝑠(𝑛𝜃) + 𝑖 × 𝑠𝑒𝑛(𝑛𝜃)൯
Ou seja,
𝑤 = 𝑧
ସ = |𝑧|
ସ൫𝑐𝑜𝑠(4𝜃) + 𝑖 × 𝑠𝑒𝑛(4𝜃)൯
Perceba, porém, que não precisamos desenvolver toda a forma trigonométrica. A banca nos questiona o
valor de 𝐵. E 𝐵, neste caso, representa o módulo de 𝑤.
𝑤 = |𝑧|
ସ൫𝑐𝑜𝑠(4𝜃) + 𝑖 × 𝑠𝑒𝑛(4𝜃)൯
𝑤 = 𝐵(𝑐𝑜𝑠𝛽 + 𝑖𝑠𝑒𝑛𝛽)
O módulo de 𝑤, conforme equação acima, será igual a |𝑧|
ସ
.
𝑩 = |𝒛|
𝟒
Mais uma vez, repito, estamos querendo apenas o valor do módulo. E não da forma trigonométrica inteira.
Então, vamos encontrar o valor do |𝑧|.
Pela visualização do plano de Gauss determinamos a forma algébrica de 𝑧:
𝒛 = −𝟑 + √𝟑𝒊
Em que: 𝑎 = −3 e 𝑏 = √3.
Encontrando valor do seu módulo |𝑍|:
|𝑧| = ඥ𝑎
ଶ + 𝑏
ଶ
|𝑧| = ට(−3)
ଶ + ൫√3൯
ଶ
|𝑧| = √9 + 3
|𝑧| = √12
|𝑧| = √4 × √3 → |𝒛| = 𝟐√𝟑
De posse do módulo de 𝑧, calculamos o valor do módulo de 𝑤 (𝐵).
𝐵 = |𝑧|
ସ
𝐵 = ൫2√3൯
ସ
𝐵 = 16 × 9 → 𝑩 = 𝟏𝟒𝟒
Gabarito: Alternativa C</t>
  </si>
  <si>
    <t>14/08/2026 08:15</t>
  </si>
  <si>
    <t>CBM SE</t>
  </si>
  <si>
    <t>A soma dos números complexos $z_1 = \sqrt{2}(\cos 135^\circ + i\text{sen}\,135^\circ)$ e $z_2 = 2\sqrt{2}(\cos 45^\circ + i\text{sen}\,45^\circ)$ é</t>
  </si>
  <si>
    <t>$1 - i$</t>
  </si>
  <si>
    <t>$1 + i$</t>
  </si>
  <si>
    <t>$1 + 3i$</t>
  </si>
  <si>
    <t>$2 + 2i$</t>
  </si>
  <si>
    <t>Neste exercício, vamos fazer a "volta" do que aprendemos na teoria. De posse do valor na forma
trigonométrica, iremos encontrar a forma algébrica.
𝒛𝟏
𝑧ଵ = √2(𝑐𝑜𝑠135° + 𝑖𝑠𝑒𝑛135°)
𝑐𝑜𝑠135° = −𝑐𝑜𝑠45° = −
√2
2
𝑠𝑒𝑛135° = 𝑠𝑒𝑛45° =
√2
2
Logo,
𝑧ଵ = √2 ቆ−
√2
2
+ 𝑖
√2
2
ቇ
𝑧ଵ = −√2 ×
√2
2
+ 𝑖√2 ×
√2
2
→ 𝒛𝟏 = −𝟏 + 𝒊
𝒛𝟐
𝑧ଶ = 2√2(𝑐𝑜𝑠45° + 𝑖𝑠𝑒𝑛45°)
𝑐𝑜𝑠45° =
√2
2
𝑠𝑒𝑛45° =
√2
2
Logo,
𝑧ଶ = 2√2 ቆ
√2
2
+ 𝑖
√2
2
ቇ
𝑧ଶ = 2√2 ×
√2
2
+ 𝑖2√2 ×
√2
2
→
𝒛𝟐 = 𝟐 + 𝟐𝒊
De posse dos Complexos, calculamos a soma questionada pela banca:
𝑧ଵ + 𝑧ଶ = −1 + 𝑖 + 2 + 2𝑖
𝑧ଵ + 𝑧ଶ = −1 + 2 + 𝑖 + 2𝑖 → 𝒛𝟏 + 𝒛𝟐 = 𝟏 + 𝟑𝒊
Gabarito: Alternativa C</t>
  </si>
  <si>
    <t>14/08/2026 08:19</t>
  </si>
  <si>
    <t>(- ) Considere a exponencial complexa $e^{iwt}$, onde “$e$” é a base do logaritmo natural, “$i$” é a unidade imaginária ($i^2 = -1$), e “$\omega$” e “$t$” são números reais.
A parte real de $e^{iwt}$ é</t>
  </si>
  <si>
    <t>$\cos(wt) + \text{sen}(wt)$</t>
  </si>
  <si>
    <t>$\cos(wt)$</t>
  </si>
  <si>
    <t>$\text{sen}(wt)$</t>
  </si>
  <si>
    <t>$1$</t>
  </si>
  <si>
    <t>$e$</t>
  </si>
  <si>
    <t>Estudamos que a forma exponencial de um número Complexo 𝑍 é igual a:
𝒁 = |𝒁|𝒆
𝒊𝜽
Em que:
𝑒
௜ఏ = ൫𝑐𝑜𝑠(𝜃) + 𝑖 × 𝑠𝑒𝑛(𝜃)൯
Vamos fazer essa substituição na fórmula exponencial:
𝑍 = |𝑍|𝑒
௜ఏ → 𝑍 = |𝑍|൫𝑐𝑜𝑠(𝜃) + 𝑖 × 𝑠𝑒𝑛(𝜃)൯
Esse resultado, nada mais é que a forma trigonométrica de representação do número Complexo.
Iremos aplicar a propriedade da distributiva na fórmula acima:
𝑍 = |𝑍|൫𝑐𝑜𝑠(𝜃) + 𝑖 × 𝑠𝑒𝑛(𝜃)൯ → 𝑍 = |𝑍|𝑐𝑜𝑠(𝜃) + 𝑖|𝑍|𝑠𝑒𝑛(𝜃)
Observe que a parte Real 𝑎 do número Complexo é igual a |𝑍|𝑐𝑜𝑠(𝜃).
Vamos retornar ao número Complexo dado:
𝑧 = 𝑒௜௪௧
Que pode ser reescrito como:
𝑧 = 1𝑒
௜௪௧
Comparando essa equação com a equação da forma exponcial:
𝑍 = |𝑍|𝑒
௜ఏ
𝑧 = 1𝑒
௜௪௧
Assim, vemos que o |𝑍| = 1 e que 𝜃 = 𝑤𝑡.
Encontramos que a parte Real 𝑎 do número Complexo é igual a |𝑍|𝑐𝑜𝑠(𝜃). Logo, substituindo os dados:
𝑎 = |𝑍|𝑐𝑜𝑠(𝜃)
𝑎 = 1 𝑐𝑜𝑠(𝑤𝑡) → 𝒂 = 𝒄𝒐𝒔 (𝒘𝒕)
Gabarito: Alternativa B</t>
  </si>
  <si>
    <t>14/08/2026 08:23</t>
  </si>
  <si>
    <t>O módulo $\vert{}Z\vert{}$ e o argumento principal $\theta$, $-\pi \le \theta \le \pi$, do complexo $Z = 2^{(1+i)}$, são de tal modo que o produto $\vert{}Z\vert{}\theta$ vale</t>
  </si>
  <si>
    <t>$2$</t>
  </si>
  <si>
    <t>$ln2$</t>
  </si>
  <si>
    <t>$\frac{ln2}{2}$</t>
  </si>
  <si>
    <t>$ln\left(\frac{1}{2}\right)$</t>
  </si>
  <si>
    <t>$ln4$</t>
  </si>
  <si>
    <t>Vamos escrever o Complexo 𝑍 = 2(ଵା௜)
de uma forma mais "amigável".
Iremos aplicar a "volta" do produto de potências de mesma base.
𝑍 = 2(ଵା௜)
→ 𝒁 = 𝟐 ∙ 𝟐
𝒊
Agora fica mais claro que o número Complexo 𝑍 fornecido pela banca está na forma exponencial 𝑍 =
|𝑍|𝑒
௜ఏ
. Comparando as 2 fórmulas:
𝑍 = |𝑍| ∙ 𝑒
௜ఏ
𝑍 = 2 ∙ 2௜
Assim, vemos que o |𝒁| = 𝟐 e que 𝒆
𝒊𝜽 = 𝟐
𝒊
.
O enunciado nos questiona o produto |𝑍|𝜃. O módulo |𝑍| já encontramos e vale 2. Precisamos calcular 𝜃.
Iremos utilizar a segunda igualdade que calculamos:
𝑒
௜ఏ = 2
௜
A partir de agora é algebrismo. Vamos aplicar 𝑙𝑛 dos dois lados e desenvolver para encontrar 𝜃.
ln 𝑒
௜ఏ = ln 2௜
𝑖𝜃 ∙ ln 𝑒 = 𝑖 ∙ ln 2
𝑖𝜃 ∙ 1 = 𝑖 ∙ ln 2
𝜃 =
𝑖 ∙ ln 2
𝑖
→ 𝜽 = 𝐥𝐧 �
Por fim, calculamos o produto |𝑍|𝜃:
|𝑍|𝜃 = 2 × ln 2
|𝑍|𝜃 = 2 ln 2
|𝑍|𝜃 = ln 2ଶ
→ |𝒁|𝜽 = 𝐥𝐧 𝟒
Gabarito: Alternativa E</t>
  </si>
  <si>
    <t>14/08/2026 08:28</t>
  </si>
  <si>
    <t>Considerando que {0, 1, 1, 1, 1, 2, 3, 3, 3, 7} seja um conjunto de dados referente à variável quantitativa X, julgue os seguinte item.
A média amostral de X é superior a 2.</t>
  </si>
  <si>
    <t>Média Aritmética</t>
  </si>
  <si>
    <t>Para calcular a média amostral da variável quantitativa 𝑋, utilizamos a fórmula da média aritmética:
𝑋̅ =
∑ 𝑋𝑖
𝑛
Os valores do conjunto de dados são:
0, 1, 1, 1, 1, 2, 3, 3, 3, 7
Somando todos os valores, temos que:
0 + 1 + 1 + 1 + 1 + 2 + 3 + 3 + 3 + 7 = 22
Agora, basta dividirmos pela quantidade de elementos (n=10)
𝑋̅ =
22
10 = 2,2
Como 2,2 é superior a 2, a afirmação está correta.
Gabarito: Certo.</t>
  </si>
  <si>
    <t>14/08/2026 08:45</t>
  </si>
  <si>
    <t>CNJ</t>
  </si>
  <si>
    <t>Em determinado órgão público, 10 servidores, trabalhando 8 horas por dia, atendem em média 300 pessoas por semana. A idade média desses servidores é 40 anos.
Para se somar a esse efetivo de atendimento ao público, foram contratados 6 novos servidores.
A partir da situação hipotética apresentada, julgue o item a seguir.
Se, após a contratação, a idade média dos servidores tiver passado a ser 34 anos, então a média de idade dos 6 novos servidores é inferior a 25 anos.</t>
  </si>
  <si>
    <t>Para verificar a veracidade da afirmação, utilizamos a fórmula da média aritmética ponderada.
Inicialmente, temos 10 servidores com idade média de 40 anos, o que significa que a soma das
idades desses servidores é:
𝑆 = 10×40 = 400
Após a contratação de 6 novos servidores, o total de servidores passa a 16, e a nova idade média
torna-se 34 anos. Assim, a soma das idades de todos os 16 servidores será:
𝑆 = 16×34 = 544
A soma das idades dos 6 novos servidores (𝑆 ) será:
𝑆 = 𝑆 −𝑆 = 544−400 = 144
6 16 10
Agora, calculamos a idade média dos novos servidores:
𝑋̅̅̅ = = 24
6 6
Portanto, a afirmação está correta.
Gabarito: Certo.</t>
  </si>
  <si>
    <t>14/08/2026 08:46</t>
  </si>
  <si>
    <t>Com base em estudos de alguns pesquisadores, acredita-se que os açudes de certa região brasileira possuem profundidade média igual ou inferior a 1,5 m. A fim de verificar essa informação, um instituto independente, que acredita que a profundidade média é maior que o relatado, mediu as profundidades de uma amostra de 10 açudes, escolhidos aleatoriamente, obtendo os dados a seguir, em metros.
2,0 1,0 1,5 1,0 1,5 2,0 1,0 1,5 1,0 0,5
Com base nessas informações e nos conceitos de testes de hipóteses, julgue o item seguinte.
A profundidade média dos açudes, conforme a amostra, é superior a 1,5 m.</t>
  </si>
  <si>
    <t>Para verificar se a profundidade média da amostra é superior a 1,5 m, calculamos a média amostral
(𝑋̅
) utilizando a fórmula da média aritmética:
∑𝑋
𝑋̅ = 𝑖
𝑛
Os valores das profundidades dos 10 açudes são:
2,0 1,0 1,5 1,0 1,5 2,0 1,0 1,5 1,0 0,5
Somando os valores, obtermos o total de:
2,0+1,0+1,5+1,0+1,5+2,0+1,0+1,5+1,0+0,5 = 13
Agora, basta dividirmos pelo número de elementos (𝑛 = 10):
𝑋̅ = = 1,3
Portanto, a afirmação está incorreta.
Gabarito: Errado.</t>
  </si>
  <si>
    <t>14/08/2026 08:48</t>
  </si>
  <si>
    <t>CAIXA</t>
  </si>
  <si>
    <t>A Caixa Econômica Federal exerce a gestão e a distribuição centralizada de diversos programas sociais, podendo inclusive desempenhar o papel de administradora do benefício, em alguns casos. Em 2023, esses programas sociais representaram quase R$ 283 bilhões em benefícios pagos à população, entre janeiro e setembro. O destaque foi para o Bolsa Família, responsável por aproximadamente R$ 118 bilhões, beneficiando cerca de 24 milhões de famílias no mesmo período. Considere que esses 24 milhões de famílias foram beneficiados pelo programa durante todo o período considerado, ignorando a saída de famílias beneficiadas ou a entrada de novas famílias ao rol de beneficiados.
O valor médio dos benefícios, em reais, recebidos por família durante todo o período é, aproximadamente, de</t>
  </si>
  <si>
    <t>7.000,00</t>
  </si>
  <si>
    <t>10.000,00</t>
  </si>
  <si>
    <t>11.000,00</t>
  </si>
  <si>
    <t>12.000,00</t>
  </si>
  <si>
    <t>Para calcular o valor médio dos benefícios recebidos por família durante o período, precisamos
dividir o total de benefícios pagos pelo Bolsa Família pelo número de famílias beneficiadas.
O total de benefícios pagos pelo Bolsa Família é de R$ 118 bilhões, e o número de famílias
beneficiadas é de 24 milhões.
Primeiro, convertendo o total de benefícios para reais:
118 𝑏𝑖𝑙ℎõ𝑒𝑠 = 118×109 𝑟𝑒𝑎𝑖𝑠
Agora, dividimos este valor pelo número de famílias:
118×109 𝑟𝑒𝑎𝑖𝑠
𝑉𝑎𝑙𝑜𝑟 𝑚é𝑑𝑖𝑜 𝑝𝑜𝑟 𝑓𝑎𝑚í𝑙𝑖𝑎 =
24×106 𝑓𝑎𝑚í𝑙𝑖𝑎𝑠
118×109
𝑉𝑎𝑙𝑜𝑟 𝑚é𝑑𝑖𝑜 𝑝𝑜𝑟 𝑓𝑎𝑚í𝑙𝑖𝑎 =
24×106
𝑉𝑎𝑙𝑜𝑟 𝑚é𝑑𝑖𝑜 𝑝𝑜𝑟 𝑓𝑎𝑚í𝑙𝑖𝑎 = ×103
𝑉𝑎𝑙𝑜𝑟 𝑚é𝑑𝑖𝑜 𝑝𝑜𝑟 𝑓𝑎𝑚í𝑙𝑖𝑎 = 4,916×103
𝑉𝑎𝑙𝑜𝑟 𝑚é𝑑𝑖𝑜 𝑝𝑜𝑟 𝑓𝑎𝑚í𝑙𝑖𝑎 = 4.916,67 𝑟𝑒𝑎𝑖𝑠
Aproximando, o valor médio dos benefícios recebidos por família durante todo o período é de
aproximadamente R$ 5.000,00.
Gabarito: A.</t>
  </si>
  <si>
    <t>14/08/2026 08:49</t>
  </si>
  <si>
    <t>Uma empresa resolveu analisar a percepção que os seus 30 principais fornecedores tinham da empresa. Para isso, foi enviado um questionário com algumas perguntas. Uma dessas perguntas solicitava que os fornecedores atribuíssem uma nota de 0 a 10 para o prazo de pagamento aos fornecedores. Após os 30 fornecedores responderem, obteve-se uma nota média de 7,5. Retirando-se as cinco maiores notas, a média das 25 notas restantes cai para 7,0.
Qual é a média dessas cinco maiores notas atribuídas pelos fornecedores?</t>
  </si>
  <si>
    <t>7,5</t>
  </si>
  <si>
    <t>8,0</t>
  </si>
  <si>
    <t>8,5</t>
  </si>
  <si>
    <t>9,0</t>
  </si>
  <si>
    <t>10,0</t>
  </si>
  <si>
    <t>Primeiro, sabemos que a média das 30 notas é 7,5. Então, o total das notas atribuídas pelos 30
fornecedores é:
𝑇𝑜𝑡𝑎𝑙 𝑑𝑎𝑠 30 𝑛𝑜𝑡𝑎𝑠 = 30×7,5 = 225
Quando as cinco maiores notas são removidas, a média das 25 notas restantes cai para 7,0. Então,
o total das notas restantes é:
𝑇𝑜𝑡𝑎𝑙 𝑑𝑎𝑠 25 𝑛𝑜𝑡𝑎𝑠 = 25×7,0 = 175
Agora, podemos encontrar o total das cinco maiores notas subtraindo o total das 25 notas do total
das 30 notas:
𝑇𝑜𝑡𝑎𝑙 𝑑𝑎𝑠 5 𝑚𝑎𝑖𝑜𝑟𝑒𝑠 𝑛𝑜𝑡𝑎𝑠 = 225−175 = 50
Finalmente, a média das cinco maiores notas é:
𝑀é𝑑𝑖𝑎 𝑑𝑎𝑠 5 𝑚𝑎𝑖𝑜𝑟𝑒𝑠 𝑛𝑜𝑡𝑎𝑠 = = 10
Portanto, a média das cinco maiores notas atribuídas pelos fornecedores é 10.
Gabarito: E.</t>
  </si>
  <si>
    <t>O professor calculou a média das notas de 9 alunos numa prova e obteve 5,5. Notou então que faltou avaliar uma prova de um décimo aluno, corrigiu a referida prova e deu nota 8,5 a ela.
A nova média, agora dos dez alunos, foi então igual a</t>
  </si>
  <si>
    <t>5,6</t>
  </si>
  <si>
    <t>5,7</t>
  </si>
  <si>
    <t>5,8</t>
  </si>
  <si>
    <t>5,85</t>
  </si>
  <si>
    <t>5,9</t>
  </si>
  <si>
    <t>Primeiro, sabemos que a média das notas dos 9 alunos é 5,5. Para encontrar a soma dessas notas,
multiplicamos a média pelo número de alunos:
𝑠𝑜𝑚𝑎 𝑑𝑎𝑠 𝑛𝑜𝑡𝑎𝑠 = 5,5×9 = 49,5
Então, notamos que faltou avaliar a prova de um décimo aluno, cuja nota foi 8,5. Adicionando essa
nota à soma das notas dos 9 alunos, temos:
𝑛𝑜𝑣𝑎 𝑠𝑜𝑚𝑎 𝑑𝑎𝑠 𝑛𝑜𝑡𝑎𝑠 = 49,5+8,5 = 58
Agora, para calcular a nova média, dividimos a nova soma das notas pelo número total de alunos,
que agora é 10:
𝑛𝑜𝑣𝑎 𝑚é𝑑𝑖𝑎 = = 5,8
Portanto, a nova média das notas dos 10 alunos é 5,8.
Gabarito: C.</t>
  </si>
  <si>
    <t>TJ-MA</t>
  </si>
  <si>
    <t>Após uma atualização do sistema em certo Ministério Público, onze servidores ficaram responsáveis pelo arquivamento de todos os processos instaurados até a última semana. Considere que cada processo foi arquivado por um único servidor e que as quantidades de processos arquivados por cada servidor são distintas. Além disso, assuma que a média aritmética simples das quantidades de processos arquivados é de 55 processos por servidor. Se todos os servidores arquivaram, pelo menos, um processo, qual é a maior quantidade possível de processos que um servidor pode ter arquivado?</t>
  </si>
  <si>
    <t>455.</t>
  </si>
  <si>
    <t>495.</t>
  </si>
  <si>
    <t>550.</t>
  </si>
  <si>
    <t>605.</t>
  </si>
  <si>
    <t>Dado que temos 11 servidores arquivando processos com a média aritmética de 55 processos por
servidor, podemos calcular o total de processos arquivados:
𝑇𝑜𝑡𝑎𝑙 𝑑𝑒 𝑝𝑟𝑜𝑐𝑒𝑠𝑠𝑜𝑠 = 11×55 = 605
Para encontrar a maior quantidade possível de processos que um servidor pode ter arquivado,
vamos simbolizar as quantidades de processos arquivados pelos servidores como 𝑎 ,𝑎 ,…,𝑎 ,
1 2 11
onde 𝑎 ≤ 𝑎 ≤ ⋯ ≤ 𝑎 . Precisamos garantir que essas quantidades sejam todas distintas e que
1 2 11
𝑎 ,𝑎 ,…,𝑎 sejam as menores possíveis, de forma a maximizar 𝑎 .
1 2 10 11
Como cada servidor arquivou pelo menos um processo e todas as quantidades são distintas, os 10
menores números positivos distintos são:
1, 2, 3, 4, 5, 6, 7, 8, 9, 10
A soma desses números é:
1 + 2 + 3 + 4 + 5 + 6 + 7 + 8 + 9 + 10 = 55
Agora, para encontrar 𝑎 , subtraímos a soma dos 10 menores números do total de processos
arquivados:
𝑎 = 605−55 = 550
Portanto, a maior quantidade possível de processos que um servidor pode ter arquivado é:
Gabarito: C.</t>
  </si>
  <si>
    <t>14/08/2026 08:51</t>
  </si>
  <si>
    <t>TRT 18ª Região</t>
  </si>
  <si>
    <t>Em uma turma de 60 alunos, 10 foram reprovados. Sabendo-se que a média dos alunos aprovados foi 8,5 e a média dos alunos reprovados foi de 3,4, a média da turma foi</t>
  </si>
  <si>
    <t>8,35</t>
  </si>
  <si>
    <t>7,65</t>
  </si>
  <si>
    <t>7,95</t>
  </si>
  <si>
    <t>6,95</t>
  </si>
  <si>
    <t>7,05</t>
  </si>
  <si>
    <t>A média é dada pelo quociente entre a soma de todos os elementos e a quantidade de elementos.
Para sabermos a média da turma, precisamos incialmente saber a soma das notas dos alunos
aprovados e dos alunos reprovamos, então temos:
𝑠𝑜𝑚𝑎
𝑥̅ = ⟹ 𝑠𝑜𝑚𝑎 = 𝑥̅ ×𝑛
𝑛
Temos um total de 60 alunos na turma, se 10 foram reprovados, então 50 foram aprovados. Assim,
para os alunos aprovados, temos:
𝑠𝑜𝑚𝑎 = 𝑥̅ ×𝑛
𝐴𝑝𝑣
𝑠𝑜𝑚𝑎 = 8,5×50
𝐴𝑝𝑣
𝑠𝑜𝑚𝑎 = 425
𝐴𝑝𝑣
Agora, calculando a soma das notas para os alunos reprovados, temos:
𝑠𝑜𝑚𝑎 = 𝑥̅ ×𝑛
𝑅𝑝𝑣
𝑠𝑜𝑚𝑎 = 3,4×10
𝑅𝑝𝑣
𝑠𝑜𝑚𝑎 = 34
𝑅𝑝𝑣
Sabendo a soma das notas, podemos calcular a média da turma:
425+34 459
𝑥̅ = =
60 60
𝑥̅ = 7,65
Gabarito: B.</t>
  </si>
  <si>
    <t>A média de um conjunto de 18 salários mensais de uma empresa de desenvolvimento era R$ 5.500,00. Recentemente, dois novos funcionários foram incorporados, um com salário mensal de R$ 6.000,00, outro com salário mensal de R$ 6.800,00.
Assim, a nova média salarial mensal passou a ser de</t>
  </si>
  <si>
    <t>R$5.550,00</t>
  </si>
  <si>
    <t>R$5.590,00</t>
  </si>
  <si>
    <t>R$5.650,00</t>
  </si>
  <si>
    <t>R$5.700,00</t>
  </si>
  <si>
    <t>R$5.810,00</t>
  </si>
  <si>
    <t>Conforme o enunciado, a média inicial do conjunto de 18 salários mensais era de R$ 5.500. Significa
dizer, portanto, que a soma de todos os salários dividida por 18 deve ser igual a R$ 5.500:
𝑆𝑜𝑚𝑎 𝑑𝑜𝑠 𝑆𝑎𝑙á𝑟𝑖𝑜𝑠
𝑖𝑛𝑖𝑐𝑖𝑎𝑙
= 5.500
𝑆𝑜𝑚𝑎 𝑑𝑜𝑠 𝑆𝑎𝑙á𝑟𝑖𝑜𝑠 = 18×5.500
𝑖𝑛𝑖𝑐𝑖𝑎𝑙
𝑆𝑜𝑚𝑎 𝑑𝑜𝑠 𝑆𝑎𝑙á𝑟𝑖𝑜𝑠 = 99.000
𝑖𝑛𝑖𝑐𝑖𝑎𝑙
Dois funcionários foram incorporados, um com salário de R$ 6.000,000 e outro com salário de R$
6.800,00. Logo, a soma dos salários passou a ser de:
𝑆𝑜𝑚𝑎 𝑑𝑜𝑠 𝑆𝑎𝑙á𝑟𝑖𝑜𝑠 = 99.000+6.000+6.800
𝑓𝑖𝑛𝑎𝑙
𝑆𝑜𝑚𝑎 𝑑𝑜𝑠 𝑆𝑎𝑙á𝑟𝑖𝑜𝑠 = 111.800
𝑓𝑖𝑛𝑎𝑙
Assim, a nova média salarial mensal passou a ser de:
𝑆𝑜𝑚𝑎 𝑑𝑜𝑠 𝑆𝑎𝑙á𝑟𝑖𝑜𝑠 111.800
𝑖𝑛𝑖𝑐𝑖𝑎𝑙
= = 𝑅$ 5.590,00
20 20
Gabarito: B.</t>
  </si>
  <si>
    <t>CIGA</t>
  </si>
  <si>
    <t>Luciana está contabilizando quanto tempo utiliza as redes sociais e anotou a quantidade de minutos diários em que utilizou as redes em uma semana conforme a tabela a seguir:
A média, em horas, que Luciana utilizou as redes sociais durante esses sete dias foi de:</t>
  </si>
  <si>
    <t>1,3 horas.</t>
  </si>
  <si>
    <t>1,9 horas.</t>
  </si>
  <si>
    <t>1,4 horas.</t>
  </si>
  <si>
    <t>1891bfee-0da4-40dd-9dd9-d74967a1b587.png</t>
  </si>
  <si>
    <t>A média aritmética é definida como a divisão entre a soma dos valores de um determinado
conjunto e a quantidade de valores nele existentes:
𝑠𝑜𝑚𝑎
𝑥̅ =
𝑛
75+63+124+25+133+92+118
𝑥̅ =
𝑥̅ =
𝑥̅ = 90
Logo, Luciana usou as redes sociais, em média, 90 minutos por dia. Como 60 minutos
correspondem a 1 hora, a média de Luciana equivale a 1,5 horas.
Gabarito: C.</t>
  </si>
  <si>
    <t>14/08/2026 08:53</t>
  </si>
  <si>
    <t>Fundação Faceli</t>
  </si>
  <si>
    <t>Uma sala de aula possui 30 alunos. A média das notas dos alunos da turma em matemática é igual à 8. Um aluno novo chega à turma e decide que irá ajudar a elevar a média geral. Dessa forma, qual deve ser a nota do aluno para que a média suba para 8,05?</t>
  </si>
  <si>
    <t>9,55</t>
  </si>
  <si>
    <t>9,25</t>
  </si>
  <si>
    <t>8,45</t>
  </si>
  <si>
    <t>8,25</t>
  </si>
  <si>
    <t>A média é definida como o quociente entre a soma dos valores de um determinado conjunto e a
quantidade de valores nele existentes:
𝑠𝑜𝑚𝑎
𝑥̅ =
𝑛
Então, vamos calcular a soma das notas dos alunos:
𝑠𝑜𝑚𝑎
8 =
𝑠𝑜𝑚𝑎 = 8×30
𝑠𝑜𝑚𝑎 = 240
Agora, com a entrada de um aluno novo, queremos que a média passe a ser de 8,05:
𝑠𝑜𝑚𝑎
8,05 =
𝑠𝑜𝑚𝑎 = 8,05×31
𝑠𝑜𝑚𝑎 = 249,55
Para identificarmos a nota do novo aluno, basta subtrairmos as somas das notas antes e após a
entrada dele:
249,55−240 = 9,55
Portanto, para que a média suba para 8,05, com a entrada do novo aluno, a nota dele deverá ser
igual a 9,55.
Gabarito: B.</t>
  </si>
  <si>
    <t>14/08/2026 08:54</t>
  </si>
  <si>
    <t>A média aritmética simples de três orçamentos para o mesmo serviço é de R$ 860,00. Tomando-se apenas os orçamentos de valores mais alto e mais baixo, a média aritmética simples é de R$ 880,00. Logo, o valor do terceiro orçamento está compreendido entre</t>
  </si>
  <si>
    <t>R$ 795,00 e R$ 805,00.</t>
  </si>
  <si>
    <t>R$ 805,00 e R$ 815,00.</t>
  </si>
  <si>
    <t>R$ 815,00 e R$ 825,00.</t>
  </si>
  <si>
    <t>R$ 825,00 e R$ 835,00.</t>
  </si>
  <si>
    <t>R$ 835,00 e R$ 845,00.</t>
  </si>
  <si>
    <t>Para resolvermos a questão, vamos precisar calcular a soma dos três orçamentos. Sabemos que a
média é igual à soma dos valores dividida pela quantidade. Assim, temos que:
𝑠𝑜𝑚𝑎
𝑥̅ = ⟹ 𝑠𝑜𝑚𝑎 = 𝑥̅ ×𝑛
𝑛
𝑠𝑜𝑚𝑎 = 860×3
𝑠𝑜𝑚𝑎 = 2.580
O enunciado também nos disse que, se tomarmos apenas os orçamentos de valores mais alto e
mais baixo, a média aritmética simples é de R$ 880,00. Logo, podemos calcular a soma desses dois
valores:
𝑠𝑜𝑚𝑎 = 880×2
𝑠𝑜𝑚𝑎 = 1.760
Agora, basta subtrairmos a segunda soma da primeira e encontraremos o terceiro valor:
2.580−1.760 = 820
Portanto, o terceiro orçamento é igual a 820.
Gabarito: C.</t>
  </si>
  <si>
    <t>14/08/2026 08:56</t>
  </si>
  <si>
    <t>Pref. Marília</t>
  </si>
  <si>
    <t>Um álbum possui 9 músicas, e o tempo médio de duração de cada música é 3 minutos e 20 segundos. As três primeiras músicas têm duração 2 minutos e 40 segundos cada, e as três músicas seguintes têm duração de 4 minutos e 10 segundos cada. A média aritmética da duração das três últimas músicas desse álbum é 3 minutos e</t>
  </si>
  <si>
    <t>5 segundos.</t>
  </si>
  <si>
    <t>10 segundos.</t>
  </si>
  <si>
    <t>15 segundos.</t>
  </si>
  <si>
    <t>20 segundos.</t>
  </si>
  <si>
    <t>25 segundos.</t>
  </si>
  <si>
    <t>Primeiramente, vamos transformar o tempo médio das 9 músicas em segundos para facilitar os
cálculos. A questão diz que o tempo médio é de 3 minutos e 20 segundos. Ora, se 1 minuto
corresponde a 60 segundos, podemos transformar tudo em segundos:
𝑥̅ = 3×60+20
𝑥̅ = 180+20
𝑥̅ = 200
Portanto, o tempo médio das 9 músicas do álbum é de 200 segundos.
Vamos fazer a mesma transformação para as demais informações do enunciado. As três primeiras
músicas têm duração 2 minutos e 40 segundos cada, então:
𝑀 = 2×60+40
1,2,3
𝑀 = 160
1,2,3
Assim, as músicas 1,2 e 3 têm 160 segundos cada. Logo, a soma das três primeiras músicas é de
480 segundos:
𝑆 = 3×160 = 480
1,2,3
As três músicas seguintes têm duração de 4 minutos e 10 segundos cada. Então:
𝑀 = 4×60+10
4,5,6
𝑀 = 250
4,5,6
Assim, as músicas 4,5 e 6 têm 250 segundos cada. Logo, a soma das três próximas músicas é de
750 segundos:
𝑆 = 3×250 = 750
4,5,6
Como temos a média de tempo de todas as músicas e a quantidade de músicas do álbum,
podemos calcular o somatório de tempo de todas as músicas:
𝑠𝑜𝑚𝑎
𝑥̅ = ⟹ 𝑠𝑜𝑚𝑎 = 𝑥̅ ×𝑛
𝑛
𝑠𝑜𝑚𝑎 = 200×9
𝑠𝑜𝑚𝑎 = 1800
Ora, se a soma do tempo de todas as músicas é de 1800 segundos, e já temos a soma de tempo
das 6 primeiras, podemos calcular a soma de tempo das três últimas músicas. Dessa forma, temos
que:
𝑠𝑜𝑚𝑎 = 𝑆 +𝑆 +𝑆
1,2,3 4,5,6 7,8,9
1800 = 480+750+𝑆
7,8,9
1800 = 1230+𝑆
7,8,9
𝑆 = 1800−1230
7,8,9
𝑆 = 570
7,8,9
Portanto, a soma do tempo das três últimas músicas é de 570 segundos. Agora, basta calcularmos
o tempo médio de cada uma:
𝑀 =
7,8,9 3
𝑀 = 190
7,8,9
Assim, as músicas 7,8 e 9 têm 190 segundos cada. Transformando de volta para minutos, temos:
190÷60 = 3 e sobra 10
Portanto, tempo médio das últimas 3 músicas é de 3 minutos e 10 segundos.
Gabarito: B.</t>
  </si>
  <si>
    <t>14/08/2026 08:57</t>
  </si>
  <si>
    <t>Considere a tabela de preços de quatro produtos obtidos na Loja Me na Loja P.
Calculando a média aritmética simples dos preços desses quatro produtos em cada loja, é correto afirmar que a média dos preços da Loja M é menor do que a média dos preços da Loja P em uma porcentagem igual a</t>
  </si>
  <si>
    <t>1,25.</t>
  </si>
  <si>
    <t>4520edaf-0071-49a1-953e-655e1128d7d6.png</t>
  </si>
  <si>
    <t>Vamos inicialmente calcular as médias para as duas lojas. Para a loja M, temos a seguinte média:
12,50+17,00+21,50+28,00
𝑥̅ =
𝑀 4
𝑥̅ =
𝑀 4
𝑥̅ = 19,75
𝑀
Para a loja P, temos:
13,00+16,20+19,80+31,00
𝑥̅ =
𝑃 4
𝑥̅ =
𝑃 4
𝑥̅ = 20
𝑃
Portanto, a loja M tem a média de preços R$ 0,25 menor que a média dos preços da loja P. Logo,
a porcentagem menor de M em relação a P é de:
0,25
= 0,0125 ⟹ 1,25%
Gabarito: E.</t>
  </si>
  <si>
    <t>14/08/2026 09:00</t>
  </si>
  <si>
    <t>A tabela mostra o número de unidades (representados por x e múltiplos de x) de veículos eletrificados vendidos mensalmente por uma concessionária no último quadrimestre de 2022.
Sabendo-se que, em outubro, foram vendidas 4 unidades a mais que o número de unidades vendidas em setembro, é correto afirmar que a média aritmética do número de unidades vendidas mensalmente nesse período é igual a</t>
  </si>
  <si>
    <t>60eba202-b386-4bc1-9503-1919a58467b5.png</t>
  </si>
  <si>
    <t>Podemos determinar o valor de x com base nos dados do enunciado e nos valores da tabela. O
enunciado diz que em outubro foram vendidas 4 unidades a mais que em setembro. Ora, se em
setembro foram vendidas x unidades e em outubro 4 a mais, podemos relacionar as quantidades
usando os dados tabelados:
𝑜𝑢𝑡𝑢𝑏𝑟𝑜 = 𝑠𝑒𝑡𝑒𝑚𝑏𝑟𝑜+4
1,2𝑥 = 𝑥 +4
1,2𝑥−𝑥 = 4
0,2𝑥 = 4
𝑥 =
0,2
𝑥 = 20
Agora que sabemos o valor de x, podemos completar a tabela para todos os meses:
Mês Nº de unidades
Setembro 20
Outubro 1,2 ×20 = 24
Novembro 1,4×20 = 28
Dezembro 2×20 = 40
Basta calcularmos a média para os quatro meses:
𝑠𝑜𝑚𝑎
𝑥̅ =
𝑛
20+24+28+40
𝑥̅ =
𝑥̅ =
𝑥̅ = 28
Portanto, a média de unidades vendidas no último quadrimestre é de 28.
Gabarito: E.</t>
  </si>
  <si>
    <t>14/08/2026 09:01</t>
  </si>
  <si>
    <t>Em uma ação judicial, um advogado precisa informar o valor da média aritmética simples das 5 últimas contribuições previdenciárias de seu cliente, que foram de R$ 350,00, R$ 375,00, R$ 360,00, R$ 345,00 e R$ 355,00. Feito corretamente o cálculo solicitado, o advogado informará o valor de</t>
  </si>
  <si>
    <t>R$ 358,00.</t>
  </si>
  <si>
    <t>R$ 357,00.</t>
  </si>
  <si>
    <t>R$ 356,00.</t>
  </si>
  <si>
    <t>R$ 355,00.</t>
  </si>
  <si>
    <t>R$ 354,00.</t>
  </si>
  <si>
    <t>A média aritmética é definida pelo quociente entre a soma dos valores de um determinado
conjunto e a quantidade de valores nele existentes. Portanto:
𝑠𝑜𝑚𝑎
𝑥̅ =
𝑛
350+375+360+345+355
𝑥̅ =
𝑥̅ =
𝑥̅ = 357
Portanto, a média das últimas 5 contribuições previdenciárias é igual a 357.
Gabarito: B.</t>
  </si>
  <si>
    <t>14/08/2026 09:03</t>
  </si>
  <si>
    <t>TRT 5ª Região</t>
  </si>
  <si>
    <t>Numa prova com dez questões, a pontuação na correção de cada questão pode variar entre 0 e 10 pontos. A média dos pontos obtidos por um estudante nas 6 primeiras questões é 6,5. A pontuação média nas quatro últimas questões para que ele atinja um total de 71 pontos na prova deverá ser:</t>
  </si>
  <si>
    <t>Se a média dos pontos obtidos por um estudante nas 6 primeiras questões é 6,5, então, apenas
nessas seis primeiras questões, o estudante alcançou um total de 66×6,5 = 39 pontos. Logo, ele
ainda precisa conquistar um total de 71−39 = 32 pontos nas últimas quatro questões.
Para que consiga alcançar 32 pontos nas últimas 4 questões, a pontuação média deve ser:
𝑥̅ = = 8
Gabarito: C.</t>
  </si>
  <si>
    <t>14/08/2026 09:04</t>
  </si>
  <si>
    <t>Na tabela, temos o registro do número semanal de livros novos recebidos pela biblioteca.
Sabe-se que a média semanal de recebimento de livros é de 21 livros; no entanto, os números correspondentes às semanas 4 e 5 foram perdidos. A informação que foi recuperada é que o número de livros recebidos na semana 5 é 10% superior ao número da semana 4. Na semana 5 foram recebidos:</t>
  </si>
  <si>
    <t>12 livros.</t>
  </si>
  <si>
    <t>15 livros.</t>
  </si>
  <si>
    <t>19 livros.</t>
  </si>
  <si>
    <t>22 livros.</t>
  </si>
  <si>
    <t>25 livros.</t>
  </si>
  <si>
    <t>d67e97a8-d799-46d8-8740-ecfd336aaadb.png</t>
  </si>
  <si>
    <t>Vamos considerar que na semana 4 tenham sido recebidos 𝑥 livros. De acordo com o enunciado,
o número de livros recebidos na semana 5 foi 10% superior ao da semana 4. Logo, na semana 5, o
total de livros recebidos foi igual a:
𝑥+10%×𝑥 = 1,1×𝑥
Agora, sabendo que a média semanal de recebimento de livros é de 21 livros, podemos descobrir
o valor de 𝑥. Para isso, somamos os valores correspondentes a todas as semanas e dividimos pelo
número de semanas, encontrando a média. Vejamos:
15+8+12+𝑥 +1,1𝑥+30+26+35
𝑥̅ =
126+2,1𝑥
21 =
168 = 126+2,1𝑥
42 = 2,1𝑥
𝑥 = 20
Portanto, o número de livros na semana 5 foi:
1,1×20 = 22 𝑙𝑖𝑣𝑟𝑜𝑠
Gabarito: D.</t>
  </si>
  <si>
    <t>TRT 23ª Região</t>
  </si>
  <si>
    <t>Uma escola de ensino médio possui 30 alunos e 5 professores. A idade média dos alunos é de 16 anos e a dos professores é de 34 anos. Um professor acaba de ser contratado e a idade média dessas 36 pessoas passou a ser de 19 anos.
A idade do novo professor é:</t>
  </si>
  <si>
    <t>56 anos.</t>
  </si>
  <si>
    <t>26 anos.</t>
  </si>
  <si>
    <t>40 anos.</t>
  </si>
  <si>
    <t>34 anos.</t>
  </si>
  <si>
    <t>A idade média dos alunos é de 16 anos e são 30 alunos, logo, a soma das idades dos alunos é:
𝑠𝑜𝑚𝑎
𝑎𝑙𝑢𝑛𝑜𝑠
𝑥̅ = ⇒ 𝑠𝑜𝑚𝑎 = 𝑥̅ ×𝑛 = 16×30 = 480
𝑎𝑙𝑢𝑛𝑜𝑠 𝑛 𝑎𝑙𝑢𝑛𝑜𝑠 𝑎𝑙𝑢𝑛𝑜𝑠 𝑎𝑙𝑢𝑛𝑜𝑠
𝑎𝑙𝑢𝑛𝑜𝑠
A idade média dos professores é de 34 anos e são 5 professores, logo, a soma das idades dos
professores é:
𝑠𝑜𝑚𝑎
𝑝𝑟𝑜𝑓𝑠
𝑥̅ = ⇒ 𝑠𝑜𝑚𝑎 = 𝑥̅ ×𝑛 = 34×5 = 170
𝑝𝑟𝑜𝑓𝑠 𝑛 𝑝𝑟𝑜𝑓𝑠 𝑝𝑟𝑜𝑓𝑠 𝑝𝑟𝑜𝑓𝑠
𝑝𝑟𝑜𝑓𝑠
Após a contratação do novo professor, com X anos de idade, a idade média das 36 pessoas passou
a ser de 19 anos:
𝑠𝑜𝑚𝑎 480+170+𝑋
𝑝𝑒𝑠𝑠𝑜𝑎𝑠
𝑥̅ = ⇒ 19 =
𝑝𝑒𝑠𝑠𝑜𝑎𝑠 𝑛 36
𝑝𝑒𝑠𝑠𝑜𝑎𝑠
684 = 480+170+𝑋
684 = 650+𝑋
𝑋 = 34
Portanto, o novo professor tem 34 anos de idade.
Gabarito: E.</t>
  </si>
  <si>
    <t>14/08/2026 09:05</t>
  </si>
  <si>
    <t>PGE AM</t>
  </si>
  <si>
    <t>Uma ginasta executa três vezes uma determinada prova. Suas notas, na primeira e segunda tentativas foram, respectivamente, metade e dois terços da nota da terceira tentativa. A média aritmética das notas das três tentativas foi de 32,5 pontos. A nota da primeira prova foi</t>
  </si>
  <si>
    <t>20,5 pontos.</t>
  </si>
  <si>
    <t>30,0 pontos.</t>
  </si>
  <si>
    <t>22,5 pontos.</t>
  </si>
  <si>
    <t>45,0 pontos.</t>
  </si>
  <si>
    <t>20,0 pontos.</t>
  </si>
  <si>
    <t>Conforme o enunciado, o ginasta executou três vezes uma determinada prova, obtendo as notas
1 2
𝑁 , 𝑁 e 𝑁 . Ainda de acordo com o enunciado, 𝑁 = 𝑁 e 𝑁 = 𝑁 . Portanto, a média aritmética
1 2 3 1 3 2 3
2 3
das três tentativas foi de:
𝑁 +𝑁 +𝑁
1 2 3
𝑥̅ =
1 2
𝑁 + 𝑁 +𝑁
2 3 3 3 3
𝑥̅ =
Como o enunciado disse que a média aritmética foi igual a 32,5, podemos estabelecer que:
1 2
𝑁 + 𝑁 +𝑁
2 3 3 3 3
32,5 =
1 2
97,5 = 𝑁 + 𝑁 +𝑁
2 3 3 3 3
1 2
97,5 = ( + +1)𝑁
2 3 3
3+4+6
97,5 = ( )𝑁
6 3
97,5 = ( )𝑁
6 3
𝑁 = 97,5×( ) = 45
3 13
Como 𝑁 = 𝑁 , temos que 𝑁 = 22,5.
1 3 1
Gabarito: C.</t>
  </si>
  <si>
    <t>14/08/2026 09:06</t>
  </si>
  <si>
    <t>CMSJC</t>
  </si>
  <si>
    <t>A média das idades dos funcionários de uma empresa é igual a 44 anos. No próximo mês, 5 funcionários irão se aposentar, sendo que um tem 64 anos, dois têm 65 anos e dois têm 69 anos. Para substituí-los, serão contratados 8 pessoas, cujas idades têm média igual a 28 anos. Sabendo que os atuais funcionários e os futuros contratados já fizeram aniversário esse ano, e que, após a substituição de todos os envolvidos, a nova média das idades dos funcionários dessa empresa será igual a 42 anos, o número atual de funcionários da empresa é</t>
  </si>
  <si>
    <t>105.</t>
  </si>
  <si>
    <t>109.</t>
  </si>
  <si>
    <t>113.</t>
  </si>
  <si>
    <t>117.</t>
  </si>
  <si>
    <t>121.</t>
  </si>
  <si>
    <t>A média aritmética é determinada pelo quociente entre a soma de todos os elementos e o número
de elementos do conjunto. Conforme o enunciado, a média das idades dos funcionários na
situação inicial é igual a 44:
𝑆𝑜𝑚𝑎
𝑖𝑛𝑖𝑐𝑖𝑎𝑙
𝑥̅ =
𝑖𝑛𝑖𝑐𝑖𝑎𝑙 𝑁
𝑆𝑜𝑚𝑎 = 44×𝑁
𝑖𝑛𝑖𝑐𝑖𝑎𝑙
Na situação final, após a contratação de um grupo de 8 funcionários com média de 28 anos; e a
aposentadoria de 5 funcionários, a média passa a ser 42 anos. Assim, temos que:
𝑆𝑜𝑚𝑎 −1×64−2×65−2×69+8×28
𝑖𝑛𝑖𝑐𝑖𝑎𝑙
𝑥̅ =
𝑓𝑖𝑛𝑎𝑙 𝑁−8+5
𝑆𝑜𝑚𝑎 −108
𝑖𝑛𝑖𝑐𝑖𝑎𝑙
42 =
𝑁−3
42×(𝑁−3) = 𝑆𝑜𝑚𝑎 −108
𝑖𝑛𝑖𝑐𝑖𝑎𝑙
Agora, vamos substituir o valor de 𝑆𝑜𝑚𝑎 :
𝑖𝑛𝑖𝑐𝑖𝑎𝑙
42×(𝑁−3) = 44×𝑁−108
42×𝑁−126 = 44×𝑁−108
234 = 2×𝑁
𝑁 = 117
Portanto, o número total de funcionários da empresa é 117.
Gabarito: D.</t>
  </si>
  <si>
    <t>Um banco oferece dois serviços aos seus clientes. Sabe- se, no entanto, que 20% dos clientes não contratam qualquer um deles, 50% contratam apenas um e os 30% restantes contratam os dois serviços oferecidos.
Qual é a média do número de serviços contratados pelos clientes desse banco?</t>
  </si>
  <si>
    <t>1,10</t>
  </si>
  <si>
    <t>1,30</t>
  </si>
  <si>
    <t>1,50</t>
  </si>
  <si>
    <t>Para calcular a média do número de serviços contratados pelos clientes do banco, utilizamos a
média ponderada. Sabemos que 20% dos clientes não contratam nenhum serviço, 50% contratam
apenas um serviço e 30% contratam os dois serviços oferecidos.
Multiplicamos o número de serviços contratados pela porcentagem correspondente de clientes e
somamos os resultados:
• Clientes que não contratam nenhum serviço: 0×20% = 0;
• Clientes que contratam um serviço: 1×50% = 0,5;
• Clientes que contratam dois serviços: 2×30% = 0,6.
Somando esses valores, obtemos a média:
𝑀é𝑑𝑖𝑎 = 0+0,50+0,60 = 1,10
Logo, a média do número de serviços contratados pelos clientes desse banco é 1,1.
Gabarito: C.</t>
  </si>
  <si>
    <t>14/08/2026 09:07</t>
  </si>
  <si>
    <t>Prefeitura de São José</t>
  </si>
  <si>
    <t>O concurso público de uma determinada cidade abriu inscrições para as seguintes vagas:
Assinale a alternativa que apresenta a média ponderada dos salários (despreze os centavos).</t>
  </si>
  <si>
    <t>R$ 2.300,00</t>
  </si>
  <si>
    <t>R$ 3.333,00</t>
  </si>
  <si>
    <t>R$ 4.300,00</t>
  </si>
  <si>
    <t>R$ 5.525,00</t>
  </si>
  <si>
    <t>R$ 6.250,00</t>
  </si>
  <si>
    <t>b9b90245-cc8a-4f10-952f-01fe53c9e0b2.png</t>
  </si>
  <si>
    <t>Para calcular a média ponderada dos salários, vamos utilizar a seguinte fórmula:
∑(𝑠𝑎𝑙á𝑟𝑖𝑜×𝑞𝑢𝑎𝑛𝑡𝑖𝑑𝑎𝑑𝑒)
𝑀é𝑑𝑖𝑎 𝑃𝑜𝑛𝑑𝑒𝑟𝑎𝑑𝑎 =
∑𝑞𝑢𝑎𝑛𝑡𝑖𝑑𝑎𝑑𝑒
Vamos começar multiplicando o salário pela quantidade de cada cargo:
• Gerente: 5.500 ×3 = 16.500
• Motorista: 2.500 ×5 = 12.500
• Recepcionista: 1.600 ×7 = 11.200
• Vendedor: 1.600 ×12 = 19.200
• Auxiliar Administrativo: 1.800 ×4 = 7.200
• Diretor: 7.000 ×1 = 7.000
Agora, somamos todos os produtos acima:
16.500 + 12.500 + 11.200 + 19.200 + 7.200 + 7.000 = 73.600
A quantidade de vagas existentes é:
3+5+7+12+4+1 = 32
Portanto, a média ponderada é:
73.600
𝑀é𝑑𝑖𝑎 𝑃𝑜𝑛𝑑𝑒𝑟𝑎𝑑𝑎 = = 2.300
Gabarito: A.</t>
  </si>
  <si>
    <t>14/08/2026 09:08</t>
  </si>
  <si>
    <t>Pref Recife</t>
  </si>
  <si>
    <t>Em uma turma com 20 estudantes, 5 têm 9 anos de idade, 11 têm 10 anos idade, 3 têm 11 anos de idade e 1 estudante tem 12 anos de idade.
Considerando a situação hipotética apresentada, julgue o item a seguir.
Se um novo estudante for adicionado à referida turma e se a idade média dos estudantes da turma não for alterada, então a idade desse novo estudante deverá ser superior a 12 anos de idade.</t>
  </si>
  <si>
    <t>Para analisar a afirmação, primeiro calculamos a idade média dos 20 estudantes da turma antes da
adição do novo estudante.
A idade média (𝑥̅) é dada por:
∑𝑥
𝑖
𝑥̅ =
𝑛
Os dados fornecidos são:
• 5 estudantes com 9 anos: 5×9 = 45;
• 11 estudantes com 10 anos: 11×10 = 110;
• 3 estudantes com 11 anos: 3×11 = 33;
• 1 estudante com 12 anos: 1×12 = 12.
A soma total das idades é:
45+110+33+12 = 200
O número total de estudantes é 20, então a idade média é:
𝑥̅ = = 10 𝑎𝑛𝑜𝑠
Se um novo estudante é adicionado e a idade média continua a mesma (10 anos), a nova média
deve ser:
200+𝑥
= 10
Multiplicamos ambos os lados por 21:
200+𝑥 = 210
𝑥 = 10
Para que a idade média permaneça inalterada, o novo estudante deve ter exatamente 10 anos.
Portanto, a afirmação de que a idade do novo estudante deveria ser superior a 12 anos está
incorreta.
Gabarito: Errado.</t>
  </si>
  <si>
    <t>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
O tempo médio de espera para um cliente começar a ser atendido no caixa, considerando essas duas semanas, foi de, aproximadamente,</t>
  </si>
  <si>
    <t>5min 50s</t>
  </si>
  <si>
    <t>6min 30s</t>
  </si>
  <si>
    <t>6min 50s</t>
  </si>
  <si>
    <t>7min 30s</t>
  </si>
  <si>
    <t>7min 50s</t>
  </si>
  <si>
    <t>A questão trata de média ponderada, isto é, da média de um conjunto de valores com pesos
variados. Ela é calculada pela igualdade a seguir, em que 𝑝 é o peso de cada valor de 𝑥:
∑𝑛 (𝑥 ×𝑝 )
𝑖=1 𝑖 𝑖
𝑥̅ =
∑𝑛 𝑝
𝑖=1 𝑖
Para resolvermos a questão, primeiro precisamos calcular o total de clientes atendidos nas duas
semanas, para, então, determinarmos o peso de cada semana.
Foram atendidos 2.700 clientes na primeira semana e 1.350 na segunda semana. Somando, temos:
𝐶𝑙𝑖𝑒𝑛𝑡𝑒𝑠 = 2700+1350
𝐶𝑙𝑖𝑒𝑛𝑡𝑒𝑠 = 4050
Para determinarmos os pesos das semanas, basta dividirmos as quantidades de clientes de cada
semana pelo total:
a) primeira semana:
𝑃 = = 0,666
1 4050
b) segunda semana:
𝑃 = = 0,333
2 4050
Agora, basta multiplicarmos o tempo médio de cada semana pelo seu respectivo peso. Para
facilitar o cálculo do tempo, vamos considerar o valor de 0,5 minutos para 30 segundos. Aplicando
a fórmula, temos:
(8,5×0,666)+(5,5×0,333)
𝑥̅ =
0,666+0,333
5,661+1,8315
𝑥̅ =
0,999
7,4925
𝑥̅ =
0,999
𝑥̅ = 7,5
Portanto, o tempo médio das duas semanas é de 7,5 minutos, ou seja, 7min e 30segundos.
Gabarito: D.</t>
  </si>
  <si>
    <t>14/08/2026 09:09</t>
  </si>
  <si>
    <t>CM São Gabriel</t>
  </si>
  <si>
    <t>Lívia está requisitando pessoas para fazerem parte da sua equipe. Ela tem dois candidatos e a seleção deles é realizada por meio de prova, análise de curriculum e entrevistas. A prova tem peso 3, o Curriculum, 3 e a entrevista peso 4. Ângela tirou 7,5 na prova, 7,5 no currículo e 8,0 na entrevista. Sabendo que Patrick tirou 8,0 na prova e 9,0 no currículo, qual deve ser a nota que Patrick deve tirar na entrevista para ter exatamente 1 ponto a mais que Ângela na média final?</t>
  </si>
  <si>
    <t>9,75.</t>
  </si>
  <si>
    <t>9,5.</t>
  </si>
  <si>
    <t>8,8.</t>
  </si>
  <si>
    <t>6,5.</t>
  </si>
  <si>
    <t>A questão trata de média ponderada, isto é, da média de um conjunto de valores com pesos
variados. Ela é calculada pela igualdade a seguir, em que 𝑝 é o peso de cada valor de 𝑥:
∑𝑛 (𝑥 ×𝑝 )
𝑖=1 𝑖 𝑖
𝑥̅ =
∑𝑛 𝑝
𝑖=1 𝑖
No numerador, cada valor é multiplicado pelo seu respectivo peso. No denominador, todos os
pesos são somados. Então, a média aritmética ponderada é dada por:
𝑥 ×𝑝 +𝑥 ×𝑝 +⋯+𝑥 ×𝑝
1 1 2 2 𝑛 𝑛
𝑥̅ =
𝑝 +𝑝 +⋯+𝑝
1 2 𝑛
Agora, vamos calcular a média de Ângela:
7,5×3+7,5×3+8×4
𝑥̅ =
𝐴𝑛𝑔𝑒𝑙𝑎 3+3+4
𝑥̅ =
𝐴𝑛𝑔𝑒𝑙𝑎 10
𝑥̅ = 7,7
𝐴𝑛𝑔𝑒𝑙𝑎
A questão pede que Patrick tenha exatamente 1 ponto a mais que Ângela na média final, então, a
média de Patrick será considerada 8,7. Montando a equação, temos:
8×3+9×3+𝐸 ×4
𝑃
8,7 =
3+3+4
51+𝐸 ×4
𝑃
8,7 =
51+𝐸 ×4 = 87
𝑃
𝐸 ×4 = 87−51
𝑃
𝐸 ×4 = 36
𝑃
𝐸 =
𝑃 4
𝐸 = 9
𝑃
Portanto, para que a média final de Patrick seja exatamente 1 ponto maior que a de Ângela, a nota
de Patrick na entrevista deverá ser igual a 9.
Gabarito: C.</t>
  </si>
  <si>
    <t>Em 31 de agosto, em uma turma de alunos de medicina, cinco alunos tinham 19 anos, cinco tinham 20 anos, cinco tinham 21 anos e cinco tinham 22 anos. Se no dia 30 de setembro a média aritmética das idades desses 20 alunos era 20,9 anos, o número de alunos que fazem aniversário em setembro é</t>
  </si>
  <si>
    <t>Vamos iniciar a resolução calculando a média das idades em 31 de agosto. Desse modo, vamos
multiplicar a quantidade de alunos por sua respectiva idade, somar tudo e dividir pela quantidade
total de alunos:
5×19+5×20+5×21+5×22
𝑥̅ =
𝑥̅ =
𝑥̅ = 20,5
Ora, se em 30 de setembro a média desses 20 alunos passou para 20,9, temos uma diferença de:
20,9−20,5 = 0,4
Se multiplicarmos essa diferença pela quantidade de alunos, encontraremos a quantidade de
alunos que fizeram aniversário:
0,4×20 = 8
Logo, 8 alunos fazem aniversário em setembro.
Gabarito: E.</t>
  </si>
  <si>
    <t>14/08/2026 09:10</t>
  </si>
  <si>
    <t>Em um determinado concurso, a nota final de cada candidato é calculada por meio da média aritmética ponderada das notas de quatro provas:
Matemática, Português, Informática e Inglês. A Tabela a seguir mostra os pesos de cada prova e as notas de um candidato em três delas, pois ele desconhece sua nota na prova de Inglês.
Supondo que esse candidato tenha recebido nota x na prova de Inglês, a sua nota final será dada por 44+2𝑥</t>
  </si>
  <si>
    <t>$\frac{44+2x}{4}$</t>
  </si>
  <si>
    <t>$\frac{21+x}{8}$</t>
  </si>
  <si>
    <t>$\frac{22+2x}{4}$</t>
  </si>
  <si>
    <t>$\frac{44+x}{8}$</t>
  </si>
  <si>
    <t>$\frac{22+x}{4}$</t>
  </si>
  <si>
    <t>d6380207-909d-42a7-b8b1-913052d60e12.png</t>
  </si>
  <si>
    <t>Basicamente, a questão quer a média ponderada das notas desse aluno, sendo que foram
fornecidos os pesos de cada avaliação. Sendo assim, podemos aplicar a fórmula diretamente:
∑𝑛 (𝑋 ×𝑝 ) 7×2 + 6×1 + 8×3 + 𝑥×2
𝑖=1 𝑖 𝑖
𝑥̅ = =
∑𝑛 𝑝 2+1+3+2
𝑖=1 𝑖
14 + 6 + 24 + 2𝑥
𝑥̅ =
44 + 2𝑥
𝑥̅ =
22 + 𝑥
𝑥̅ =
Gabarito: E.</t>
  </si>
  <si>
    <t>14/08/2026 09:14</t>
  </si>
  <si>
    <t>TRT 17ª Região</t>
  </si>
  <si>
    <t>Um professor de matemática tem três turmas: A com 16 alunos, B com 24 alunos e C com 30 alunos. Após aplicar o mesmo teste nas três turmas, observou que a média da turma B foi um ponto superior à média da turma A, mas foi um ponto inferior à média da turma C. Se a média geral de todos os alunos foi 14,2, a média da turma A foi</t>
  </si>
  <si>
    <t>Vamos esquematizar as informações trazidas pelo enunciado:
a) a média da turma B foi um ponto superior à média da turma A:
𝑥̅ = 𝑥̅ +1 ⇒ 𝑥̅ = 𝑥̅ −1
𝐵 𝐴 𝐴 𝐵
b) a média da turma B foi um ponto inferior à média da turma C:
𝑥̅ = 𝑥̅ −1 ⇒ 𝑥̅ = 𝑥̅ +1
𝐵 𝐶 𝐶 𝐵
Agora, vamos utilizar a média geral de todos os alunos para encontrar a média da turma B. A média
geral de todos os alunos é calculada por meio da média das médias individuais ponderadas pelos
tamanhos das turmas. Vejamos:
16×𝑥̅ +24×𝑥̅ +30×𝑥̅
𝐴 𝐵 𝐶
𝑥̅ =
16+24+30
16×(𝑥̅ −1)+24×𝑥̅ +30×(𝑥̅ +1)
𝐵 𝐵 𝐵
14,2 =
994 = 16×(𝑥̅ −1)+24×𝑥̅ +30×(𝑥̅ +1)
𝐵 𝐵 𝐵
994 = 16×𝑥̅ −16+24×𝑥̅ +30×𝑥̅ +30
𝐵 𝐵 𝐵
994 = (16+24+30)×𝑥̅ +14
𝐵
980 = 70×𝑥̅
𝐵
𝑥̅ = 14
𝐵
Como 𝑥̅ = 𝑥̅ −1, temos que:
𝐴 𝐵
𝑥̅ = 14−1 = 13
𝐴
Gabarito: C.</t>
  </si>
  <si>
    <t>14/08/2026 09:15</t>
  </si>
  <si>
    <t>Em uma turma de matemática, a média das notas dos aprovados foi 8,4, a média das notas dos reprovados foi 3,6 e a média da turma foi 6,6. A porcentagem de alunos reprovados foi de</t>
  </si>
  <si>
    <t>37,5%.</t>
  </si>
  <si>
    <t>62,5%.</t>
  </si>
  <si>
    <t>25,7%.</t>
  </si>
  <si>
    <t>35,7%.</t>
  </si>
  <si>
    <t>55,5%.</t>
  </si>
  <si>
    <t>De acordo com o enunciado, a média das notas dos aprovados foi igual a 8,4, enquanto a média
dos reprovados foi igual a 3,6. Considerando a turma, a média alcançada foi igual a 6,6.
Temos, então, que encontrar os pesos da média ponderada entre a média dos alunos aprovados
e a média dos alunos reprovados. Vamos considerar A o total de alunos aprovados e R o total de
alunos reprovados. Assim, A + R será igual a 100%.
Vejamos como fica a média ponderada:
𝐴×𝑥̅ +𝑅 ×𝑥̅
𝐴 𝑅
𝑥̅ =
𝐴+𝑅
(100%−𝑅)×𝑥̅ +𝑅 ×𝑥̅
𝐴 𝑅
𝑥̅ =
100%
(100%−𝑅)×8,4+𝑅 ×3,6
6,6 =
100%
840%−𝑅×8,4+𝑅 ×3,6
6,6 =
100%
660% = 840%−𝑅 ×8,4+𝑅 ×3,6
−180% = −𝑅×4,8
180%
𝑅 = = 37,5%
4,8
Gabarito: A.</t>
  </si>
  <si>
    <t>14/08/2026 09:16</t>
  </si>
  <si>
    <t>PC-MG</t>
  </si>
  <si>
    <t>Um perito criminal precisa analisar um conjunto de quatro amostras coletadas de uma cena de crime. As amostras incluem os seguintes itens distintos:
• cinco fibras de tecido;
• três fios de cabelo;
• dois fragmentos de vidro; e
• uma amostra de solo.
Para realizar a análise, ele precisa escolher exatamente três itens entre as amostras, mas cada item deve pertencer a uma amostra diferente. O número total de diferentes trios de itens que o perito pode escolher é</t>
  </si>
  <si>
    <t>63.</t>
  </si>
  <si>
    <t>Como os itens escolhidos devem ser de amostras diferentes, as possibilidades são:
• uma fibra de tecido E um fio de cabelo E um fragmento de vidro (que vamos chamar de A). Sabendo
que há 5 fibras de tecido, 3 fios de cabelo e 2 fragmentos de vidro, o número de maneiras de
selecionar uma amostra com essas características é o produto (princípio multiplicativo):
𝑛 = 5×3×2 = 30
𝐴
• uma fibra de tecido E um fio de cabelo E uma amostra de solo (que vamos chamar de B). Sabendo
que há 5 fibras de tecido, 3 fios de cabelo e 1 amostra de solo, o número de maneiras de selecionar
uma amostra com essas características é o produto (princípio multiplicativo):
𝑛 = 5×3×1 = 15
𝐵
• uma fibra de tecido E um fragmento de vidro E uma amostra de solo (que vamos chamar de C).
Sabendo que há 5 fibras de tecido, 2 fragmentos de vidro e 1 amostra de solo, o número de maneiras
de selecionar uma amostra com essas características é o produto (princípio multiplicativo):
𝑛 = 5×2×1 = 10
𝐶
• um fio de cabelo E um fragmento de vidro E uma amostra de solo (que vamos chamar de D). Sabendo
que há 3 fios de cabelo, 2 fragmentos de vidro e 1 amostra de solo, o número de maneiras de
selecionar uma amostra com essas características é o produto (princípio multiplicativo):
𝑛 = 3×2×1 = 6
𝐷
Considerando que esses cenários são mutuamente excludentes, o número de maneira de selecionar uma
amostra do tipo A OU do tipo B OU do tipo C OU do tipo D é a soma (princípio aditivo):
𝑁 = 30+15+10+6 = 61
Gabarito: C</t>
  </si>
  <si>
    <t>14/08/2026 09:28</t>
  </si>
  <si>
    <t>Um palíndromo numérico, ou capicua, é um número que lido de trás para a frente é igual ao número original. Por exemplo: 121, 35653, 8778, 108801 são palíndromos. Entre os números de seis algarismos, a quantidade de palíndromos numéricos é igual a</t>
  </si>
  <si>
    <t>900</t>
  </si>
  <si>
    <t>8.100</t>
  </si>
  <si>
    <t>18.000</t>
  </si>
  <si>
    <t>180.000</t>
  </si>
  <si>
    <t>Para definir um palíndromo de 6 algarismos, precisamos pensar nos 3 primeiros algarismos, pois os outros 3
estarão definidos: o último algarismo deve ser igual ao primeiro; o penúltimo algarismo deve ser igual ao
segundo; e o quarto algarismo deve ser igual ao terceiro.
Para o primeiro algarismo, podemos selecionar qualquer dígito de 1 a 9 (9 possibilidades); para o segundo
algarismo, podemos selecionar qualquer dígito de 0 a 9 (10 possibilidades), uma vez que a repetição é
permitida; para o terceiro algarismo, também podemos selecionar qualquer dígito de 0 a 9 (10
possibilidades).
Pelo princípio multiplicativo, o número de possibilidades é:
𝑛 = 9×10×10 = 900
Gabarito: B</t>
  </si>
  <si>
    <t>Em uma vitrine de uma loja estão expostos 5 camisas, 2 calças, 1 saia e 2 pares de sapatos. De quantas maneiras diferentes é possível um cliente se vestir usando 3 peças, sem usar saia e calça ao mesmo tempo?</t>
  </si>
  <si>
    <t>Precisamos calcular o número de maneiras de um cliente escolher uma camisa, uma parte de baixo (calça ou
saia) e um sapato. O enunciado informa que há 2 calças e 1 saia, o número de partes de baixo corresponde
à soma (princípio aditivo para eventos exclusivos):
𝑛(𝑏𝑎𝑖𝑥𝑜) = 2+1 = 3
Sabendo que, além disso, há 5 camisas e 2 sapatos, o número total de maneiras de o cliente se vestir é o
produto (princípio multiplicativo para eventos concomitantes):
𝑛 = 5×3×2 = 30
Gabarito: C</t>
  </si>
  <si>
    <t>PM-PE</t>
  </si>
  <si>
    <t>Certa receita pedia que fossem usados “tomates” no preparo de certo alimento, sem mais instruções. Um homem, que nunca havia cozinhado, teve várias dúvidas sobre o preparo e percebeu que não havia uma forma única de se usar os tomates. Ao ir ao supermercado, viu que havia a opção de comprar “tomate cereja”, “tomate saladete” e “tomate longa vida”. Em casa, ficou em dúvida se deixaria com ou sem pele, da mesma forma que não sabia se deixava as sementes ou retirava.
Se considerarmos todas as maneiras de se cozinhar, desde a escolha do tipo de tomate, escolher deixar ou retirar a pele, deixar ou retirar as sementes, quantas são essas maneiras?</t>
  </si>
  <si>
    <t>O enunciado informa que há 3 tipos de tomates. Cada um deles pode ser usado com ou sem pele (2
possibilidades); e com ou sem sementes (2 possibilidades). Pelo princípio multiplicativo, o número total de
maneiras de escolher um tipo de tomate e um modo de preparo, quanto à pele e às sementes, é o produto
(eventos concomitantes):
𝑁 = 3×2×2 = 12
Gabarito: A
5. (AVANÇASP/2023 - Pref. Americana/SP) Em uma repartição pública trabalham 12 homens e 08
mulheres. O número máximo de duplas distintas que se pode formar contendo apenas um homem e uma
mulher dessa repartição é igual a:
a) 84
b) 50
c) 72
d) 68
e) 96
Comentários:
O enunciado informa que há 12 homens e 8 mulheres. O número de maneiras de escolher um homem E uma
mulher (eventos concomitantes) é, pelo princípio multiplicativo:
𝑛 = 12×8 = 96
Gabarito: E
6. (FCM-CEFETMINAS/2023 - Pref. Contagem/MG) Considere todos os números de três algarismos
distintos que podem ser formados utilizando os algarismos 1, 2, 4, 5, 7 e 8, como, por exemplo, os números
175 ou 852. Escrevendo-se todos esses números em ordem crescente, o número que ocupa a 50ª posição
é
a) 417
b) 428
c) 452
d) 517
e) 518
Comentários:
Para responder essa questão, precisamos ordenar os possíveis números que podem ser formados com 3
algarismos distintos, dentre os 6 algarismos descritos:
Os primeiros números são aqueles que começam com 1. Para esses números, há 5 possibilidades de escolher
o algarismo da 2ª posição e 4 possibilidades de escolher o algarismo da 3ª posição, uma vez que os algarismos
precisam ser distintos:
1 5 4
Pelo princípio multiplicativo, a quantidade de números que iniciam com o algarismo 1 é:
𝑛(1) = 5×4 = 20
Ou seja, esses números ocupam as 20 primeiras posições.
Em seguida, temos os números que começam com 2. Para esses números, também há 5 possibilidades de
escolher o 2º algarismo e 4 possibilidades de escolher o 3º algarismo:
2 5 4
𝑛(2) = 5×4 = 20
Assim, os números que começam com o algarismo 1 ou com o algarismo 2, ocupam as 40 primeiras posições.
Também há 20 possibilidades de números que começam com o algarismo 4, mas como precisamos do
número que ocupa a 50ª posição, vamos verificar essa ordem, ao certo.
Se escolhermos o algarismo 1 como 2º algarismo, restarão 4 possibilidades para o 3º algarismo:
4 1 4
Até aqui, temos 44 números.
Se escolhermos o algarismo 2 como 2º algarismo, também restarão 4 possibilidades para o 3º algarismo:
4 2 4
Agora, temos 48 números.
O número seguinte (49ª posição) é:
4 5 1
Por fim, o número que ocupa a 50ª posição é:
4 5 2
Gabarito: C</t>
  </si>
  <si>
    <t>14/08/2026 09:29</t>
  </si>
  <si>
    <t>Em uma repartição pública trabalham 12 homens e 08 mulheres. O número máximo de duplas distintas que se pode formar contendo apenas um homem e uma mulher dessa repartição é igual a:</t>
  </si>
  <si>
    <t>O enunciado informa que há 12 homens e 8 mulheres. O número de maneiras de escolher um homem E uma
mulher (eventos concomitantes) é, pelo princípio multiplicativo:
𝑛 = 12 × 8 = 96
Gabarito: E</t>
  </si>
  <si>
    <t>14/08/2026 09:32</t>
  </si>
  <si>
    <t>FCM-CEFETMINAS</t>
  </si>
  <si>
    <t xml:space="preserve"> Pref. Contagem</t>
  </si>
  <si>
    <t>Considere todos os números de três algarismos distintos que podem ser formados utilizando os algarismos 1, 2, 4, 5, 7 e 8, como, por exemplo, os números 175 ou 852. Escrevendo-se todos esses números em ordem crescente, o número que ocupa a 50ª posição é</t>
  </si>
  <si>
    <t>417</t>
  </si>
  <si>
    <t>428</t>
  </si>
  <si>
    <t>452</t>
  </si>
  <si>
    <t>517</t>
  </si>
  <si>
    <t>518</t>
  </si>
  <si>
    <t>Para responder essa questão, precisamos ordenar os possíveis números que podem ser formados com 3
algarismos distintos, dentre os 6 algarismos descritos:
Os primeiros números são aqueles que começam com 1. Para esses números, há 5 possibilidades de escolher
o algarismo da 2ª posição e 4 possibilidades de escolher o algarismo da 3ª posição, uma vez que os algarismos
precisam ser distintos:
1 5 4
Pelo princípio multiplicativo, a quantidade de números que iniciam com o algarismo 1 é:
𝑛(1) = 5 × 4 = 20
Ou seja, esses números ocupam as 20 primeiras posições.
Em seguida, temos os números que começam com 2. Para esses números, também há 5 possibilidades de
escolher o 2º algarismo e 4 possibilidades de escolher o 3º algarismo:
2 5 4
𝑛(2) = 5 × 4 = 20
Assim, os números que começam com o algarismo 1 ou com o algarismo 2, ocupam as 40 primeiras posições.
Também há 20 possibilidades de números que começam com o algarismo 4, mas como precisamos do
número que ocupa a 50ª posição, vamos verificar essa ordem, ao certo.
Se escolhermos o algarismo 1 como 2º algarismo, restarão 4 possibilidades para o 3º algarismo:
4 1 4
Até aqui, temos 44 números.
Se escolhermos o algarismo 2 como 2º algarismo, também restarão 4 possibilidades para o 3º algarismo:
4 2 4
Agora, temos 48 números.
O número seguinte (49ª posição) é:
4 5 1
Por fim, o número que ocupa a 50ª posição é:
4 5 2
Gabarito: C</t>
  </si>
  <si>
    <t>14/08/2026 09:36</t>
  </si>
  <si>
    <t>SEDU-ES</t>
  </si>
  <si>
    <t>Diz-se que um número natural é um palíndromo quando seus algarismos lidos da esquerda para a direita são os mesmos quando lidos da direita para a esquerda. Por exemplo, 5, 33, 131 são palíndromos. A quantidade de palíndromos que estão entre 100 e 10.000 é:</t>
  </si>
  <si>
    <t>8.910</t>
  </si>
  <si>
    <t>4.455</t>
  </si>
  <si>
    <t>Vamos começar com os palíndromos com 3 dígitos:
X O X
Os algarismos das extremidades (X) devem ser iguais e o algarismo do meio (O) pode ser igual ou diferente
de X.
Há 9 possibilidades para os extremos, uma vez que o algarismo 0 não é uma opção, e 10 possibilidades para
o meio. Logo, o número de palíndromos com 3 dígitos é, pelo princípio multiplicativo:
𝑛(3) = 9×10 = 90
Agora, vamos para os palíndromos com 4 dígitos:
X O O X
Os algarismos das extremidades (X) devem ser iguais, assim como os algarismos do meio (O), enquanto X e
O podem ser iguais ou diferentes.
Novamente, há 9 possibilidades para os extremos, e 10 possibilidades para o meio. Logo, o número de
palíndromos com 4 dígitos é:
𝑛(4) = 9×10 = 90
Como os palíndromos de 5 algarismos são superiores a 10.000, o número de palíndromos com 3 ou 4
algarismos é a soma (princípio aditivo):
𝑛(3 𝑜𝑢 4) = 90+90 = 180
Gabarito: B</t>
  </si>
  <si>
    <t>14/08/2026 09:37</t>
  </si>
  <si>
    <t>Foi pedido a três amigos que anotassem em um papel um número inteiro maior do que zero. Julia anotou um número menor do que 8, Lucas anotou um número menor do que 7 e Ana anotou um número menor do que 9.
O número de possibilidades para o resultado da soma dos números anotados por esses três amigos é</t>
  </si>
  <si>
    <t>128.</t>
  </si>
  <si>
    <t>216.</t>
  </si>
  <si>
    <t>Segundo o enunciado, Julia anotou um número entre 1 e 7; Lucas anotou um número entre 1 e 6; e Ana
anotou um número entre 1 e 8.
Assim, a menor soma possível é:
1 + 1 + 1 = 3
E a maior soma possível é:
7 + 6 + 8 = 21
Considerando que a soma pode ser qualquer número entre 3 e 21, incluindo os extremos, o número de
resultados possíveis é:
21 - 3 + 1 = 19
Gabarito: A</t>
  </si>
  <si>
    <t>14/08/2026 09:38</t>
  </si>
  <si>
    <t>Pref. Chapecó</t>
  </si>
  <si>
    <t>Um exame é formado por 8 questões do tipo verdadeiro ou falso, e a resposta de cada questão deve ser passada para um cartão de respostas. Um estudante que não se preparou para o exame irá responder a cada questão de maneira aleatória. De quantas maneiras diferentes ele pode preencher o seu cartão de respostas? Assumimos que ele escolheu uma resposta, entre verdadeiro e falso, para cada uma das questões, isto é, não anulou nem deixou questões em branco.</t>
  </si>
  <si>
    <t>Mais de 350</t>
  </si>
  <si>
    <t>Mais de 300 e menos de 350</t>
  </si>
  <si>
    <t>Mais de 250 e menos de 300</t>
  </si>
  <si>
    <t>Mais de 200 e menos de 250</t>
  </si>
  <si>
    <t>Menos de 200</t>
  </si>
  <si>
    <t>Para cada uma das 8 perguntas, há 2 respostas possíveis. Pelo princípio multiplicativo, o número de maneiras
de responder todas as 8 perguntas (eventos concomitantes) é o produto:
2×2×2×2×2×2×2×2 = 256
Que está entre 250 e 300.
Gabarito: C</t>
  </si>
  <si>
    <t>14/08/2026 09:39</t>
  </si>
  <si>
    <t>A Placa Mercosul é o novo padrão para a Placa de Identificação Veicular no Brasil, criada num acordo entre os países membros do Mercosul. A nova placa é constituída de sete caracteres, sendo os três primeiros letras do alfabeto (26 letras), o quinto caractere também corresponde a uma letra do mesmo alfabeto, já o quarto, o sexto e o sétimo caracteres correspondem a algarismos entre 0 e 9 (10 algarismos). Dessa forma, o número de placas Mercosul, possíveis de serem formadas, correspondem a:</t>
  </si>
  <si>
    <t>456.976.000</t>
  </si>
  <si>
    <t>175.760.000</t>
  </si>
  <si>
    <t>358.800.000</t>
  </si>
  <si>
    <t>656.000.000</t>
  </si>
  <si>
    <t>A placa é composta de 4 letras e 3 números:
L L L N L N N
Considerando que os dígitos podem ser repetidos, para cada letra, há 26 possibilidades e, para cada número,
há 10 possibilidades:
26 26 26 10 26 10 10
Pelo princípio multiplicativo, o número de placas possíveis (eventos concomitantes) é o produto:
𝑛 = 26×26×26×26×10×10×10 = 456.976.000
Não é necessário efetuar a multiplicação inteira, pois o produto de 26×26×26×26 termina em 6 e
quando multiplicamos por 10×10×10, obtemos três zeros à direita. A única alternativa que se encaixa
nessa situação é a alternativa A.
Gabarito: A</t>
  </si>
  <si>
    <t>CBM-MS</t>
  </si>
  <si>
    <t>Determine a quantidade de números pares com quatro algarismos que podemos formar com os números 1, 5, 6, 7 ,8.</t>
  </si>
  <si>
    <t>230</t>
  </si>
  <si>
    <t>160</t>
  </si>
  <si>
    <t>Precisamos formar números pares de 4 dígitos, com os algarismos 1, 5, 6, 7 e 8. Para que o número seja par,
é necessário que o último dígito seja par, logo, há 2 possibilidades (6 ou 8) para o último dígito:
Como não é necessário que os algarismos sejam distintos, há 5 possibilidades para os demais dígitos:
5 5 5 2
Pelo princípio multiplicativo, a quantidade de maneiras de formar o número com os quatro dígitos (eventos
concomitantes) é o produto:
𝑛 = 5×5×5×2 = 250
Gabarito: A</t>
  </si>
  <si>
    <t>CRM-SC</t>
  </si>
  <si>
    <t>As cores em computadores geralmente são identificadas por um código chamado RGB. Usando-se esse código, cada cor é expressa por 6 números, cada um variando entre 0 e 15.
Assim, os 2 primeiros números representam o vermelho na cor final, os seguintes representam o verde e os últimos 2 números, o azul. Considerando essas informações, julgue o item.
Existem apenas 25 cores em que os dois números que descrevem o verde são maiores que 10.</t>
  </si>
  <si>
    <t>Agora, precisamos calcular o número de códigos que podem ser formados, considerando que os números
centrais devem ser maiores que 10.
Para cada um dos números centrais, há 5 possiblidades (de 11 a 15); e os demais números continuam com
16 possibilidades cada:
16 16 5 5 16 16
Pelo princípio multiplicativo, a quantidade de maneiras de escolher os 6 números nessa situação é o produto:
𝑛 = 16×16×5×5×16×16 = 25×164
Que é diferente de 25.
Gabarito: Errado</t>
  </si>
  <si>
    <t>14/08/2026 09:40</t>
  </si>
  <si>
    <t>TCE-RR</t>
  </si>
  <si>
    <t>Considere as 5 letras da sigla TCERR.
O número de maneiras distintas de escrever essas 5 letras em sequência de modo que as duas letras R não fiquem juntas é</t>
  </si>
  <si>
    <t>Para calcular o número de maneiras de ordenar as 5 letras TCERR, de modo que os dois R´s não fiquem
juntos, vamos calcular o número total de maneiras de ordenar as 5 letras e subtrair o número de maneiras
de maneiras que não atendem à restrição.
O número de maneiras de ordenar as 5 letras, sabendo que 2 delas são repetidas, corresponde à permutação
de 5 elementos, com repetição de 2:
5! 5×4×3×2!
𝑃2 = = = 5×4×3 = 60
5 2! 2!
Agora, precisamos calcular o número de maneiras de ordenar as letras, de modo que os dois R´s fiquem
juntos. Para isso, devemos considerar os dois R´s como um único elemento e permutar os 4 elementos (T. C.
E, RR):
𝑃 = 4! = 4×3×2×1 = 24
E o número de possibilidades que atendem à restrição é a diferença:
𝑛 = 60−24 = 36
Gabarito: C</t>
  </si>
  <si>
    <t>Os meninos Bruno e Luís, e as meninas Olívia e Ana formam uma fila na seguinte ordem: Bruno, Olívia, Luís, Ana. Uma nova fila deverá ser formada de forma que nenhum dos dois meninos ocupe o lugar em que estava antes. O número de novas filas possíveis é</t>
  </si>
  <si>
    <t>Para calcular o número de maneiras de ordenar as 4 pessoas, de modo que os 2 meninos não ocupem o
mesmo lugar de antes, vamos calcular o número total de maneiras de ordenar as 4 pessoas e subtrair o
número de maneiras de maneiras que não atendem à restrição.
Para ordenar a 4 pessoas, sem qualquer restrição, temos a permutação de 4 elementos:
𝑃 = 4! = 4×3×2×1 = 24
Agora, vamos calcular o número de maneiras de ordenar os 4 elementos, de modo que Bruno fique na
mesma posição. Para isso, temos uma permutação das outras 3 pessoas:
𝑃 = 3! = 3×2×1 = 6
Similarmente, o número de maneiras de ordenar os 4 elementos, de modo que Luís fique na mesma posição,
corresponde a uma permutação dos outros 3 elementos:
𝑃 = 3! = 3×2×1 = 6
Agora, devemos pensar na interseção entre esses cenários, para que ela não seja contada em duplicidade. O
número de maneiras de ordenar os 4 elementos, de modo que Bruno E Luís fiquem na mesma posição,
corresponde a uma permutação dos outros 2 elementos:
𝑃 = 2! = 2
Portanto, o número de casos que não atendem à restrição é:
𝑛 = 6+6−2 = 10
𝑛ã𝑜
E o número de maneiras de ordenar os 4 elementos, atendendo à restrição, é a diferença:
𝑛 = 24−10 = 14
Gabarito: C</t>
  </si>
  <si>
    <t>Banrisul</t>
  </si>
  <si>
    <t>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
Atendendo às restrições colocadas, até quantas filas distintas poderiam ser montadas?</t>
  </si>
  <si>
    <t>2520</t>
  </si>
  <si>
    <t>Precisamos do número de maneiras de organizar uma fila de 7 pessoas, de modo que as 3 pessoas maiores
de idade ocupem as 3 primeiras posições:
≥ 65 &lt; 65
Para organizar as pessoas maiores de idade, temos uma permutação de 3 elementos; e para organizar as
demais pessoas, temos uma permutação de 4 elementos:
𝑛 = 𝑃 ×𝑃 = 3!×4! = 3×2×4×3×2 = 144
3 4
Gabarito: C</t>
  </si>
  <si>
    <t>14/08/2026 09:41</t>
  </si>
  <si>
    <t>PC-GO</t>
  </si>
  <si>
    <t>Dentre as atribuições do Papiloscopista Policial da 3ª Classe, estão a execução, orientação, supervisão e fiscalização de todos os trabalhos papiloscópicos de coleta, análise, classificação, subclassificação, pesquisa e arquivamento e a emissão de pareceres técnicos. Jonas é Papiloscopista Policial da 3ª Classe e deseja marcar sua agenda de afazeres com cores diferentes para cada uma das funções, isto é, deve escolher uma cor diferente para cada tópico listado:
• execução;
• orientação;
• supervisão;
• fiscalização;
• coleta;
• análise;
• classificação;
• subclassificação;
• pesquisa e arquivamento;
• emissão de pareceres técnicos.
Considerando a disponibilidade de 10 cores diferentes, de quantas formas é possível que Jonas identifique os afazeres em sua agenda?</t>
  </si>
  <si>
    <t>Entre 11 e 50</t>
  </si>
  <si>
    <t>Entre 51 e 100</t>
  </si>
  <si>
    <t>Entre 101 e 150</t>
  </si>
  <si>
    <t>Mais de 150</t>
  </si>
  <si>
    <t>O número de maneiras de colorir 10 tarefas com 10 cores diferentes corresponde à permutação de 10
elementos:
𝑃 = 10! = 10×9×8×7×6×5×4×3×2×1 = 3.628.000
Que é muito superior a 150.
Gabarito: E</t>
  </si>
  <si>
    <t>14/08/2026 09:44</t>
  </si>
  <si>
    <t>CM Rio Acima</t>
  </si>
  <si>
    <t>João possui seis livros de Matemática. São eles: Geometria I, Álgebra I, Álgebra II, Análise, Matemática Financeira e Números Complexos. O número de maneiras que ele pode empilhar esses livros de modo que os livros de Álgebra fiquem juntos é</t>
  </si>
  <si>
    <t>O enunciado pede o número de maneiras de empilhar 6 livros, de modo que 2 deles fiquem juntos. Para isso,
vamos primeiro tratar os 2 livros de Álgebra como único elemento. Assim, temos a permutação de 5
elementos (4 livros e mais os dois de Álgebra considerados como único elemento)
𝑃 = 𝑛!
𝑛
𝑃 = 5! = 5×4×3×2×1 = 120
Como a ordem dos dois livros de Álgebra não é fixa, para cada uma dessas maneiras de empilhar os livros,
há 2 possibilidades diferentes (Álgebra I acima de Álgebra II ou Álgebra II acima de Álgebra I). Assim, devemos
multiplicar o resultado por 2:
𝑛 = 2×120 = 240
Gabarito: A</t>
  </si>
  <si>
    <t>14/08/2026 09:45</t>
  </si>
  <si>
    <t>Suponha que as letras da palavra ÂNGULO precisam ser distribuídas nas seis lacunas a seguir:
O número de maneiras distintas que tais letras podem ser distribuídas de modo que todas as vogais fiquem em uma mesma coluna é:</t>
  </si>
  <si>
    <t>632a23ff-dc34-4e10-a1a5-d540155f21b8.png</t>
  </si>
  <si>
    <t>A palavra ÂNGULO possui 6 letras, todas distintas, sendo 3 vogais e 3 consoantes. Para que as vogais fiquem
na mesma coluna, é necessário que as consoantes também fiquem na mesma coluna.
Há 2 maneiras de organizar o grupo das vogais e o das consoantes (vogais na 1ª coluna e consoantes na 2ª
ou o contrário).
Para cada possibilidade dessas, podemos reordenar as vogais entre si, o que corresponde a uma permutação
simples de 3 elementos:
𝑃 = 3! = 3×2×1 = 6
Similarmente, para reordenar as consoantes entre si, temos uma permutação simples de 3 elementos:
𝑃 = 3! = 3×2×1 = 6
Por fim, multiplicamos todas essas possibilidades:
𝑛 = 2×6×6 = 72
Gabarito: C</t>
  </si>
  <si>
    <t>14/08/2026 09:48</t>
  </si>
  <si>
    <t>4492</t>
  </si>
  <si>
    <t>CPGI</t>
  </si>
  <si>
    <t>Seis amigos se posicionam, um ao lado do outro, para tirar uma foto. Entre eles, estão Adão e Eva. O fotógrafo pediu para que os seis amigos se posicionassem para a foto de modo que Adão ficasse separado de Eva. O número de maneiras de isso ocorrer é</t>
  </si>
  <si>
    <t>560</t>
  </si>
  <si>
    <t>Essa questão pede o número de maneiras de enfileirar 6 pessoas, de modo que 2 delas não fiquem juntas.
Vamos calcular o total e subtrair os casos em que os 2 estão juntos.
O número total de maneiras de organizar 6 pessoas em uma fila é:
𝑛(𝑇) = 𝑃 = 6! = 6×5×4×3×2×1 = 720
Para calcular o número de possíveis filas em que os 2 estão juntos, vamos primeiro tratá-los como elemento
único. Assim, temos a permutação de 5 elementos:
𝑃 = 5! = 5×4×3×2×1 = 120
Considerando que, para cada uma dessas possibilidades, há 2 maneiras de posicionar Adão e Eva,
multiplicamos esse resultado por 2:
𝑛(𝑅̅) = 2×120 = 240
Por fim, o número de maneiras de organizar a fila nessas condições é a diferença:
𝑛 = 720−240 = 480
Gabarito: D</t>
  </si>
  <si>
    <t>14/08/2026 09:49</t>
  </si>
  <si>
    <t>4493</t>
  </si>
  <si>
    <t>Pref. Ipaporanga</t>
  </si>
  <si>
    <t>Anagramas são todas as diferentes disposições das letras de uma palavra (mesmo que não façam sentido na língua portuguesa), ou de números e símbolos, em uma sequência. Dessa forma, quantos anagramas é possível formar com a palavra “calculadora”?</t>
  </si>
  <si>
    <t>1543220</t>
  </si>
  <si>
    <t>1663200</t>
  </si>
  <si>
    <t>4566349</t>
  </si>
  <si>
    <t>1277600</t>
  </si>
  <si>
    <t>9887123</t>
  </si>
  <si>
    <t>A palavra CALCULADORA possui 11 letras, sendo 2 C´s, 3 A´s e 2 L´s. Assim, o número de anagramas
corresponde à permutação de 11 elementos, com repetição de 2, de 3 e de 2:
11! 11×10×9×8×7×6×5×4×3!
𝑃2,3,2 = =
11 2!×3!×2! 2×3!×2
𝑃2,3,2 = 11×10×9×8×7×6×5 = 1663200
Gabarito: B</t>
  </si>
  <si>
    <t>14/08/2026 09:54</t>
  </si>
  <si>
    <t>Pref. Roca Sales</t>
  </si>
  <si>
    <t>Assinalar a alternativa que apresenta a quantidade de anagramas da palavra PLANETA:</t>
  </si>
  <si>
    <t>4.480</t>
  </si>
  <si>
    <t>3.620</t>
  </si>
  <si>
    <t>2.520</t>
  </si>
  <si>
    <t>A palavra PLANETA possui 7 letras, das quais 2 são repetidas (A). Assim, o número de anagramas corresponde
à permutação de 7 elementos, com repetição de 2:
7! 7×6×5×4×3×2!
𝑃2 = = = 7×6×5×4×3 = 2520
7 2! 2!
Gabarito: D</t>
  </si>
  <si>
    <t>14/08/2026 10:04</t>
  </si>
  <si>
    <t>CRA</t>
  </si>
  <si>
    <t>Acerca dos anagramas da palavra NIRVANA, julgue o item.
O número de anagramas que começam ou terminam pela letra A é igual a 720.</t>
  </si>
  <si>
    <t>Agora, os anagramas devem começar OU terminar pela letra A. Fixando a letra A no início, precisamos
permutar as outras 6 letras (NIRVAN), das quais 2 são repetidas (N):
A
6! 6×5×4×3×2!
𝑃2 = = = 6×5×4×3 = 360
6 2! 2!
Se fixarmos a letra A no fim, teremos a mesma quantidade de anagramas (360). No entanto, não podemos
somar esses resultados diretamente, pois estaremos contanto em dobro os anagramas que começa E
terminam com A (interseção). Por isso, precisamos subtraí-los.
A A
Esses anagramas correspondem à permutação das outras 5 letras (NIRVN), das quais 2 são repetidas (N):
5! 5×4×3×2!
𝑃2 = = = 5×4×3 = 60
5 2! 2!
Logo, o número de anagramas que começam ou terminam por A é:
𝑛 = 360+360−60 = 660
Gabarito: Errado</t>
  </si>
  <si>
    <t>14/08/2026 10:08</t>
  </si>
  <si>
    <t>Uma reunião será feita com o Prefeito, o vice, o chefe da Câmara dos vereadores e os 5 chefes das Secretarias Municipais. De quantas maneiras é possível alocar essas 8 pessoas em uma mesa circular de modo que Prefeito e vice fiquem sempre lado a lado?</t>
  </si>
  <si>
    <t>10.080 maneiras</t>
  </si>
  <si>
    <t>5.040 maneiras</t>
  </si>
  <si>
    <t>720 maneiras</t>
  </si>
  <si>
    <t>1.440 maneiras</t>
  </si>
  <si>
    <t>2.520 maneiras</t>
  </si>
  <si>
    <t>Para que o Prefeito e o Vice fiquem lado a lado, primeiro as tratamos como elementos único. Assim,
consideramos que temos uma permutação circular de 7 elementos (6 pessoas e mais a dupla como elemento
único):
𝑃𝐶 = (𝑛−1)!
𝑛
𝑃𝐶 = 6! = 6×5×4×3×2×1 = 720
Para cada uma dessas possibilidades, há 2 maneiras de o Prefeito e o Vice se sentarem (o Prefeito à direita
do Vice ou o contrário). Logo, precisamos multiplicar esse resultado por 2:
𝑛 = 2×720 = 1440
Gabarito: D</t>
  </si>
  <si>
    <t>14/08/2026 10:09</t>
  </si>
  <si>
    <t>CRP 18</t>
  </si>
  <si>
    <t>Com relação a princípios de contagem e probabilidade e a arranjos e permutações, julgue o item.
O número de desarranjos (permutações em que nenhuma letra permanece em sua posição original) da palavra “MATO” é igual a 10.</t>
  </si>
  <si>
    <t>A permutação caótica ou desarranjo é aquela em que os elementos não podem retornar para a sua posição
original. O número de possibilidades nessa situação é dado pela seguinte fórmula, em que os denominadores
são os fatoriais de 0 até n e os sinais das frações se alternam, sendo positivo para números pares e positivos
para números ímpares:
1 1 1 1 (−1)𝑛
𝐷 = 𝑛!×[ − + − +⋯+ ]
𝑛 0! 1! 2! 3! 𝑛!
O desarranjo de 4 elementos é:
1 1 1 1 1
𝐷 = 4!×[ − + − + ]
4 0! 1! 2! 3! 4!
Sendo 4! = 4×3×2×1 = 24, temos:
1 1 1 12−4+1 9
𝐷 = 24×[1−1+ − + ] = 24×[ ] = 24×[ ] = 9
4 2 6 24 24 24
Que é diferente de 10.
Gabarito: Errado</t>
  </si>
  <si>
    <t>Artur, Breno, Caio e Diogo fizeram uma fila nessa ordem para uma fotografia.
Em seguida, o fotógrafo pediu que fizessem uma fila diferente para outra fotografia, de forma que apenas uma das quatro pessoas ficasse no seu lugar original. Indique o número de maneiras diferentes que a nova fila pode ser feita.</t>
  </si>
  <si>
    <t>Essa questão trabalha com a permutação caótica ou desarranjo, em que os elementos não podem retornar
para a sua posição original. O número de possibilidades nessa situação é dado pela seguinte fórmula, em que
os denominadores são os fatoriais de 0 até n e os sinais das frações se alternam, sendo positivo para números
pares e positivos para números ímpares:
1 1 1 1 (−1)𝑛
𝐷 = 𝑛!×[ − + − +⋯+ ]
𝑛 0! 1! 2! 3! 𝑛!
Das 4 pessoas, 3 não podem voltar ao seu lugar original, logo temos uma permutação caótica de 3 elementos:
1 1 1 1  1 1
𝐷 = 3!×[ − + − ] = 6×[1−1+ − ] = 3−1 = 2
3 0! 1! 2! 3! 2 6
Esse resultado deve ser multiplicado pelo número de possibilidades de escolher a pessoa que vai continuar
no mesmo lugar (princípio multiplicativo). Como há 4 pessoas, temos:
2 x 4 = 8
Gabarito: D</t>
  </si>
  <si>
    <t>CBM-MG</t>
  </si>
  <si>
    <t>Em determinado dia, uma equipe de bombeiros recebeu 4 demandas de serviços, não emergenciais. Cada atendimento recebido foi classificado com as cores Roxo, Amarelo ou Verde. Nessa data, houve 1 demanda Roxa, 2 Amarelas e 1 Verde. A equipe pode definir a ordem de atendimento conforme desejar, desde que uma demanda Verde nunca seja realizada antes de uma Roxa.
De quantos modos diferentes essa equipe poderá organizar a ordem dos seus atendimentos, para realizar os 4 serviços demandados?</t>
  </si>
  <si>
    <t>Precisamos ordenar 4 demandas, de modo que a demanda Verde nunca seja realizada antes da Roxa. Assim,
temos uma permutação com elementos ordenados, em que devemos dividir a permutação simples de todos
os 𝑛 elementos, pela permutação dos 𝑘 elementos que devem seguir determinada ordem:
𝑃 𝑛!
𝑛
=
𝑃 𝑘!
𝑘
No caso, temos 𝑛 = 4 demandas no total, das quais 𝑘 = 2 demandas devem seguir determinada ordem:
𝑃 4! 4×3×2!
= = = 12
𝑃 2! 2!
Gabarito: C</t>
  </si>
  <si>
    <t>14/08/2026 10:10</t>
  </si>
  <si>
    <t>Os números 1, 2, 3 e 4 devem ser colocados cada um em um dos quadradinhos da figura abaixo (permanecendo dois quadradinhos vazios) de forma que, da esquerda para a direita, mantenham a ordem crescente.
O número de maneiras diferentes em que os quatro números podem ser colocados da forma descrita acima é</t>
  </si>
  <si>
    <t>46fc7340-e799-4a89-ac37-e11216718f29.png</t>
  </si>
  <si>
    <t>Como os 4 números serão colocados em determinada ordem, então o número de maneiras de colocá-los nos
6 quadradinhos corresponde ao número de maneiras de selecionar os 4 quadradinhos, dentre os 6
disponíveis, para colocarmos os números; ou os 2 quadradinhos, dentre os 6, que ficarão vazios (o resultado
é o mesmo).
Para isso, a ordem da escolha não importa. Pensando nos quadradinhos que ficarão vazios, se eu selecionar,
por exemplo, o segundo quadradinho primeiro e o quarto depois, teremos o mesmo resultado de
selecionarmos o quarto quadradinho primeiro e o segundo depois. Em ambos os casos, teremos:
1 X 2 X 3 4
Por isso, para selecionar os 4 quadradinhos para colocarmos os números (ou os 2 para ficarem vazios),
utilizamos a combinação:
6! 6×5×4! 6×5
𝐶 = = = = 15
6,4 (6−4)!×4! 2!×4! 2
Gabarito: C</t>
  </si>
  <si>
    <t>14/08/2026 10:11</t>
  </si>
  <si>
    <t>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
Qual o número máximo de grupos diferentes que poderiam ser formados, atendendo-se a tal restrição?</t>
  </si>
  <si>
    <t>720</t>
  </si>
  <si>
    <t>Precisamos calcular o número de maneiras de selecionar 2 funcionários de atendimento, dentre 4; e 3
funcionários da gerência, dentre 5.
Sabendo que a ordem não importa, o número de maneiras de selecionar 2 funcionários, dentre 4, é a
combinação de 4 escolhe 2:
4! 4×3×2!
𝐶 = = = 2×3 = 6
4,2 (4−2)!×2! 2!×2
E o número de maneiras de selecionar 3 funcionários, dentre 5, é:
5! 5×4×3!
𝐶 = = = 5×2 = 10
5,3 (5−3)!×3! 2!×3!
Assim, o número de maneiras de maneiras toda a equipe (os 2 funcionários de atendimento E os 3
funcionários da gerência) é o produto, tendo em vista o princípio multiplicativo (eventos concomitantes):
6×10 = 60
Gabarito: C</t>
  </si>
  <si>
    <t>14/08/2026 10:12</t>
  </si>
  <si>
    <t>O comando da Polícia Militar de Pernambuco pretende formar uma equipe para atuar em uma operação não rotineira em Recife. Para tanto, determinou que sejam selecionadas 5 pessoas das 12 que compõem o grupo de 2º Tenente da PM. O comando também determinou que a equipe deveria ser composta obrigatoriamente por homens e mulheres, de modo que a quantidade de mulheres seja superior à de homens. De quantas maneiras essa escolha pode ser feita se, no grupo de 2º Tenente da PM, o número de homens disponíveis é igual ao número de mulheres disponíveis?</t>
  </si>
  <si>
    <t>390</t>
  </si>
  <si>
    <t>5760</t>
  </si>
  <si>
    <t>396</t>
  </si>
  <si>
    <t>27000</t>
  </si>
  <si>
    <t>792</t>
  </si>
  <si>
    <t>O enunciado informa que 12 pessoas compõem o grupo de 2º Tenente da PM, sendo o número de homens
igual ao número de mulheres, ou seja, há 6 homens e 6 mulheres disponíveis. Precisamos selecionar uma
equipe de 5 pessoas, composta por homens e mulheres, de modo que o número de mulheres seja maior que
o número de homens.
Portanto, precisamos calcular o número de maneiras de formar equipes com 3 mulheres e 2 homens; e com
4 mulheres e 1 homem. Pontue-se que não podemos formar uma equipe somente com mulheres, pois o
enunciado informa que a equipe deve ser composta obrigatoriamente por homens e mulheres.
No primeiro caso, temos a combinação de 3 mulheres, dentre 6, e a combinação de 2 homens, dentre 6:
6! 6×5×4×3! 6×5×4
𝑛(𝑀) = 𝐶 = = = = 20
6,3 (6−3)!×3! 3!×3! 3×2
6! 6×5×4! 6×5
𝑛(𝐻) = 𝐶 = = = = 15
6,2 (6−2)!×2! 4!×2! 2
Pelo princípio multiplicativo, o número de maneiras de formar equipes com 3 mulheres E 2 homens (eventos
concomitantes) é o produto:
𝑁 = 20×15 = 300
𝑖
No segundo caso, temos a combinação de 4 mulheres, dentre 6, e a combinação de 1 homem, dentre 6:
6! 6×5×4! 6×5
𝑛(𝑀) = 𝐶 = = = = 15
6,4 (6−4)!×4! 2!×4! 2
6! 6×5!
𝑛(𝐻) = 𝐶 = = = 6
6,1 (6−1)!×1! 5!×1
Pelo princípio multiplicativo, o número de maneiras de formar equipes com 4 mulheres E 1 homem (eventos
concomitantes) é o produto:
𝑁 = 15×6 = 90
𝑖𝑖
Pelo princípio aditivo, o número de maneiras de formar equipes de uma forma OU de outra (eventos
excludentes) é a soma:
𝑁 = 300+90 = 390
Gabarito: A</t>
  </si>
  <si>
    <t>14/08/2026 10:14</t>
  </si>
  <si>
    <t>4503</t>
  </si>
  <si>
    <t>Em uma operação conjunta e simultânea nas favelas do Recife, a Polícia Militar de Pernambuco, a Polícia Civil e a Polícia Federal destacaram parte do seu efetivo para a logística da ação. Sabe-se que, para essa finalidade, foram destacados 8 policiais militares, 6 policiais civis e 5 federais para comporem a equipe com 3 policiais militares, 2 civis e 2 federais. De quantas formas essas equipes de 7 policiais podem ser montadas a partir dos 19 policiais destacados?</t>
  </si>
  <si>
    <t>8400</t>
  </si>
  <si>
    <t>81</t>
  </si>
  <si>
    <t>50388</t>
  </si>
  <si>
    <t>201600</t>
  </si>
  <si>
    <t>4385</t>
  </si>
  <si>
    <t>Precisamos calcular o número de maneiras de selecionar, para uma equipe, 3 policiais militares, dentre 8; 2
policiais civis dentre 6; e 2 policiais federais, dentre 5.
8! 8×7×6×5! 8×7×6
𝑛(𝑃𝑀) = 𝐶 = = = = 8×7
8,3 (8−3)!×3! 5!×3! 3×2
6! 6×5×4! 6×5
𝑛(𝑃𝐶) = 𝐶 = = = = 15
6,2 (6−2)!×2! 4!×2! 2
5! 5×4×3! 5×4
𝑛(𝑃𝐹) = 𝐶 = = = = 10
5,2 (5−2)!×2! 3!×2! 2
Pelo princípio multiplicativo, o número de maneiras de formar equipes com todos esses policiais (eventos
concomitantes) é o produto:
𝑁 = 8×7×15×10 = 8400
Gabarito: A</t>
  </si>
  <si>
    <t>14/08/2026 10:15</t>
  </si>
  <si>
    <t>4504</t>
  </si>
  <si>
    <t>Pref. Contagem</t>
  </si>
  <si>
    <t>Uma empresa possui dez funcionários, entre eles Carlos e Beatriz, e precisa selecionar uma comissão com quatro desses funcionários para viajarem a uma feira de negócios. Entretanto, é necessário que ao menos um deles, Carlos ou Beatriz, fique na empresa e, assim, não sejam escolhidos juntos para essa viagem. Desse modo, considerando-se essa situação, o número de comissões diferentes com seus funcionários que a empresa pode organizar para ir à feira de negócios é</t>
  </si>
  <si>
    <t>112</t>
  </si>
  <si>
    <t>165</t>
  </si>
  <si>
    <t>182</t>
  </si>
  <si>
    <t>Conforme o enunciado, dos 10 funcionários, precisamos escolher 4 (sem importância de ordem, pois todos
terão a mesma função). Porém, Carlos e Beatriz não podem ser escolhidos juntos para formar a comissão.
Para resolver essa questão, vamos calcular o número total de possibilidades de formar a comissão, sem
restrição, e, em seguida, subtraímos o número de maneiras de selecionar tanto Carlos quanto Beatriz para a
comissão. O número total de maneiras de selecionar 4 funcionários, dentre 10, sem importância de ordem:
𝑛!
𝐶 =
𝑛,𝑘 (𝑛−𝑘)!𝑘!
10! 10×9×8×7×6! 10×9×8×7
𝐶 = = = = 10×3×7 = 210
10,4 (10−4)!×4! 6!×4! 4×3×2×1
Selecionando Carlos e Beatriz para a comissão, restarão 8 funcionários, dos quais 2 deverão ser escolhidos:
8! 8×7×6! 8×7
𝐶 = = = = 28
8,2 (8−2)!×2! 6!×2! 2
E a diferença é:
𝑛 = 210−28 = 182
Gabarito: D</t>
  </si>
  <si>
    <t>14/08/2026 10:18</t>
  </si>
  <si>
    <t>Um campeonato de judô contou com seis atletas. Cada atleta participante lutou exatamente uma vez contra cada um de seus oponentes. Nesse campeonato, uma vitória vale 2 pontos, um empate vale 1 ponto e uma derrota vale 0. Ao final do campeonato, um dos atletas somou 8 pontos, outro somou 6 pontos, e os quatro restantes obtiveram o mesmo número de pontos cada um. O número de pontos de cada um dos quatro atletas restantes é</t>
  </si>
  <si>
    <t>O enunciado informa que há 6 atletas e que um luta uma vez contra cada um dos seus oponentes. Assim, o
número de jogos corresponde ao número de maneiras distintas de escolher 2 competidores, dentre 6:
6! 6×5×4!
𝐶 = = = 3×5 = 15
6,2 (6−2)!×2! 4!×2
Ademais, sabemos que se um jogador vence, ele recebe 2 pontos, enquanto o derrotado não recebe ponto
algum; e que, em caso de empate, cada um recebe 1 ponto. Assim, considerando a pontuação de todos os
competidores, cada jogo corresponde a 2 pontos, de uma forma ou de outro. Assim, o total de pontos após
os 15 jogos é:
2×15 = 30
Sabemos que um atleta recebeu 8 pontos, outro recebeu 6 pontos e os quatro restantes receberam o mesmo
número de pontos 𝑥. Sabendo que o total é igual a 30 pontos, temos:
8+6+4.𝑥 = 30
4.𝑥 = 16
𝑥 = 4
Gabarito: E</t>
  </si>
  <si>
    <t>14/08/2026 10:21</t>
  </si>
  <si>
    <t>CM Praia Grande</t>
  </si>
  <si>
    <t>Carlos e Irina irão se casar e, para o bufê, devem escolher 4 tipos de doces em um cardápio que contém 7 opções. Assinale a alternativa que apresenta quantas são as combinações possíveis que Carlos e Irina podem escolher, sabendo que a ordem da escolha dos doces não é importante.</t>
  </si>
  <si>
    <t>105</t>
  </si>
  <si>
    <t>O número de maneiras de escolher 4 doces, dentre 7 possibilidades, considerando que a ordem da escolha
não importa, é a combinação de 4 elementos, dentre 7:
7! 7×6×5×4! 7×6×5
𝐶 = = = = 7×5 = 35
7,4 (7−4)!×4! 3!×4! 3×2
Gabarito: A</t>
  </si>
  <si>
    <t>14/08/2026 10:24</t>
  </si>
  <si>
    <t>Serão escolhidos 5 aspirantes para realizar um curso de primeiros socorros. Dentre 8 aspirantes do sexo feminino serão escolhidas 3 pra fazer parte do grupo e dentre 7 aspirantes serão escolhidos os outros 2 aspirantes para o grupo. Nessas condições, o total de grupos distintos que podem ser formados é igual a:</t>
  </si>
  <si>
    <t>1960</t>
  </si>
  <si>
    <t>380</t>
  </si>
  <si>
    <t>14112</t>
  </si>
  <si>
    <t>1176</t>
  </si>
  <si>
    <t>7056</t>
  </si>
  <si>
    <t>O enunciado informa que serão selecionadas 3 mulheres, dentre 8, e 2 aspirantes, dentre 7. Considerando
que a ordem não importa, o número de maneiras de selecionar 3 mulheres, dentre 8, é:
8! 8×7×6×5! 8×7×6
𝐶 = = = = 8×7 = 56
8,3 (8−3)!×3! 5!×3! 3×2
E o número de maneiras de selecionar 2 aspirantes, dentre 7, é:
7! 7×6×5!
𝐶 = = = 7×3 = 21
7,2 (7−2)!×2! 5!×2
Pelo princípio multiplicativo, o número de maneiras de escolher as 5 pessoas (eventos concomitantes) é:
𝑛 = 56×21 = 1176
Gabarito: D</t>
  </si>
  <si>
    <t>14/08/2026 10:28</t>
  </si>
  <si>
    <t>Um grupo de 8 pessoas, incluindo Luciano e Paula, deseja formar uma comitiva com três representantes.
Quantas comitivas diferentes são possíveis formar, se Luciano e Paula não podem participar juntos na mesma comitiva?</t>
  </si>
  <si>
    <t>Mais de 58</t>
  </si>
  <si>
    <t>Mais de 53 e menos de 58</t>
  </si>
  <si>
    <t>Mais de 48 e menos de 53</t>
  </si>
  <si>
    <t>Mais de 43 e menos de 48</t>
  </si>
  <si>
    <t>Menos de 43</t>
  </si>
  <si>
    <t>Precisamos calcular o número de maneiras de selecionar 3 pessoas, dentre 8, de maneira que duas pessoas
específicas (Luciano e Paula) não façam parte da comissão juntos.
Para isso, vamos primeiro calcular o número total de maneiras de formar a comissão, sem restrições. Assim,
temos a combinação de 8 escolhe 3:
8! 8×7×6×5! 8×7×6
𝐶 = = = = 8×7 = 56
8,3 (8−3)!×3! 5!×3! 3×2
Agora, vamos subtrair as possibilidades que não atendem à condição imposta. Se Luciano e Paula participam
juntos da comissão, restarão 6 pessoas, das quais uma deve ser escolhida para a comissão (6 possibilidades).
Logo, o número de possibilidades de formar a comissão, atendendo à condição, é a diferença:
𝑛 = 56−𝟔 = 50
Gabarito: C</t>
  </si>
  <si>
    <t>Bárbara quer comprar 10 croissants em uma padaria onde há 3 tipos de croissant (presunto e queijo, pera com gorgonzola e chocolate). Com base nessa situação hipotética, é correto afirmar que ela poderá fazer isso de</t>
  </si>
  <si>
    <t>44 maneiras distintas.</t>
  </si>
  <si>
    <t>55 maneiras distintas.</t>
  </si>
  <si>
    <t>66 maneiras distintas.</t>
  </si>
  <si>
    <t>77 maneiras distintas.</t>
  </si>
  <si>
    <t>88 maneiras distintas.</t>
  </si>
  <si>
    <t>Sabendo que há 3 tipos de croissant, precisamos escolher 10 croissants, que podem ser do mesmo sabor ou
de sabores diferentes. Assim, temos uma combinação completa com 𝑛 = 3 tipos diferentes e 𝑘 = 10 objetos
iguais ou diferentes.
Nessa situação, podemos representar os tipos diferentes de croissant por seções separadas por barras e os
10 croissants por círculos. Nessa situação, a ordem das barras e dos círculos corresponde às possibilidades
de escolha dos tipos de croissant.
A seguir, representamos a escolha de 5 croissants de presunto e queijo, 3 de gorgonzola e 2 de chocolate.
Presunto e Queijo Gorgonzola Chocolate
Assim, o número de maneiras de escolher os sabores dos 10 croissants é o número de maneiras de reordenar
os 10 círculos e as 2 barras, o que corresponde a uma permutação de 12 elementos, com repetição de 10 e
de 2:
(𝑛+𝑘−1)!
𝐶𝑅𝑘 = 𝑃𝑛−1,𝑘 =
𝑛 𝑛+𝑘−1 (𝑛−1)!×𝑘!
12! 12×11×10!
𝐶𝑅10 = 𝑃2,10 = = = 6×11 = 66
3 12 2!×10! 2×10!
Gabarito: C.</t>
  </si>
  <si>
    <t>No item a seguir apresenta uma situação hipotética seguida de uma assertiva a ser julgada com relação a análise combinatória, probabilidade e estatística.
Vinte documentos internos distintos da UnB devem ser distribuídos aos servidores A, B e C, para que os analisem e despachem. Nessa situação, sabendo-se que A e B devem ficar com exatamente seis documentos cada um, e C com oito, então existem $\frac{(20!)^3}{(6!.14!)^2 . 8!.12!}$ maneiras distintas de distribuir os 20 documentos entre os servidores A, B e C.</t>
  </si>
  <si>
    <t>Para distribuir 20 documentos entre 3 servidores (distintos), de maneira que A e B fiquem com 6 documentos
cada e C fique com 8, podemos utilizar a fórmula da partição ordenada:
(
𝑁
𝑛1, 𝑛2, 𝑛3
) =
𝑁!
𝑛1! 𝑛2! 𝑛3!
(
20
6,6,8
) =
20!
6! 6! 8!
Que é diferente da expressão descrita no item.
Gabarito: Errado</t>
  </si>
  <si>
    <t>14/08/2026 10:32</t>
  </si>
  <si>
    <t>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
Com base nessa situação hipotética, julgue o próximo item, relacionado aos 28 funcionários enviados para o centro de treinamento da empresa.
O número de maneiras distintas de organizar esses funcionários em quatro equipes de sete funcionários é superior a $\frac{28^4}{(7!)^4}$.</t>
  </si>
  <si>
    <t>Para distribuir 28 funcionários em quatro equipes diferentes de 7 funcionários cada, utilizamos a fórmula da
partição ordenada:
(
28
7,7,7,7
) =
28!
7! 7! 7! 7!
=
28!
(7!)
4
Ressalte-se que 28! ≅ 3 × 1029 é muito superior a 284 = 614656. Portanto, de fato o número de maneiras
é superior a 284
(7!)4
.
Gabarito: Certo</t>
  </si>
  <si>
    <t>14/08/2026 10:37</t>
  </si>
  <si>
    <t>Uma equipe composta por 7 alunos terá que realizar um trabalho escolar, em que serão necessárias as se guintes atividades: apresentação oral, elaboração do texto-base, confecção dos cartazes de exposição. Dessa forma, se a equipe decidir que serão dois alunos responsáveis pela apresentação oral, dois responsáveis pela elaboração do texto-base e três incumbidos da confecção dos cartazes de exposição, a quantidade de formas diferentes que essa equipe poderá se organizar para realizar o trabalho escolar está compreendida entre:</t>
  </si>
  <si>
    <t>1 e 200</t>
  </si>
  <si>
    <t>201 e 500</t>
  </si>
  <si>
    <t>501 e 1000</t>
  </si>
  <si>
    <t>1001 e 5040</t>
  </si>
  <si>
    <t>O enunciado informa que 7 alunos serão divididos em três grupos, que realizarão atividades distintas, de
modo que dois grupos terão 2 alunos e um grupo terá com 3 alunos.
Como os grupos são diferentes entre si, devemos utilizar a fórmula da partição ordenada:
𝑁 𝑁!
( ) =
𝑛 ,𝑛 ,𝑛 𝑛 !𝑛 !𝑛 !
1 2 3 1 2 3
7 7! 7×6×5×4×3!
( ) = = = 7×6×5 = 210
3,2,2 3!2!2! 3!×2×2
Que está entre 201 e 500.
Gabarito: B</t>
  </si>
  <si>
    <t>14/08/2026 10:40</t>
  </si>
  <si>
    <t>FUNCERN</t>
  </si>
  <si>
    <t>SESCOOP</t>
  </si>
  <si>
    <t>Uma empresa resolve dividir os seus 10 gerentes em três grupos de trabalho, de modo que o primeiro grupo fique com 4 gerentes, o segundo com 3 gerentes e o terceiro também com 3 gerentes. Foi solicitado que os seus funcionários calculassem o número de maneiras distintas em que essa distribuição poderia ser feita. Realizaram os cálculos corretamente os funcionários que encontraram como resultado</t>
  </si>
  <si>
    <t>4.200.</t>
  </si>
  <si>
    <t>8.400.</t>
  </si>
  <si>
    <t>2.100.</t>
  </si>
  <si>
    <t>12.600.</t>
  </si>
  <si>
    <t>O enunciado informa que 10 pessoas serão divididas em 3 grupos, de modo que o primeiro fique com 4
pessoas, o segundo com 3 e o terceiro também com 3. Assim, os grupos são diferentes entre si. Portanto,
devemos utilizar a fórmula da partição ordenada:
10 10! 10×9×8×7×6×5×4!
( ) = = = 10×3×4×7×5 = 21×200 = 4200
4,3,3 4!3!3! 4!×3×2×3×2
Gabarito: A</t>
  </si>
  <si>
    <t>14/08/2026 10:46</t>
  </si>
  <si>
    <t>COREN</t>
  </si>
  <si>
    <t>Em uma equipe de competição de jiu-jitsu, há 6 faixas brancas, 1 faixa azul, 4 faixas roxa, 2 faixas marrons e 1 faixa preta. Com base nessa situação hipotética, julgue o item.
Há exatamente 91 modos de se dividir esses competidores em 7 duplas.</t>
  </si>
  <si>
    <t>Precisamos dividir 14 competidores em 7 duplas. Como a ordem das duplas não importa, ou seja, não há
diferença se João e Maria são selecionados como primeira dupla ou como segunda (ou qualquer outra),
temos uma partição não ordenada:
𝑚×𝑝
( )
𝑝,𝑝,…,𝑝 (𝑚×𝑝)!
=
𝑚! 𝑚!(𝑝!)𝑚
Em que 𝑝 corresponde ao número de pessoas por grupo e 𝑚 corresponde ao número de grupos. Como há
(𝑚×𝑝)!
𝑚 grupos de tamanho 𝑝 cada, essa fórmula corresponde à partição ordenada dividida pela
(𝑝!)𝑚
permutação de 𝑚 grupos.
Sabendo que há 𝑝 = 2 competidores por grupo (dupla) e 𝑚 = 7 duplas, temos:
7×2
( )
2,2,…,2 (7×2)! 14!
𝑛 = = =
7! 7!(2!)7 7!×27
14×13×12×11×10×9×8×7! 14×13×12×11×10×9×8
𝑛 = =
7!×27 2×2×2×2×2×2×2
𝑛 = 7×13×3×11×5×9 = 135.135
Que é diferente de 91.
Acrescente-se que 91 resulta da combinação de 2 elementos dentre 7, o que corresponde ao número de
maneiras de escolher uma dupla dentre os competidores. Como precisamos dividir todos os competidores em
duplas, precisamos utilizar a partição.
Gabarito: Errado</t>
  </si>
  <si>
    <t>14/08/2026 10:49</t>
  </si>
  <si>
    <t>TRT-AM</t>
  </si>
  <si>
    <t>Alberto deverá fazer um tratamento contínuo de fisioterapia durante longo tempo. Para isso, deverá fixar 2 dias na semana (de 7 dias) para realizar as atividades do tratamento, mas esses dias não podem ser seguidos. O número de maneiras diferentes em que esses 2 dias podem ser fixados é igual a</t>
  </si>
  <si>
    <t>A questão informa que devem ser selecionados 2 dias não consecutivos, dentre os 7 dias da semana.
Considerando que o primeiro e o último dia da semana de 7 dias (segunda e domingo) são considerados
consecutivos, devemos aplicar o 2º lema de Kaplansky, com 𝑛 = 7 e 𝑝 = 2:
𝑛
𝑔(𝑛,𝑝) = 𝐶
𝑛−𝑝 𝑛−𝑝,𝑝
7 7 5!
𝑔(7,2) = 𝐶 = ×
7−2 5,2 5 (5−2)!×2!
7 5×4×3! 7
𝑔(7,2) = × = ×10 = 14
5 3!×2 5
Gabarito: B</t>
  </si>
  <si>
    <t>14/08/2026 10:57</t>
  </si>
  <si>
    <t>Pref. Paulínia</t>
  </si>
  <si>
    <t>O número de anagramas da palavra PAULINIA que não têm duas consoantes juntas é</t>
  </si>
  <si>
    <t>3600</t>
  </si>
  <si>
    <t>4800</t>
  </si>
  <si>
    <t>6400</t>
  </si>
  <si>
    <t>10800</t>
  </si>
  <si>
    <t>14400</t>
  </si>
  <si>
    <t>Podemos utilizar o primeiro lema de Kaplansky para garantir que não teremos duas consoantes juntas.
Nesse sentido, vamos primeiro escolher os lugares das 3 consoantes entre as 5 vogais, sem nos
preocuparmos, neste primeiro momento, com qual letra ocupará cada posição:
__ V __ V __ V __ V __ V __
As consoantes ocuparão 3 desses 6 espaços, pois assim garantimos que não haverá consoantes juntas. O
número de maneiras de escolher 3 desses 6 lugares é a combinação de 3 elementos, dentre 6:
𝑓(𝑛,𝑝) = 𝐶
𝑛−𝑝+1,𝑝
𝑓(8,3) = 𝐶 = 𝐶
8−3+1,3 6,3
6! 6×5×4×3! 6×5×4
𝐶 = = = = 5×4 = 20
6,3 (6−3)!×3! 3!×3! 3×2×1
Agora que encontramos o número de maneiras de organizar as posições das consoantes e das vogais,
precisamos encontrar o número de maneiras de reorganizar as diferentes consoantes e as vogais em cada
posição.
Por exemplo, supondo uma posição fixa V C V V C V C V, de quantas maneiras podemos organizar as 3
consoantes e as 5 vogais nessas posições.
Como há 3 consoantes diferentes, o número de maneiras de reorganizá-las corresponde à permutação de 3
elementos:
𝑃 = 3! = 3×2×1 = 6
Como há 5 vogais, sendo 2 As e 2 Is, o número de maneiras de reorganizá-las corresponde à permutação de
5 elementos com repetição de 2 elementos e de 2 elementos:
5! 5×4×3×2! 5×4×3
𝑃2,2 = = = = 5×2×3 = 30
5 2!×2! 2!×2! 2
Pelo princípio multiplicativo, o número de anagramas que não apresentam duas vogais juntas é:
20 x 6 x 30 = 3600
Gabarito: A</t>
  </si>
  <si>
    <t>202</t>
  </si>
  <si>
    <t>O próximo item apresenta uma situação hipotética a ser julgada, acerca de problemas matemáticos envolvendo situação de uma escola.
Em 5 cadeiras de um auditório, só podem sentar professores e alunos, de tal forma que 2 alunos não podem sentar-se juntos, para se evitar conversa. Nessa situação hipotética, há exatamente 9 possibilidades diferentes de 5 pessoas, entre professores e alunos, sentarem-se nas 5 cadeiras.</t>
  </si>
  <si>
    <t>Precisamos encontrar o número de possibilidades de sentar 5 pessoas, dentre professores e alunos, em 5
cadeiras, de modo que 2 alunos não estejam juntos. Essa questão não distingue os alunos entre si ou os
professores entre si. A ideia aqui é encontrar o número de maneiras de organizar "plaquinhas" de "professor"
e de "aluno" nos 5 assentos, considerando essa restrição.
Para resolver essa questão, precisamos separar o problema em cenários. O primeiro cenário é aquele em
que as 5 pessoas são professores. Nessa situação, há 1 possibilidade para as "plaquinhas", qual seja, todas
elas sendo de "professor".
Como segundo cenário, podemos ter 1 aluno e 4 professores. Nessa situação, há 5 assentos possíveis para o
aluno, logo 5 possibilidades de organizar as planilhas.
É no terceiro cenário, com 2 alunos e 3 professores que podemos aplicar o primeiro lema de Kaplansky. Para
isso, vamos colocar os 3 professores entre possíveis espaços:
___ P ___ P ___ P ___
E os alunos vão se sentar em 2 desses possíveis espaços. Por exemplo, escolhendo os dois primeiros espaços,
teremos A P A P P. Desse modo, garantimos que os alunos não se sentarão juntos. Sabendo que há 4 espaços,
dos quais 2 serão escolhidos, temos a combinação de 2 dentre 4:
𝑓(𝑛, 𝑝) = 𝐶𝑛−𝑝+1,𝑝
𝑓(5,2) = 𝐶5−2+1,2 = 𝐶4,2
𝐶4,2 =
4!
(4 − 2)! × 2!
=
4 × 3 × 2!
2! × 2
= 2 × 3 = 𝟔
E o último cenário é aquele com 3 alunos e 2 professores. Podemos utilizar novamente o lema de Kaplansky,
ou entender que há apenas 1 maneira de sentar essas 5 pessoas, qual seja A P A P A. Este é o último cenário,
pois não há como sentar 4 alunos e 1 professor, de modo que aluno algum fique ao lado de outro.
Como esses cenários são alternativos, isto é, ocorrerá um OU outro, o número total de possibilidades
corresponde à soma dessas possibilidades (princípio aditivo):
1 + 5 + 6 + 1 = 13
Que é diferente de 9.
Gabarito: Errado</t>
  </si>
  <si>
    <t>14/08/2026 11:04</t>
  </si>
  <si>
    <t>Uma senha será formada pelo sequenciamento aleatório de quatro letras escolhidas entre as letras A, E, O, Z, W e Y, sem repetições. Qual é a probabilidade de a senha formada ter duas vogais e duas consoantes ocupando posições intercaladas?</t>
  </si>
  <si>
    <t>Vamos calcular a probabilidade desejada pela razão entre os casos favoráveis e o total de casos possíveis:
𝑛(𝑐𝑎𝑠𝑜𝑠 𝑓𝑎𝑣𝑜𝑟á𝑣𝑒𝑖𝑠) 𝑛(𝐴)
𝑃 = =
𝑛(𝑐𝑎𝑠𝑜𝑠 𝑡𝑜𝑡𝑎𝑖𝑠) 𝑛(𝑈)
Em relação aos casos favoráveis, precisamos calcular o número de maneiras de selecionar 2 vogais diferentes
e 2 consoantes diferentes, para formar uma senha, de forma intercalada. As posições das vogais e das
consoantes podem ser V C V C ou C V C V, ou seja, há 2 maneiras de escolher as posições das vogais e das
consoantes, de forma intercalada.
Agora, vamos escolher quais vogais e consoantes serão utilizadas na senha, bem como a sua ordem. Sabendo
que há 3 vogais, o número de maneiras de escolher 2, com importância de ordem, é:
3! 3×2×1!
𝐴 = = = 3×2 = 𝟔
3,2 (3−2)! 1!
Similarmente, há 3 consoantes, das quais precisamos escolher 2, com importância de ordem. Há, também,
6 maneiras de fazer essa seleção.
Pelo princípio multiplicativo, o número de casos favoráveis é o produto de todos esses fatores (eventos
concomitantes):
𝑛(𝐴) = 6×6×2 = 72
Em relação aos casos totais, precisamos calcular o número de maneiras de escolher 4 letras, dentre 6, com
importância da ordem, o que corresponde ao arranjo:
6! 6×5×4×3×2!
𝑛(𝑈) = 𝐴 = = = 6×5×4×3 = 360
6,4 (6−4)! 2!
E a probabilidade é a razão entre esses resultados:
72 1
𝑃 = =
360 5
Gabarito: D</t>
  </si>
  <si>
    <t>Wed, 24 Dec 2025 21:24:46 GMT</t>
  </si>
  <si>
    <t>Um baralho tem 26 cartas vermelhas e 26 cartas pretas. Um jogador embaralha as cartas e pousa 5 sobre a mesa, de tal forma que não se veja a cor. Ele então revela as 4 primeiras cartas: são todas vermelhas. Qual é a probabilidade P de que a quinta carta também seja vermelha?</t>
  </si>
  <si>
    <t>P = 1/2, exatamente</t>
  </si>
  <si>
    <t>9/20 &lt; P &lt; 1/2</t>
  </si>
  <si>
    <t>1/2 &lt; P &lt; 11/20</t>
  </si>
  <si>
    <t>P &lt; 9/20</t>
  </si>
  <si>
    <t>P &gt; 11/20</t>
  </si>
  <si>
    <t>Vamos calcular a probabilidade de a quinta carta ser vermelha pela razão entre os casos favoráveis e o total
de casos possíveis:
𝑛(𝑐𝑎𝑠𝑜𝑠 𝑓𝑎𝑣𝑜𝑟á𝑣𝑒𝑖𝑠) 𝑛(𝑉)
𝑃 = =
𝑛(𝑐𝑎𝑠𝑜𝑠 𝑡𝑜𝑡𝑎𝑖𝑠) 𝑛(𝑈)
O enunciado informa que foram retiradas 4 cartas vermelhas, dentre as 26 cartas vermelhas. Assim, o
número de cartas vermelhas restantes é:
𝑛(𝑉) = 26−4 = 22
Sabendo que havia um total de 26 + 26 = 52 cartas, das quais 4 foram retiradas, o número total de cartas
disponíveis é:
𝑛(𝑈) = 52−4 = 48
E a probabilidade é:
22 11
𝑃 = =
48 24
Essa probabilidade é menor que 1/2 = 12/24. Agora vamos compará-lo à fração 9/20, pelo MMC:
11 55 9 54
= , =
24 120 20 120
E assim verificamos que P é maior que 9/20, ou seja, 9/20 &lt; P &lt; 1/2
Gabarito: B</t>
  </si>
  <si>
    <t>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
A probabilidade de que apenas um desses quatro convidados tenha recebido o seu próprio celular é de</t>
  </si>
  <si>
    <t>3/4</t>
  </si>
  <si>
    <t>3/8</t>
  </si>
  <si>
    <t>Precisamos calcular a probabilidade de um único convidado, dentre 4, receber o seu próprio celular, ou seja,
de que 3 convidados recebam celulares trocados.
Os casos favoráveis correspondem à chamada permutação caótica ou desarranjo de 3 elementos, em que
precisamos reorganizar 3 elementos (por exemplo, A, B e C), de modo que nenhum deles ocupe a sua posição
original (isto é, A em primeiro, B em segundo e C em terceiro). As possibilidades são:
I) B, C e A
II) C, A e B
Portanto, para cada convidado que receba o seu próprio celular, há 2 possibilidades de os demais convidados
receberem os celulares trocados. Considerando que qualquer um dos 4 convidados pode receber o seu
próprio celular, os casos favoráveis correspondem ao produto:
𝑛(𝐴) = 2×4 = 8
Já, os casos possíveis correspondem às maneiras de distribuir os 4 celulares para os 4 convidados, isto é, à
permutação de 4 elementos:
𝑛(𝑈) = 4! = 4×3×2×1 = 24
Logo, a probabilidade desejada é:
𝑛(𝐴) 8 1
𝑃 = = =
𝑛(𝑈) 24 3
Gabarito: E</t>
  </si>
  <si>
    <t>Wed, 24 Dec 2025 22:00:25 GMT</t>
  </si>
  <si>
    <t>PNS</t>
  </si>
  <si>
    <t>Para cada usuário que ingressa em um determinado aplicativo, um número PIN de quatro dígitos diferentes é gerado aleatoriamente pelo sistema.
Tomados dois números PIN criados independentemente e de forma aleatória, qual a probabilidade de que eles tenham exatamente dois dígitos em comum?</t>
  </si>
  <si>
    <t>3/7</t>
  </si>
  <si>
    <t>1/68</t>
  </si>
  <si>
    <t>9/400</t>
  </si>
  <si>
    <t>27/200</t>
  </si>
  <si>
    <t>Considerando dois pins quaisquer, precisamos calcular a probabilidade de exatamente 2 dígitos serem iguais,
sabendo que os pins são formados por 4 algarismos distintos e que há um total de 10 algarismos possíveis.
Para isso, vamos imaginar que o primeiro pin pode ser formado por quaisquer 4 algarismos. Para que o
segundo pin tenha 2 dígitos iguais, é necessário escolher 2 dentre os 4 algarismos que formam o primeiro
pin. Nesse cálculo, devemos utilizar a combinação, pois a questão não menciona a ordem desses algarismos:
4! 4×3×2!
𝐶 = = = 2×3 = 6
4,2 (4−2)!×2! 2!×2
Em seguida, para completar o segundo pin, devemos escolher os 2 algarismos restantes, dentre os outros 6
algarismos, que não são utilizados no primeiro pin, para que eles sejam diferentes do primeiro pin:
6! 6×5×4!
𝐶 = = = 3×5 = 15
6,2 (6−2)!×2! 4!×2
Assim, o número de casos favoráveis é o produto:
𝑛(𝐴) = 6×15 = 90
E o número total de casos possíveis corresponde às maneiras de escolher quaisquer 4 algarismos, dentre
todas as 10 possibilidades, para formar o segundo pin:
10! 10×9×8×7×6! 10×9×8×7
𝑛(𝑈) = 𝐶 = = = = 10×3×7 = 210
10,4 (10−4)!×4! 6!×4! 4×3×2
A probabilidade é a razão entre esses resultados:
𝑛(𝐴) 90 3
𝑃 = = =
𝑛(𝑈) 210 7
Gabarito: B</t>
  </si>
  <si>
    <t>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
Se esse aluno tirou 4 no teste, e os lados da moeda eram equiprováveis, qual a probabilidade de ele ter acertado as quatro primeiras questões?</t>
  </si>
  <si>
    <t>1/210</t>
  </si>
  <si>
    <t>1/126</t>
  </si>
  <si>
    <t>1/84</t>
  </si>
  <si>
    <t>1/70</t>
  </si>
  <si>
    <t>1/16</t>
  </si>
  <si>
    <t>O enunciado informa que o aluno marcou as questões aleatoriamente e acertou 4 dentre 10 questões.
Para calcular a probabilidade de o aluno ter acertado as 4 primeiras questões, calculamos a razão entre o
número de maneiras de escolher as 4 primeiras questões para acertar (casos favoráveis) e o número total de
maneiras de escolher quaisquer 4 questões para acertar, dentre 10 questões possíveis (total de casos
possíveis).
Há uma única maneira de escolher as 4 primeiras questões como as questões certas, logo há 1 caso favorável.
Já, o total de casos possíveis corresponde ao número de maneiras de escolher 4 questões, dentre 10, para
acertar. Considerando que a ordem não importa, temos a combinação de 10 escolhe 4:
10! 10×9×8×7×6! 10×9×8×7
𝑛(𝑈) = 𝐶 = = = = 10×3×7 = 210
10,4 (10−4)!×4! 6!×4! 4×3×2
Logo, a probabilidade é:
𝑛(𝐴) 1
𝑃 = =
𝑛(𝑈) 210
Gabarito: A</t>
  </si>
  <si>
    <t>Wed, 24 Dec 2025 22:36:03 GMT</t>
  </si>
  <si>
    <t>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t>
  </si>
  <si>
    <t>1,0%</t>
  </si>
  <si>
    <t>2,0%</t>
  </si>
  <si>
    <t>A probabilidade de um evento é a razão entre o número de casos associado ao evento (favoráveis) e o
número total de casos possíveis:
𝑛(𝑐𝑎𝑠𝑜𝑠 𝑓𝑎𝑣𝑜𝑟á𝑣𝑒𝑖𝑠) 𝑛(𝐴)
𝑃 = =
𝑛(𝑐𝑎𝑠𝑜𝑠 𝑡𝑜𝑡𝑎𝑖𝑠) 𝑛(𝑈)
O enunciado informa que, dentre as fichas de 1 a 200, sabe-se que a ficha sorteada é par, logo o total de
casos possíveis correspondem às 100 fichas pares:
𝑛(𝑈) = 100
Em relação à probabilidade de a funcionária ser sorteada, os eventos favoráveis correspondem às fichas
pares que a funcionária possui, quais sejam 76 e 78. Logo, há 2 casos favoráveis:
𝑛(𝐴) = 2
Logo, a probabilidade desejada é a razão entre esses resultados:
𝑃 = = 2%
Gabarito: B</t>
  </si>
  <si>
    <t>Wed, 24 Dec 2025 22:53:52 GMT</t>
  </si>
  <si>
    <t>Para montar uma fração, deve-se escolher, aleatoriamente, o numerador no conjunto N = {1,3,7,10} e o denominador no conjunto D = {2,5,6,35}. Qual a probabilidade de que essa fração represente um número menor do que 1(um)?</t>
  </si>
  <si>
    <t>50%</t>
  </si>
  <si>
    <t>56,25%</t>
  </si>
  <si>
    <t>75%</t>
  </si>
  <si>
    <t>87,5%</t>
  </si>
  <si>
    <t>O enunciado informa que será escolhido 1 numerador, dentre 4 opções; e denominador, dentre outras 4
opções. Logo, o número total de eventos possíveis corresponde às formas de escolher um numerador E um
denominador. Como são eventos concomitantes, devemos multiplicar as possibilidades (princípio
multiplicativo):
𝑛(𝑈) = 4×4 = 16
E os casos favoráveis correspondem à escolha de um numerador menor do que o denominador. Se for
escolhido o número 1 como numerador, podemos escolher qualquer uma das 4 opções de denominador. Se
for escolhido o número 3 como numerador, podemos escolher {5, 6 ou 35} como denominador, ou seja, há
3 opções. Se for escolhido o número 7 como numerador, podemos escolher apenas 35 como denominador
(1 opção); e se for escolhido o número 10 como numerador, também teremos o número 35 como único
denominador possível (1 opção). Como são eventos mutuamente exclusivos, devemos somar essas
possibilidades (princípio aditivo):
𝑛(𝐴) = 4+3+1+1 = 9
E a probabilidade é a razão entre o número de casos favoráveis e o número total de casos possíveis:
𝑛(𝐴) 9
𝑃 = = = 0,5625 = 56,25%
𝑛(𝑈) 16
Gabarito: B</t>
  </si>
  <si>
    <t>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t>
  </si>
  <si>
    <t>1/90</t>
  </si>
  <si>
    <t>1/30</t>
  </si>
  <si>
    <t>1/15</t>
  </si>
  <si>
    <t>O enunciado informa que o jogador escolhe 3 números de 1 a 10 e que serão sorteados 2 números de 1 a
10. A probabilidade de o jogador acertar os 2 números sorteados é dada pela razão entre o número de
eventos favoráveis n(A) e o total de eventos n(U):
𝑛(𝐴)
𝑃 =
𝑛(𝑈)
O total de eventos n(U) corresponde à quantidade de maneiras de sortear 2 números, dentre 10, sem que a
ordem importe:
10! 10×9×8! 10×9
𝑛(𝑈) = 𝐶 = = = = 5×9 = 45
10,2 (10−2)!×2! 8!×2! 2
E os eventos favoráveis correspondem ao sorteio de 2 números, dentre os 3 escolhidos pelo jogador, isto é,
à combinação de 2, dentre 3 elementos:
3! 3×2!
𝑛(𝐴) = 𝐶 = = = 3
3,2 (3−2)!×2! 1!×2!
Assim, a probabilidade é:
3 1
𝑃 = =
45 15
Gabarito: D</t>
  </si>
  <si>
    <t>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t>
  </si>
  <si>
    <t>1acd9fb8-8f3c-4c8e-82fa-764db0f26c7b.png</t>
  </si>
  <si>
    <t>O enunciado informa que 30 funcionários serão divididos em dois grupos de 15 (um grupo fará o curso no
local X e o outro grupo fará no local Y). Assim, o número total de maneiras de alocar os 30 funcionários
corresponde à seleção dos 15 funcionários que irão para um dos locais - os funcionários restantes
necessariamente irão para o outro local. Logo, no denominador da fórmula da probabilidade, temos a
combinação de 15 elementos, dentre 30:
𝑛(𝑈) = 𝐶15
E a questão pede a probabilidade de alocar determinados 8 funcionários no local X e outros 6 funcionários
específicos no local Y. Ao fazer essa alocação dos 8 + 6 = 14 funcionários, sobrarão 30 - 14 = 16 funcionários.
Desses, 15 - 8 = 7 deverão ser alocados em X e os demais em Y. Logo, o número de eventos favoráveis
corresponde ao número de maneiras de alocar 7 funcionários em X, dentre os 16 funcionários que sobraram:
𝑛(𝐴) = 𝐶7
E a probabilidade é a razão:
𝐶7
𝑃 =
𝐶15
Gabarito: A</t>
  </si>
  <si>
    <t>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
Considerando-se as seis faces do referido cubo equiprováveis, a probabilidade de essa pessoa ganhar o prêmio é igual a</t>
  </si>
  <si>
    <t>1/36</t>
  </si>
  <si>
    <t>1/18</t>
  </si>
  <si>
    <t>1/12</t>
  </si>
  <si>
    <t>91bbe0e8-5439-4150-9d38-0e645d79f407.png</t>
  </si>
  <si>
    <t>O enunciado informa que, para ganhar, a pessoa deve obter as faces SORTE e LANCE uma única vez, em
qualquer ordem. Considerando que serão realizados 3 lançamentos, a pessoa também deve obter uma outra
face (JO, GA ou DOR).
Considerando que há 2 faces SORTE, dentre 6, a probabilidade de obter essa face é:
2 1
𝑃(𝑆𝑂𝑅𝑇𝐸) = =
6 3
Considerando que há 1 face LANCE, dentre 6, a probabilidade de obter essa face é:
𝑃(𝐿𝐴𝑁𝐶𝐸) =
Considerando que há 3 faces das demais (JO, GA ou DOR), dentre 6, a probabilidade de obter uma dessas
faces é:
3 1
𝑃(𝑂𝑈𝑇𝑅𝐴) = =
6 2
Como os resultados dos lançamentos são independentes, a probabilidade de obter essas faces (SORTE,
LANCE e OUTRA) em determinada ordem é o produto das probabilidades:
1 1 1 1
𝑃(𝐿𝐴𝑁𝐶𝐸,𝑆𝑂𝑅𝑇𝐸,𝑂𝑈𝑇𝑅𝐴−𝑒𝑚 𝑜𝑟𝑑𝑒𝑚) = × × =
3 6 2 36
Para calcular a probabilidade de obter essas faces em qualquer ordem, multiplicamos pela permutação
dessas 3 faces:
𝑃 = 3! = 3×2×1 = 6
Portanto, a probabilidade desejada é:
1 1
𝑃(𝐿𝐴𝑁𝐶𝐸,𝑆𝑂𝑅𝑇𝐸,𝑂𝑈𝑇𝑅𝐴−𝑞𝑞 𝑜𝑟𝑑𝑒𝑚) = 6× =
36 6
Gabarito: D</t>
  </si>
  <si>
    <t>Considere A e B dois eventos independentes com probabilidades estimadas em P(A) = 0,4 e P(B) = 0,5. Assim, o valor de P(A∩B)×P(A│B) é igual a</t>
  </si>
  <si>
    <t>2%</t>
  </si>
  <si>
    <t>4%</t>
  </si>
  <si>
    <t>8%</t>
  </si>
  <si>
    <t>O enunciado informa que os eventos A e B são independentes e pede o produto da probabilidade da
interseção 𝑃(𝐴∩𝐵) com a probabilidade condicional 𝑃(𝐴|𝐵).
Para eventos independentes, a probabilidade da interseção é igual ao produto das probabilidades:
𝑃(𝐴∩𝐵) = 𝑃(𝐴)×𝑃(𝐵) = 0,4×0,5 = 0,2
Além disso, para esses eventos, a probabilidade condicional é igual à não condicional:
𝑃(𝐴|𝐵) = 𝑃(𝐴) = 0,4
Logo, o produto é:
𝑃(𝐴∩𝐵)×𝑃(𝐴|𝐵) = 0,2×0,4 = 0,08 = 8%
Gabarito: C</t>
  </si>
  <si>
    <t>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t>
  </si>
  <si>
    <t>50,00%</t>
  </si>
  <si>
    <t>2,00%</t>
  </si>
  <si>
    <t>1,99%</t>
  </si>
  <si>
    <t>1,98%</t>
  </si>
  <si>
    <t>0,01%</t>
  </si>
  <si>
    <t>A probabilidade de haver pelo menos um novo contrato, em um par de simulações independentes, pode ser
calculado pela probabilidade complementar, qual seja, de não haver novo contrato:
𝑃(𝑝𝑒𝑙𝑜 𝑚𝑒𝑛𝑜𝑠 1 𝑐𝑜𝑛𝑡𝑟𝑎𝑡𝑜) = 1−𝑃(𝑛𝑒𝑛ℎ𝑢𝑚 𝑐𝑜𝑛𝑡𝑟𝑎𝑡𝑜)
Sabemos que 2.000 contratos novos são assinados, a cada 200.000 simulações. Logo, a probabilidade de um
contrato ser assinado é:
2.000 1
𝑝(𝐴) = = = 0,01
200.000 100
E a probabilidade complementar, isto é, de um contrato não ser assinado é:
𝑝(𝐴̅) = 1−𝑝(𝐴) = 1−0,01 = 0,99
Em um par de simulações independentes, a probabilidade de nenhum contrato ser assinado é o produto:
𝑃(𝑛𝑒𝑛ℎ𝑢𝑚 𝑐𝑜𝑛𝑡𝑟𝑎𝑡𝑜 𝑎𝑠𝑠𝑖𝑛𝑎𝑑𝑜) = 𝑝(𝐴̅)×𝑝(𝐴̅) = 0,99×0,99 = 0,9801
E a probabilidade desejada é complementar:
𝑃(𝑝𝑒𝑙𝑜 𝑚𝑒𝑛𝑜𝑠 1 𝑐𝑜𝑛𝑡𝑟𝑎𝑡𝑜) = 1−0,9801 = 0,0199 = 1,99%
Gabarito: C</t>
  </si>
  <si>
    <t>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t>
  </si>
  <si>
    <t>11/36</t>
  </si>
  <si>
    <t>23/72</t>
  </si>
  <si>
    <t>49/144</t>
  </si>
  <si>
    <t>53/1296</t>
  </si>
  <si>
    <t>As possibilidades de o número no dado vermelho ser maior ou igual a cada um dos números nos dados
brancos, temos as seguintes possibilidades:
Vermelho Branco
1 1
2 1,2
3 1-3
4 1-4
5 1-5
6 1-6
Por se tratar de um dado comum, a probabilidade de cada face é de . Sabendo que há 1 dado vermelho e 3
dados brancos (independentes), as probabilidades dos resultados indicados na tabela são:
P(Vermelho) Vermelho Branco P(Brancos)
1 1 1 1 1
1 1 × × =
6 6 6 6 216
1 2 2 2 8
2 1,2 × × =
6 6 6 6 216
1 3 3 3 27
3 1-3 × × =
6 6 6 6 216
1 4 4 4 64
4 1-4 × × =
6 6 6 6 216
1 5 5 5 125
5 1-5 × × =
6 6 6 6 216
1 6 6 6 216
6 1-6 × × =
6 6 6 6 216
A probabilidade de cada cenário corresponde ao produto das probabilidades dos dados vermelho e brancos
(interseção de eventos independentes); e a probabilidade associada a todos os cenários corresponde à soma
(união de eventos mutuamente excludentes):
1 1 1 8 1 27 1 64 1 125 1 216
𝑃 = × + × + × + × + × + ×
6 216 6 216 6 216 6 216 6 216 6 216
1+8+27+64+125+216 441 49
𝑃 = = =
1296 1296 144
Gabarito: D</t>
  </si>
  <si>
    <t>Considere a matéria a seguir, sobre a dura realidade do trabalho infantil no Brasil.
&lt;i&gt;Ver imagem!&lt;/i&gt;
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t>
  </si>
  <si>
    <t>2,9%</t>
  </si>
  <si>
    <t>35,9%</t>
  </si>
  <si>
    <t>46,5%</t>
  </si>
  <si>
    <t>53,5%</t>
  </si>
  <si>
    <t>59,8%</t>
  </si>
  <si>
    <t>e64f5848-cbc1-49dd-a3b9-19fc8daf2673.png</t>
  </si>
  <si>
    <t>A questão pede a probabilidade condicional de uma criança/adolescente exercer trabalho infantil, mas não
em suas piores formas, dado que ela realiza atividades econômicas ou de autoconsumo. Essa probabilidade
pode ser calculada pela razão entre o número de crianças/adolescentes que exercem trabalho infantil sem
ser em suas piores formas (Tm) e o número de pessoas que realizam atividades econômicas ou de
autoconsumo (A):
𝑃(𝑇𝑚,𝐴) 𝑛(𝑇𝑚,𝐴)/𝑛(𝑈) 𝑛(𝑇𝑚,𝐴) 𝑛(𝑇𝑚)
𝑃(𝑇𝑚|𝐴) = = = =
𝑃(𝐴) 𝑛(𝐴)/𝑛(𝑈) 𝑛(𝐴) 𝑛(𝐴)
A última igualdade considera que todos os que exercem trabalho infantil realizam atividades econômicas ou
de autoconsumo, por isso, a interseção entre esses eventos corresponde ao próprio trabalho infantil.
Pelos dados do texto, observamos que o número de crianças/adolescentes que realizam atividades
econômicas ou de autoconsumo é (em milhões):
𝑛(𝐴) = 2,103
Ademais, o número de crianças/adolescentes que exercem trabalho infantil é igual a 1,881 milhão. Dentre
elas, 756 mil (ou 0,756 milhão) exerce atividade da lista TIP, que elenca as piores formas de trabalho infantil.
Portanto, o número de crianças/adolescentes que exercem trabalho infantil sem ser em suas piores (Tm) é:
𝑛(𝑇𝑚) = 1,881−0,756 = 1,125
E a probabilidade condicional desejada é:
1,125
𝑃(𝑇𝑚|𝐴) = ≅ 0,535 (𝑜𝑢 53,5%)
2,103
Gabarito: D</t>
  </si>
  <si>
    <t>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t>
  </si>
  <si>
    <t>A probabilidade condicional de os dados verde e azul marcar o mesmo número, dado que a soma dos três
dados é maior ou igual a 16, pode ser calculada pela razão entre o número de eventos da interseção e o
número de casos do evento a priori (soma maior ou igual a 16):
𝑃(𝑉𝑑 = 𝐴,𝑆 ≥ 16) 𝑛(𝑉𝑑 = 𝐴,𝑆 ≥ 16)/𝑛(𝑈) 𝑛(𝑉𝑑 = 𝐴,𝑆 ≥ 16)
𝑃(𝑉𝑑 = 𝐴|𝑆 ≥ 16) = = =
𝑃(𝑆 ≥ 16) 𝑛(𝑆 ≥ 16)/𝑛(𝑈) 𝑛(𝑆 ≥ 16)
Para que a soma de três dados seja maior ou igual a 16, as possibilidades são:
• 4 / 6 / 6 (3 possibilidades - o número 4 pode aparecer no dado vermelho, verde ou azul)
• 5 / 5 / 6 (3 possibilidades - o número 6 pode aparecer no dado vermelho, verde ou azul)
• 5 / 6 / 6 (3 possibilidades - o número 5 pode aparecer no dado vermelho, verde ou azul)
• 6 / 6 / 6 (1 possibilidades)
Portanto, o número de casos do evento a priori é:
𝑛(𝑆 ≥ 16) = 3+3+3+1 = 10
Dentre essas possibilidades, há 4 possibilidades de o número do dado verde ser igual ao do azul:
Vermelho Verde Azul
4 6 6
6 5 5
5 6 6
6 6 6
𝑛(𝑉𝑑 = 𝐴,𝑆 ≥ 16) = 4
Portanto, a probabilidade buscada é:
4 2
𝑃(𝑉𝑑 = 𝐴|𝑆 ≥ 16) = =
10 5
Gabarito: D</t>
  </si>
  <si>
    <t>Um técnico, a fim de monitorar a mobilidade social de renda em uma região geográfica, criou um modelo agrupando as tradicionais classes sociais A, B, C, D e E em três extratos:
&lt;ul&gt;
&lt;li&gt;Classes A e B: Alta renda&lt;/li&gt;
&lt;li&gt;Classe C: Média renda&lt;/li&gt;
&lt;li&gt;Classes D e E: Baixa renda&lt;/li&gt;
&lt;/ul&gt;
A partir de uma extensa pesquisa, verificou que as probabilidades de um indivíduo transitar de um extrato para outro ou permanecer no mesmo extrato dependiam apenas de seu extrato atual e permaneciam constantes ao longo do tempo.
Levantou, assim, para cada extrato, as seguintes probabilidades de permanência ou mudança de extrato, após o período de tempo de um ano:
&lt;b&gt;Alta renda:&lt;/b&gt;
&lt;ul&gt;
&lt;li&gt;Permanência: 80%&lt;/li&gt;
&lt;li&gt;Mudança para média renda: 10%&lt;/li&gt;
&lt;li&gt;Mudança para baixa renda: 10%&lt;/li&gt;
&lt;/ul&gt;
&lt;b&gt;Média renda:&lt;/b&gt;
&lt;ul&gt;
&lt;li&gt;Permanência: 60%&lt;/li&gt;
&lt;li&gt;Mudança para alta renda: 20%&lt;/li&gt;
&lt;li&gt;Mudança para baixa renda: 20%&lt;/li&gt;
&lt;/ul&gt;
&lt;b&gt;Baixa renda:&lt;/b&gt;
&lt;ul&gt;
&lt;li&gt;Permanência: 70%&lt;/li&gt;
&lt;li&gt;Mudança para alta renda: 10%&lt;/li&gt;
&lt;li&gt;Mudança para média renda: 20%&lt;/li&gt;
&lt;/ul&gt;
A probabilidade de um indivíduo, inicialmente de média renda, ter mobilidade social de renda (ascenso ou descenso), terminando num extrato diferente do inicial, após um período de 2 anos é de</t>
  </si>
  <si>
    <t>67%</t>
  </si>
  <si>
    <t>Para entender melhor essa questão, vamos ilustrar todos os cenários possíveis, para os 2 próximos anos,
para um indivíduo que tenha atualmente média renda. No próximo ano, ele pode pertencer a qualquer um
dos extratos. Para cada uma dessas possibilidades, o indivíduo pode, no ano seguinte, pertencer a qualquer
um dos extratos, conforme ilustrado a seguir. As probabilidades da permanência ou alteração das faixas,
informadas no enunciado, estão indicadas a seguir, para cada caso.
A questão pede a probabilidade de o indivíduo pertencer à classe alta ou baixa, após dois anos. Vamos
calcular essa probabilidade a partir do seu complementar, que apresenta menos cenários possíveis:
𝑃(𝑎𝑙𝑡𝑎 𝑜𝑢 𝑏𝑎𝑖𝑥𝑎 ) = 1−𝑃(𝑚𝑒𝑑𝑖𝑎 )
2 2 2
Se o indivíduo migrar para a classe Alta após o 1º ano (parte superior da ilustração), com 20% de chance, a
probabilidade de ele voltar para a média após o 2º ano é de 10%. A probabilidade desse cenário (interseção)
é o produto:
𝑃(𝑎𝑙𝑡𝑎 ∩𝑚𝑒𝑑𝑖𝑎 ) = 𝑃(𝑎𝑙𝑡𝑎 )×𝑃(𝑚𝑒𝑑𝑖𝑎 |𝑎𝑙𝑡𝑎 ) = 20%×10% = 2%
1 2 1 2 1
Se o indivíduo permanecer na classe Média após o 1º ano (parte intermediária da ilustração), com 60% de
chance, a probabilidade de ele permanecer na média após o 2º ano é de 60%. A probabilidade desse cenário
é o produto:
𝑃(𝑚𝑒𝑑𝑖𝑎 ∩𝑚𝑒𝑑𝑖𝑎 ) = 𝑃(𝑚𝑒𝑑𝑖𝑎 )×𝑃(𝑚𝑒𝑑𝑖𝑎 |𝑚𝑒𝑑𝑖𝑎 ) = 60%×60% = 36%
1 2 1 2 1
Se o indivíduo migrar para a classe Baixa após o 1º ano (parte inferior da ilustração), com 20% de chance, a
probabilidade de ele voltar para a média após o 2º ano é de 20%. A probabilidade desse cenário é:
𝑃(𝑏𝑎𝑖𝑥𝑎 ∩𝑚𝑒𝑑𝑖𝑎 ) = 𝑃(𝑏𝑎𝑖𝑥𝑎 )×𝑃(𝑚𝑒𝑑𝑖𝑎 |𝑏𝑎𝑖𝑥𝑎 ) = 20%×20% = 4%
1 2 1 2 1
E a probabilidade total de ele terminar o 2º ano na classe média é a soma dessas probabilidades (união de
eventos independentes):
𝑃(𝑚𝑒𝑑𝑖𝑎 ) = 𝑃(𝑎𝑙𝑡𝑎 ∩𝑚𝑒𝑑𝑖𝑎 )+𝑃(𝑚𝑒𝑑𝑖𝑎 ∩𝑚𝑒𝑑𝑖𝑎 )+ 𝑃(𝑏𝑎𝑖𝑥𝑎 ∩𝑚𝑒𝑑𝑖𝑎 )
2 1 2 1 2 1 2
𝑃(𝑚𝑒𝑑𝑖𝑎 ) = 2%+36%+4% = 42%
E a probabilidade desejada é complementar:
𝑃(𝑎𝑙𝑡𝑎 𝑜𝑢 𝑏𝑎𝑖𝑥𝑎 ) = 100%−42% = 58%
2 2
Gabarito: C</t>
  </si>
  <si>
    <t>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t>
  </si>
  <si>
    <t>0,8%</t>
  </si>
  <si>
    <t>Precisamos calcular a probabilidade de os 3 processos serem indeferidos, sabendo que a probabilidade de
um processo ser deferido é de 80% = 0,8. A probabilidade de um processo ser indeferido é complementar:
𝑝(𝑖𝑛𝑑𝑒𝑓𝑒𝑟𝑖𝑚𝑒𝑛𝑡𝑜) = 1−0,8 = 0,2
O indeferimento dos três processos corresponde à interseção de eventos independentes, logo, a sua
probabilidade é calculada pelo produto das probabilidades:
𝑃 = 0,2×0,2×0,2 = 0,008 = 0,8%
Gabarito: A</t>
  </si>
  <si>
    <t>Uma moeda com faces cara e coroa e um dado usual, com seis faces numeradas de 1 a 6, ambos honestos, serão lançados simultaneamente. Qual é a probabilidade de o resultado do lançamento ser coroa e um número par menor do que 6?</t>
  </si>
  <si>
    <t>5/6</t>
  </si>
  <si>
    <t>A probabilidade de sair COROA no lançamento da moeda, sabendo que há 2 resultados possíveis, é:
𝑝 =
1 2
E a probabilidade de sair um número par menor do que 6 (ou seja, 2 ou 4) no lançamento do dado, sabendo
que há 6 resultados possíveis, é:
2 1
𝑝 = =
2 6 3
Considerando que esses eventos são independentes, a probabilidade da interseção (um E outro) é o produto
das probabilidades:
1 1 1
𝑃 = × =
2 3 6
Gabarito: A</t>
  </si>
  <si>
    <t>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t>
  </si>
  <si>
    <t>65%</t>
  </si>
  <si>
    <t>77%</t>
  </si>
  <si>
    <t>82%</t>
  </si>
  <si>
    <t>Essa questão informa as probabilidades de os clientes usarem o cheque especial, considerando o seu tipo, e
pede a probabilidade de o cliente ser do tipo A, sabendo que usou o cheque especial, invertendo assim os
eventos a priori e a posteriori. Desse modo, devemos utilizar a fórmula de Bayes:
𝑃(𝐴∩𝐶) 𝑃(𝐶|𝐴)×𝑃(𝐴)
𝑃(𝐴|𝐶) = =
𝑃(𝐶) 𝑃(𝐶|𝐴)×𝑃(𝐴)+𝑃(𝐶|𝐵)×𝑃(𝐵)
O enunciado informa que:
• A probabilidade de um cliente do tipo A usar o cheque especial é 𝑃(𝐶|𝐴) = 80% = 0,8;
• A probabilidade de um cliente do tipo B usar o cheque especial é 𝑃(𝐶|𝐵) = 10% = 0,1; e
• A proporção de clientes do tipo A é 𝑃(𝐴) = 30% = 0,3.
Logo, a proporção de clientes do tipo B é complementar: 𝑃(𝐵) = 1−𝑃(𝐴) = 0,7.
Substituindo esses dados na fórmula acima, temos:
0,8×0,3 0,24 0,24
𝑃(𝐴|𝐶) = = = ≅ 0,77 = 77%
0,8×0,3+0,1×0,7 0,24+0,07 0,31
Gabarito: C</t>
  </si>
  <si>
    <t>Um certo sistema anti-incêndio funciona com 3 sensores acoplados de temperatura, de maneira a minimizar as chances de mau funcionamento. O alarme desse sistema soa sempre que grandes variações de temperatura são detectadas por, pelo menos, 2 desses 3 sensores.
Considerando-se que a probabilidade de um sensor não reagir corretamente a uma grande variação de temperatura é 1/5, qual a probabilidade de esse sistema não disparar o alarme em uma situação de grande variação de temperatura?</t>
  </si>
  <si>
    <t>1/125</t>
  </si>
  <si>
    <t>5/125</t>
  </si>
  <si>
    <t>12/125</t>
  </si>
  <si>
    <t>13/125</t>
  </si>
  <si>
    <t>16/125</t>
  </si>
  <si>
    <t>Para que o sistema não dispare, em uma situação em que deveria disparar, é necessário que nenhum dos
sensores reaja corretamente OU apenas um sensor reaja adequadamente. Sabendo que a probabilidade de
um sensor não reagir adequadamente é , então a probabilidade de os três sensores não reagirem
adequadamente é o produto (interseção de eventos independentes):
1 1 1 1
𝑃 = × × =
0 5 5 5 125
Já, a probabilidade de o primeiro sensor reagir adequadamente e os outros dois não reagirem é o produto:
4 1 1 4
𝑃 = × × =
1º 5 5 5 125
Considerando que esse valor é igual à probabilidade de o segundo sensor reagir e os demais não, bem como
a de o terceiro sensor reagir e os demais não, devemos multiplicar esse resultado por 3, para calcular a
probabilidade de qualquer um dos sensores reagir e os demais não:
4 12
𝑃 = 3× =
1 125 125
E a probabilidade de o sistema não disparar é a soma (união de eventos excludentes):
1 12 13
𝑃 = + =
125 125 125
Gabarito: D</t>
  </si>
  <si>
    <t>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
&lt;i&gt;Ver imagem!&lt;/i&gt;
Escolhendo-se ao acaso um dos entrevistados dessa pesquisa, qual é, aproximadamente, a probabilidade de esse cliente ter um relacionamento com banco digital e de ter apresentado como motivo para iniciar esse relacionamento a facilidade de poder resolver tudo pela internet?</t>
  </si>
  <si>
    <t>5,7%</t>
  </si>
  <si>
    <t>6,2%</t>
  </si>
  <si>
    <t>6,4%</t>
  </si>
  <si>
    <t>7,2%</t>
  </si>
  <si>
    <t>7,8%</t>
  </si>
  <si>
    <t>7f301c5d-e3f5-4ab8-9837-c122177329b4.png</t>
  </si>
  <si>
    <t>A questão pede a probabilidade de um cliente ter um relacionamento com banco digital E ter sido pela
facilidade de poder resolver tudo pela internet. Pelo Teorema da Multiplicação, a probabilidade da
interseção corresponde à probabilidade condicionada (facilidade, dado que tem um relacionamento)
multiplicada pela probabilidade do evento a priori (ter um relacionamento):
𝑃(𝑅𝑒𝑙∩𝐹𝑎𝑐) = 𝑃(𝐹𝑎𝑐|𝑅𝑒𝑙)×𝑃(𝑅𝑒𝑙)
Pela figura, podemos observar que 𝑃(𝑅𝑒𝑙) = 14% = 0,14 das pessoas possuem relacionamento; e que,
dado que a pessoa possui relacionamento, a probabilidade de ter sido pela facilidade de poder resolver tudo
pela internet é 𝑃(𝐹𝑎𝑐|𝑅𝑒𝑙) = 41% = 0,41. Substituindo esses dados na fórmula, temos:
𝑃(𝑅𝑒𝑙∩𝐹𝑎𝑐) = 0,41×0,14 = 0,0574 ≅ 5,7%
Gabarito: A</t>
  </si>
  <si>
    <t>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t>
  </si>
  <si>
    <t>2/9</t>
  </si>
  <si>
    <t>9/25</t>
  </si>
  <si>
    <t>9/50</t>
  </si>
  <si>
    <t>Essa questão também trabalha com o Teorema de Bayes, pois informa a probabilidade de os preços das
ações subirem, condicionada ao aumento do fluxo de crédito, e pede a probabilidade de o fluxo de crédito
ter aumentado, dado que os preços das ações subiram, ou seja, inverte os eventos a priori e a posteriori.
Vamos representar por 𝐶 o aumento do fluxo de crédito; por 𝐶̅ o não aumento do fluxo de crédito; e por 𝐴
o aumento dos preços das ações:
𝑃(𝐴|𝐶)×𝑃(𝐶)
𝑃(𝐶|𝐴) =
𝑃(𝐴|𝐶)×𝑃(𝐶)+𝑃(𝐴|𝐶̅)×𝑃(𝐶̅)
O enunciado informa que:
• A probabilidade de o fluxo de crédito aumentar é:
𝑃(𝐶) = 20% = 0,2
Logo, a probabilidade de o fluxo de crédito não aumentar é complementar:
𝑃(𝐶̅) = 1−0,2 = 0,8
• No cenário de aumento do fluxo de crédito, a probabilidade de os preços das ações aumentarem é:
𝑃(𝐴|𝐶) = 90% = 0,9
• No cenário contrário (qual seja, não aumento do fluxo de crédito), a probabilidade de os preços das
ações aumentarem é:
𝑃(𝐴|𝐶̅) = 40% = 0,4
Substituindo esses dados na fórmula de Bayes, podemos calcular a probabilidade de o fluxo de crédito ter
aumentado, dado que os preços das ações aumentaram:
0,9×0,2 0,18 0,18 9
𝑃(𝐶|𝐴) = = = =
0,9×0,2+0,4×0,8 0,18+0,32 0,50 25
Gabarito: D</t>
  </si>
  <si>
    <t>Em uma fábrica existem três máquinas (M1, M2 e M3) que produzem chips. As máquinas são responsáveis pela produção de 20%, 30% e 50% dos chips, respectivamente. Os percentuais de chips defeituosos produzidos pelas máquinas M1, M2 e M3 são 5%, 4% e 2%, respectivamente.
Ao se retirar aleatoriamente um chip, constata-se que ele é defeituoso; então, a probabilidade de ele ter sido produzido pela máquina M1 é de, aproximadamente:</t>
  </si>
  <si>
    <t>0,025</t>
  </si>
  <si>
    <t>0,032</t>
  </si>
  <si>
    <t>0,31</t>
  </si>
  <si>
    <t>0,55</t>
  </si>
  <si>
    <t>0,78</t>
  </si>
  <si>
    <t>Essa questão trabalha com o Teorema de Bayes, pois informa as probabilidades de defeito condicionadas às
máquinas, e pede a probabilidade associada a uma máquina, condicionada ao defeito, invertendo, portanto,
os eventos a priori e a posteriori:
𝑃(𝑀 ∩𝐷) 𝑃(𝐷|𝑀 )×𝑃(𝑀 )
1 1 1
𝑃(𝑀 |𝐷) = =
1 𝑃(𝐷) 𝑃(𝐷|𝑀 )×𝑃(𝑀 )+𝑃(𝐷|𝑀 )×𝑃(𝑀 )+𝑃(𝐷|𝑀 )×𝑃(𝑀 )
1 1 2 2 3 3
O enunciado informa que:
• As máquinas 1, 2 e 3 são responsáveis por 20%, 30% e 50% da produção, respectivamente, logo:
𝑃(𝑀 ) = 0,2
𝑃(𝑀 ) = 0,3
𝑃(𝑀 ) = 0,5
• Os percentuais de defeito das máquinas 1, 2 e 3 são respectivamente 5%, 4% e 2%, logo:
𝑃(𝐷|𝑀 ) = 0,05
𝑃(𝐷|𝑀 ) = 0,04
𝑃(𝐷|𝑀 ) = 0,02
Substituindo esses dados na fórmula de Bayes, temos:
0,05×0,2 0,01 0,01
𝑃(𝑀 |𝐷) = = = = 0,3125 ≅ 0,31
1 0,05×0,2+0,04×0,3+0,02×0,5 0,01+0,012+0,01 0,032
Gabarito: C</t>
  </si>
  <si>
    <t>Um equipamento é aprovado para uso quatro vezes mais frequentemente do que reprovado, quando testado todas as manhãs. Cada manhã o teste é realizado de modo independente. A probabilidade de que, em dois dias seguidos, o equipamento seja reprovado, pelo menos uma vez, é igual a</t>
  </si>
  <si>
    <t>1/25</t>
  </si>
  <si>
    <t>A primeira informação do enunciado é de que o equipamento é aprovado 4 vezes mais do que reprovado.
Logo, sendo 𝑝 a probabilidade de o equipamento ser reprovado, a probabilidade de ser aprovado é 4𝑝.
Sabendo que a probabilidade de ambos os eventos ocorrerem (que correspondem a todo o Espaço Amostral
de possibilidades) é igual a 1, podemos calcular 𝑝:
𝑝+4𝑝 = 1
5𝑝 = 1
𝑝 =
Essa é a probabilidade de o equipamento ser reprovado; e a probabilidade de o equipamento ser aprovado
é 4𝑝 = .
A questão informa que os testes realizados a cada manhã são independentes uns dos outros e pede a
probabilidade de que, em 2 dias, o equipamento ser reprovado pelo menos uma vez. Essa probabilidade
pode ser calculada pelo seu complemento, qual seja de o equipamento ser aprovado em ambos os dias:
𝑃(𝑟𝑒𝑝𝑟𝑜𝑣𝑎𝑑𝑜 𝑝𝑒𝑙𝑜 𝑚𝑒𝑛𝑜𝑠 𝑢𝑚𝑎 𝑣𝑒𝑧) = 1−𝑃(𝑎𝑝𝑟𝑜𝑣𝑎𝑑𝑜 𝑒𝑚 𝑎𝑚𝑏𝑜𝑠)
A probabilidade de o equipamento ser aprovado em ambos os dias (um E outro) é dada pelo produto das
probabilidades (interseção de eventos independentes):
4 4 16
𝑃(𝑎𝑝𝑟𝑜𝑣𝑎𝑑𝑜 𝑒𝑚 𝑎𝑚𝑏𝑜𝑠) = × =
5 5 25
Logo, a probabilidade de o equipamento ser reprovado pelo menos uma vez é o complemento:
16 9
𝑃(𝑟𝑒𝑝𝑟𝑜𝑣𝑎𝑑𝑜 𝑝𝑒𝑙𝑜 𝑚𝑒𝑛𝑜𝑠 𝑢𝑚𝑎 𝑣𝑒𝑧) = 1− =
25 25
Gabarito: D</t>
  </si>
  <si>
    <t>Uma notícia disseminada nas redes sociais tem 2% de probabilidade de ser falsa. Quando a notícia é verdadeira, um indivíduo reconhece corretamente que é verdadeira. Entretanto, se a notícia é falsa, o indivíduo acredita que é verdadeira com probabilidade p.
A probabilidade de esse indivíduo reconhecer corretamente uma notícia disseminada nas redes sociais é</t>
  </si>
  <si>
    <t>0,02p</t>
  </si>
  <si>
    <t>1 – 0,02p</t>
  </si>
  <si>
    <t>0,98 + 0,02p</t>
  </si>
  <si>
    <t>0,02 – 0,02p</t>
  </si>
  <si>
    <t>0,02 – 0,98p</t>
  </si>
  <si>
    <t>A probabilidade de o indivíduo reconhecer corretamente uma notícia disseminada pode ser calculada como
o complementar da probabilidade de o indivíduo não reconhecer corretamente.
P(reconhecer) = 1 – P(não reconhecer)
O indivíduo não reconhece a notícia quando ela é falsa (com probabilidade de 2%) e ele acredita que a mesma
seja verdadeira (com probabilidade p). Assim, a probabilidade dessa interseção (de eventos independentes)
é o produto das probabilidades:
P(não reconhecer) = 0,02.p
Então, a probabilidade de o indivíduo reconhecer corretamente a notícia é o complemento:
P(reconhecer) = 1 – 0,02p
Gabarito: B</t>
  </si>
  <si>
    <t>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t>
  </si>
  <si>
    <t>0,54</t>
  </si>
  <si>
    <t>0,46</t>
  </si>
  <si>
    <t>0,20</t>
  </si>
  <si>
    <t>0,26</t>
  </si>
  <si>
    <t>0,44</t>
  </si>
  <si>
    <t>A probabilidade de o gerente efetuar pelo menos uma venda pode ser calculada como complemento da
probabilidade de ele não efetuar qualquer venda, que podemos indicar por 𝑃(𝑉̅):
𝑃(𝑝𝑒𝑙𝑜 𝑚𝑒𝑛𝑜𝑠 𝑢𝑚𝑎 𝑣𝑒𝑛𝑑𝑎) = 1−𝑃(𝑉̅)
O enunciado informa que a probabilidade de o gerente efetuar uma venda em uma reunião é de 0,4, logo, a
probabilidade de ele não efetuar a venda é o complementar:
𝑞 = 1−0,4 = 0,6
Então, se ele visitar 1 cliente, a probabilidade de ele não vender é:
𝑃(𝑉̅|𝐶1) = 𝑞 = 0,6
Se ele visitar 2 clientes, a probabilidade de ele não efetuar venda alguma corresponde à interseção entre ele
não vender para o primeiro cliente E ele não vender para o segundo cliente:
𝑃(𝑉̅|𝐶2) = 𝑞 ×𝑞 = 0,6×0,6 = 0,36
E se ele não visitar cliente algum, a probabilidade de ele não vender é 100%:
𝑃(𝑉̅|𝐶0) = 100% = 1
O enunciado informa, ainda, que:
• a probabilidade de ele não se reunir com cliente algum é P(C0) = 20% = 0,2;
• a probabilidade de ele visitar 1 cliente é P(C1) = 30% = 0,3; e
• a probabilidade de ele visitar 2 clientes é P(C2) = 50% = 0,5.
A probabilidade de ele não efetuar venda alguma pode ser calculada pelo Teorema da Probabilidade Total:
𝑃(𝑉̅) = 𝑃(𝑉̅|𝐶0)×𝑃(𝐶0)+𝑃(𝑉̅|𝐶1)×𝑃(𝐶1)+𝑃(𝑉̅|𝐶2)×𝑃(𝐶2)
𝑃(𝑉̅) = 1×0,2+0,6×0,3+0,36×0,5 = 0,2+0,18+0,18 = 0,56
Então, a probabilidade de o gerente vender para pelo menos 1 cliente é complementar:
𝑃(𝑝𝑒𝑙𝑜 𝑚𝑒𝑛𝑜𝑠 𝑢𝑚𝑎 𝑣𝑒𝑛𝑑𝑎) = 1−0,56 = 0,44
Gabarito: E</t>
  </si>
  <si>
    <t>A Figura a seguir mostra um jogo eletrônico no qual, a cada jogada, a seta, após ser girada, para, aleatoriamente e com igual probabilidade, em qualquer uma das oito casas com as letras da palavra LIQUIGÁS.
Um jogador só é vencedor se, em duas jogadas consecutivas, a seta apontar para letras iguais. A probabilidade de um jogador ser vencedor, fazendo apenas duas jogadas, é igual a</t>
  </si>
  <si>
    <t>4/64</t>
  </si>
  <si>
    <t>8/64</t>
  </si>
  <si>
    <t>10/64</t>
  </si>
  <si>
    <t>14/64</t>
  </si>
  <si>
    <t>16/64</t>
  </si>
  <si>
    <t>b3a680a0-d8be-4137-b9b2-adb6e3440064.png</t>
  </si>
  <si>
    <t>A probabilidade de uma letra ser selecionada em duas jogadas consecutivas depende da letra, uma vez que
a letra I se repete e as outras, não. Por isso, essa questão trabalha com o Teorema da Probabilidade Total:
𝑃(𝑉) = 𝑃(𝑉|𝐼)×𝑃(𝐼)+𝑃(𝑉|𝑂𝑢)×𝑃(𝑂𝑢)
Considerando que há 2 letras I, dentre 8, a probabilidade de selecionar a letra I é:
𝑃(𝐼) =
E, dado que a letra I foi selecionada na primeira jogada, a probabilidade de o jogador vencer, ou seja,
selecionar novamente a letra I, sabendo que há 2 letras I, dentre 8, é:
𝑃(𝑉|𝐼) =
Por outro lado, considerando que há 6 letras diversas de I, dentre 8, a probabilidade de selecionar uma letra
diversa é:
𝑃(𝑂𝑢) =
E, dado que uma letra diferente de I foi selecionada na primeira jogada, a probabilidade de o jogador vencer,
ou seja, selecionar aquela letra novamente, sabendo que há 8 letras no total é:
𝑃(𝑉|𝑂𝑢) =
Logo, a probabilidade de o jogador vencer é:
2 2 6 1 4 6 10
𝑃(𝑉) = × + × = + =
8 8 8 8 64 64 64
Gabarito: C</t>
  </si>
  <si>
    <t>Um banco lança um determinado fundo e avalia a rentabilidade segundo dois cenários econômicos.
&lt;ul&gt;
&lt;li&gt;O primeiro cenário é o de aumento da taxa de juros e, nesse caso, a rentabilidade do fundo é certamente positiva.&lt;/li&gt;
&lt;li&gt;No segundo cenário, de queda ou de manutenção da taxa de juros, a probabilidade de a rentabilidade do fundo ser positiva é de 0,4.&lt;/li&gt;
&lt;/ul&gt;
Considere ainda que a probabilidade de a taxa de juros subir seja de 70%. A probabilidade de que a rentabilidade do fundo seja positiva, é de</t>
  </si>
  <si>
    <t>74%</t>
  </si>
  <si>
    <t>78%</t>
  </si>
  <si>
    <t>100%</t>
  </si>
  <si>
    <t>Essa questão também trabalha com o Teorema da Probabilidade Total porque informa as probabilidades de
o fundo ter rentabilidade positiva condicionada a cada cenário e pede a probabilidade de o fundo ter
rentabilidade positiva, independentemente do cenário:
𝑃(𝑃𝑜𝑠) = 𝑃(𝑃𝑜𝑠|𝐶 )×𝑃(𝐶 )+𝑃(𝑃𝑜𝑠|𝐶 )×𝑃(𝐶 )
1 1 2 2
O enunciado informa que:
• Se a taxa de juros aumentar (primeiro cenário), a rentabilidade do fundo será certamente positiva:
𝑃(𝑃𝑜𝑠|𝐶 ) = 1
• Se a taxa de juros não aumentar (segundo cenário), a probabilidade de a rentabilidade do fundo ser
positiva é de 0,4:
𝑃(𝑃𝑜𝑠|𝐶 ) = 0,4
• A probabilidade de a taxa de juros aumentar (primeiro cenário) é de 70%:
𝑃(𝐶 ) = 0,7
Sabendo que há apenas 2 cenários, a probabilidade do segundo cenário é complementar:
𝑃(𝐶 ) = 1−0,7 = 0,3
Substituindo esses dados da fórmula do Teorema da Probabilidade Total, podemos calcular a probabilidade
de o fundo ter rentabilidade positiva:
𝑃(𝑃𝑜𝑠) = 1×0,7+0,4×0,3 = 0,7+0,12 = 0,82 = 82%
Gabarito: D</t>
  </si>
  <si>
    <t>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t>
  </si>
  <si>
    <t>12,5%</t>
  </si>
  <si>
    <t>37,5%</t>
  </si>
  <si>
    <t>62,5%</t>
  </si>
  <si>
    <t>A questão informa que há 1 bola branca e 1 bola preta na urna 1 e que uma dessas bolas será escolhida
(aleatoriamente) e colocada na urna 2, que antes possuía 1 bola branca e 2 bolas pretas. E a questão pede a
probabilidade de selecionarmos uma bola branca da urna 2.
Essa questão também trabalha com o Teorema da Probabilidade Total, porque fornece informações que nos
permitem calcular as probabilidades de selecionar uma bola branca condicionada a cada cenário (retirar uma
bola branca ou uma bola preta da urna 1) e pede a probabilidade de selecionar uma bola branca,
independentemente do cenário:
𝑃(𝐵 ) = 𝑃(𝐵 |𝐵 )×𝑃(𝐵 )+𝑃(𝐵 |𝑃 )×𝑃(𝑃 )
2 2 1 1 2 1 1
O enunciado informa que a escolha da bola da urna 1 será aleatória, logo, há 50% de chance de escolher a
bola branca e 50% de chance de escolher a bola preta da urna 1:
𝑃(𝐵 ) = 𝑃(𝑃 ) =
1 1 2
Considerando que retiramos a bola branca da urna 1, então, na urna 2, haverá 2 bolas brancas e 2 bolas
pretas. Nessa situação, a probabilidade de retirar uma bola branca da urna 2 é:
2 1
𝑃(𝐵 |𝐵 ) = =
2 1 4 2
Considerando que retiramos a bola preta da urna 1, então, na urna 2, haverá 1 bola branca e 3 bolas pretas.
Nessa situação, a probabilidade de retirar uma bola branca da urna 2 é:
𝑃(𝐵 |𝐵 ) =
2 1 4
Substituindo esses resultados na fórmula da probabilidade total, podemos calcular a probabilidade de retirar
uma bola branca:
Considerando que retiramos a bola branca da urna 1, na urna 2 haverá 2 bolas brancas e 2 bolas pretas.
Nessa situação, a probabilidade de retirar uma bola branca da urna 2 é:
1 1 1 1 1 1 3
𝑃(𝐵 ) = × + × = + = = 37,5%
2 2 2 2 4 4 8 8
Gabarito: C</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</si>
  <si>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 - regulou a proporção de defeitos no caixa X que ficou reduzida à metade da nova proporção de defeitos do caixa Y.
Considerando-se que após a conclusão do procedimento de revisão, sobreveio um defeito, a probabilidade de que ele tenha ocorrido no caixa Y é</t>
  </si>
  <si>
    <t>35%</t>
  </si>
  <si>
    <t>O enunciado informa que as proporções originais de defeito eram:
• Para o caixa X: P (D|X) = 5%
• Para o caixa Y: P (D|Y) = 3%
• Para o caixa Z: P (D|Z) = 2%
Em seguida, informa-se que os defeitos foram reduzidos em 25%; igualou as proporções de defeitos de Y e
Z; e reduziu o defeito de X para a metade da nova proporção de Y. Com isso, o novo valor de Z passou a ser:
P(D|Z) = 2% x 0,75 = 1,5%
Essa passou a ser a nova proporção de defeito de Y também:
P(D|Y) = P(D|Z) = 1,5%
E a proporção de X passou a ser a metade desse valor:
P(D|X) = 1,5%/2 = 0,75%
O enunciado informa ainda as probabilidades de uma demanda ser atendida por X, Y e Z, respectivamente:
• Para o caixa X: P(X) = 50% = 0,5
• Para o caixa Y: P(Y) = 30% = 0,3
• Para o caixa Z: P(Z) = 20% = 0,2
Sabendo que ocorreu um erro, podemos calcular a probabilidade de este ter vindo do caixa Y, pelo teorema
de Bayes:
𝑃(𝐷|𝑌)×𝑃(𝑌)
𝑃(𝑌|𝐷) =
𝑃(𝐷|𝑋)×𝑃(𝑋)+𝑃(𝐷|𝑌)×𝑃(𝑌)+𝑃(𝐷|𝑍)×𝑃(𝑍)
Substituindo os dados, temos:
1,5%×0,3
𝑃(𝑌|𝐷) =
0,75%×0,5+1,5%×0,3+1,5%×0,2
0,45% 0,45
𝑃(𝑌|𝐷) = = = 0,4 = 40%
0,375%+0,45%+0,3% 1,125
Gabarito: A</t>
  </si>
  <si>
    <t>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
Com vistas à melhoria no atendimento aos clientes, esses caixas eletrônicos passaram por uma revisão completa que:
I - reduziu em 25% a ocorrência de defeito;
II - igualou as proporções de defeitos nos caixas Y e Z; e
III - regulou a proporção de defeitos no caixa X que ficou reduzida à metade da nova proporção de defeitos do caixa Y.
Considerando-se que após a conclusão do procedimento de revisão, sobreveio um defeito, a probabilidade de que ele tenha ocorrido no caixa Y é</t>
  </si>
  <si>
    <t>Duas amostras aleatórias são retiradas de duas populações distintas e independentes. A amostra de tamanho 4, {X&lt;sub&gt;1&lt;/sub&gt;, X&lt;sub&gt;2&lt;/sub&gt;, X&lt;sub&gt;3&lt;/sub&gt;, X&lt;sub&gt;4&lt;/sub&gt;}, da primeira população, é com posta de variáveis aleatórias independentes, normalmente distribuídas, com média 5 e variância 20. A amostra de tamanho 5, {Y&lt;sub&gt;1&lt;/sub&gt;, Y&lt;sub&gt;2&lt;/sub&gt;, Y&lt;sub&gt;3&lt;/sub&gt;, Y&lt;sub&gt;4&lt;/sub&gt;, Y&lt;sub&gt;5&lt;/sub&gt;}, da segunda população, é também composta de variáveis aleatórias independentes, normalmente distribuídas com média 8 e variância 35.
&lt;i&gt;Ver imagem!&lt;/i&gt;</t>
  </si>
  <si>
    <t>88d11b44-b07b-4489-85d2-89bf3744f546.png</t>
  </si>
  <si>
    <t>11/01/2026 15:28</t>
  </si>
  <si>
    <t>Uma caixa contém nove cartões com as nove letras da palavra MARAVILHA.
Cada cartão apresenta uma das letras (a letra A é a única que aparece repetida; há três cartões com a letra</t>
  </si>
  <si>
    <t>4/9</t>
  </si>
  <si>
    <t>1/27</t>
  </si>
  <si>
    <t>1/24</t>
  </si>
  <si>
    <t>Vamos calcular essa probabilidade pela razão entre o número de casos favoráveis e o número total de casos
possíveis.
Para retirar duas vogais diferentes, precisamos retirar um "A" e um "I". Como há 3 cartões com a letra A, há
3 possibilidades de isso ocorrer:
𝑛(𝑐𝑎𝑠𝑜𝑠 𝑓𝑎𝑣𝑜𝑟á𝑣𝑒𝑖𝑠) = 3
E o número total de casos possíveis corresponde à retirada de quaisquer 2 cartões, dentre 9. Como a ordem
não importa, temos a combinação de 9 escolhe 2:
9! 9×8×7!
𝑛(𝑐𝑎𝑠𝑜𝑠 𝑝𝑜𝑠𝑠í𝑣𝑒𝑖𝑠) = 𝐶 = = = 9×4 = 36
9,2 (9−2)!×2! 7!×2
A probabilidade é a razão entre esses resultados:
3 1
𝑃 = =
36 12
Gabarito: E</t>
  </si>
  <si>
    <t>14/08/2026 11:22</t>
  </si>
  <si>
    <t>Seis homens e oito mulheres estão reunidos. Uma comissão de três pessoas será formada, entre essas pessoas, para compor um grupo de trabalho.
A probabilidade de que a comissão seja composta por duas mulheres e um homem é igual a</t>
  </si>
  <si>
    <t>6/13</t>
  </si>
  <si>
    <t>9/16</t>
  </si>
  <si>
    <t>A probabilidade é a razão entre o número de casos favoráveis e o número total de casos possíveis:
𝑛(𝑐𝑎𝑠𝑜𝑠 𝑓𝑎𝑣𝑜𝑟á𝑣𝑒𝑖𝑠)
𝑃 =
𝑛(𝑡𝑜𝑡𝑎𝑙 𝑑𝑒 𝑐𝑎𝑠𝑜)
Em relação aos casos possíveis, temos a seleção de 3 pessoas quaisquer para formar a comissão, dentre
todas as 14 pessoas (6 homens + 8 mulheres). Como a ordem dessa escolha não importa, utilizamos a
combinação:
14! 14×13×12×11! 14×13×12
𝑛(𝑡𝑜𝑡𝑎𝑙 𝑑𝑒 𝑐𝑎𝑠𝑜𝑠) = 𝐶 = = = = 14×13×2
14,3 (14−3)!×3! 11!×3! 3×2
Em relação aos casos favoráveis, precisamos selecionar 2 mulheres, dentre 8:
8! 8×7×6!
𝐶 = = = 4×7
8,2 (8−2)!×2! 6!×2
Também precisamos selecionar um dos 6 homens. Considerando o princípio multiplicativo, o número de
casos favoráveis é:
𝑛(𝑐𝑎𝑠𝑜𝑠 𝑓𝑎𝑣𝑜𝑟á𝑣𝑒𝑖𝑠) = 𝐶 ×6 = 4×7×6
8,2
E a probabilidade é:
4×7×6 6
𝑃 = =
14×13×2 13
Gabarito: C</t>
  </si>
  <si>
    <t>A probabilidade de restar na caixa uma esfera de cada tipo pode ser calculada pela razão entre o número de
eventos favoráveis 𝑛(𝐴) e o número total de eventos possíveis 𝑛(𝑈).
Em relação aos eventos favoráveis, sabendo que há 6 esferas de aço inox, há 6 possibilidades de restar uma
esfera desse tipo; e, sabendo que há 4 esferas de aço comum, há 4 possibilidades de restar uma esfera desse
tipo. Pelo princípio multiplicativo, o número de possibilidades de restar uma esfera de aço inox E uma esfera
de aço comum (eventos concomitantes) é o produto:
𝑛(𝐴) = 4 × 6 = 24
E o total de eventos possíveis corresponde ao número total de maneiras de restar quaisquer 2 esferas,
sabendo que há 10 esferas no total:
𝑛(𝑈) = 𝐶10,2 =
10!
(10 − 2)! × 2!
=
10 × 9 × 8!
8! × 2
= 45
Portanto a probabilidade desejada é:
𝑃 =
𝑛(𝐴)
𝑛(𝑈)
=
24
45
Que, de fato, é maior que 0,5.
Gabarito: Certo</t>
  </si>
  <si>
    <t>14/08/2026 11:27</t>
  </si>
  <si>
    <t>TJ-AC</t>
  </si>
  <si>
    <t>Em uma sala de aula com 30 discentes da disciplina de introdução à probabilidade, qual é a probabilidade de pelo menos dois discentes fazerem aniversário no mesmo dia? 365!</t>
  </si>
  <si>
    <t>$\frac{365!}{335!}$</t>
  </si>
  <si>
    <t>$1 - \frac{365!}{335!}$</t>
  </si>
  <si>
    <t>$\frac{365!}{335!365^{30}}$</t>
  </si>
  <si>
    <t>$1 - \frac{365!}{335!365^{30}}$</t>
  </si>
  <si>
    <t>Para calcular a probabilidade de pelo menos dois discentes fazerem aniversário no mesmo dia, vamos
calcular a probabilidade do evento complementar, qual seja de todo os discentes fazerem aniversário em
dias diferentes.
𝑃(𝑝𝑒𝑙𝑜 𝑚𝑒𝑛𝑜𝑠 2 𝑖𝑔𝑢𝑎𝑖𝑠) = 1−𝑃(𝑡𝑜𝑑𝑜𝑠 𝑑𝑖𝑓𝑒𝑟𝑒𝑛𝑡𝑒𝑠)
Essa probabilidade corresponde à razão entre o número de maneiras de os 30 discentes fazerem aniversário
em dias diferentes e o número total de maneiras de os 30 discentes fazerem aniversário:
𝑛(𝑡𝑜𝑑𝑜𝑠 𝑑𝑖𝑓𝑒𝑟𝑒𝑛𝑡𝑒𝑠)
𝑃(𝑡𝑜𝑑𝑜𝑠 𝑑𝑖𝑓𝑒𝑟𝑒𝑛𝑡𝑒𝑠) =
𝑛(𝑡𝑜𝑡𝑎𝑙)
Em relação ao número total de possibilidades, cada discente pode fazer aniversário em qualquer um dos 365
dias do ano. Para calcular o número de possibilidades para todos os 30 discentes, aplicamos o princípio
multiplicativo:
𝑛(𝑡𝑜𝑡𝑎𝑙) = 365×365×…×365 = 36530
Para selecionar dias diferentes para os 30 discentes, temos o arranjo 𝐴 (ou seja, o primeiro discente
365,30
pode fazer aniversário em qualquer um dos 365 dias, o segundo pode fazer aniversário em um dos outros
364 dias e assim sucessivamente):
365! 365!
𝑛(𝑡𝑜𝑑𝑜𝑠 𝑑𝑖𝑓𝑒𝑟𝑒𝑛𝑡𝑒𝑠) = 𝐴 = =
365,30 (365−30)! 335!
Portanto, a probabilidade de todos os discentes fazerem aniversário em datas diferentes é:
365!
365!
335!
𝑃(𝑡𝑜𝑑𝑜𝑠 𝑑𝑖𝑓𝑒𝑟𝑒𝑛𝑡𝑒𝑠) = =
36530 335!36530
E a probabilidade desejada é complementar:
365!
𝑃(𝑝𝑒𝑙𝑜 𝑚𝑒𝑛𝑜𝑠 2 𝑖𝑔𝑢𝑎𝑖𝑠) = 1−
335!36530
Gabarito: D</t>
  </si>
  <si>
    <t>14/08/2026 11:32</t>
  </si>
  <si>
    <t>Certo teste de aptidão física era composto por duas etapas (E1 e E2), que ocorriam de forma independente. Sabe-se que 300 pessoas foram aprovadas na etapa E1, 135 pessoas reprovaram na etapa E2, 180 pessoas foram aprovadas nas duas etapas e que 150 pessoas foram aprovadas em apenas uma etapa.
Dessa forma, considerando que todas as pessoas fizeram ambas as etapas e que só é possível ser “aprovado” ou “reprovado”, é correto afirmar que</t>
  </si>
  <si>
    <t>trinta e cinco pessoas reprovaram em ambas as etapas.</t>
  </si>
  <si>
    <t>a probabilidade de uma pessoa ter sido aprovada em ambas as etapas é menor que 50%.</t>
  </si>
  <si>
    <t>o número total de pessoas que participaram das etapas E1 e E2 ultrapassa 400.</t>
  </si>
  <si>
    <t>a probabilidade de uma pessoa, escolhida ao acaso, ter sido reprovada em alguma etapa é superior a 50%.</t>
  </si>
  <si>
    <t>a probabilidade de uma dessas pessoas ser escolhida ao acaso e ela ter sido reprovada nas duas etapas é igual a 1/23.</t>
  </si>
  <si>
    <t>O primeiro passo para resolver essa questão é encontrar as quantidades de aprovados/reprovados em cada
etapa e a quantidade total de pessoas que fizeram os testes.
Considerando que todos passaram por ambas as etapas (E1 e E2), vamos construir a seguinte tabela:
E1
Totais
Aprovado Reprovado
Aprovado
E2
Reprovado
Totais
O enunciado informa que 300 pessoas foram aprovadas na etapa E1, 135 reprovaram na etapa E2 e 180
pessoas foram aprovadas nas duas etapas:
E1
Totais
Aprovado Reprovado
Aprovado 180
E2
Reprovado 120 15 135
Totais 300
Com essas informações, pudemos encontrar o número de pessoas que foram aprovadas na etapa E1 e
reprovadas na etapa E2 (300 - 180 = 120), bem como o número de pessoas que foram reprovadas em ambas
as etapas (135 - 120 = 15).
Sabendo que 150 pessoas foram aprovadas em uma única etapa, então 150 - 120 = 30 pessoas foram
reprovadas na etapa E1 e reprovadas na etapa E2. Com isso, podemos calcular os demais campos da tabela:
E1
Totais
Aprovado Reprovado
Aprovado 180 30 210
E2
Reprovado 120 15 135
Totais 300 45 345
Agora, podemos analisar as alternativas.
Em relação à alternativa A, o número de pessoas que reprovaram em ambas as etapas é igual a 15 (e não
35). Logo, a alternativa A está errada.
Em relação à alternativa B, a probabilidade de uma pessoa ter sido aprovada em ambas as etapas é a razão
entre o número de pessoas aprovadas em E1 e E2 e o número total de pessoas:
𝑃 =
Como 180 é mais que a metade de 345, então essa probabilidade é maior que 1/2 = 50% (e não, menor).
Logo, a alternativa B está errada.
Em relação à alternativa C, o número total de pessoas que passaram pelas etapas é igual a 345, que é menor
que 400, ou seja, não ultrapassa esse valor. Logo, a alternativa C está errada.
Em relação à alternativa D, a probabilidade de uma pessoa ter sido reprovada em alguma etapa é a razão
entre o número de pessoas reprovadas em uma ou ambas as etapas e o número total de pessoas:
30+120+15 165
𝑃 = =
345 345
Como 165 é menos da metade de 345, então essa probabilidade é inferior a 1/2 = 50% (e não, superior).
Logo, a alternativa D está errada.
Em relação à alternativa E, a probabilidade de uma pessoa ter sido reprovada nas duas etapas é a razão entre
o número de pessoas reprovadas em ambas as etapas e o número total de pessoas:
15 1
𝑃 = =
345 23
Que é igual a 1/23. Logo, a alternativa E está correta.
Gabarito: E</t>
  </si>
  <si>
    <t>14/08/2026 11:33</t>
  </si>
  <si>
    <t>Um jogo da memória feito apenas com cartas de baralho contava com 26 pares que levavam em consideração apenas o “valor” da carta (escolhido no conjunto {A, 2, 3, 4, 5, 6, 7, 8, 9, 10, J, Q, K}) e a “cor” da carta (escolhida no conjunto {preta, vermelha}). No padrão convencional do jogo, todas as cartas são embaralhadas e postas em uma mesa com suas faces voltadas para baixo.
Na sua vez, cada jogador vira duas cartas e verifica se formam um par. Caso tenha sido formado um par, as cartas são retiradas da mesa e ficam em posse do jogador que as virou, dando o direito de continuar virando as cartas indefinidamente até que um par não seja formado. Caso a ação não resulte em um par, as cartas terão suas faces voltadas para baixo, no mesmo lugar em que estavam, e a vez passa para o outro jogador. O jogo se encerra quando todos os pares forem encontrados. No decorrer de certo jogo, 23 pares já foram encontrados e restam apenas 6 cartas voltadas para baixo, que não foram viradas anteriormente:
Um par de 7 vermelho, um par de 9 preto e um par de 10 preto. Nessas condições, qual é a probabilidade de o próximo jogador encerrar o jogo?</t>
  </si>
  <si>
    <t>Uma chance em 15.</t>
  </si>
  <si>
    <t>Uma chance em 12.</t>
  </si>
  <si>
    <t>Uma chance em 9.</t>
  </si>
  <si>
    <t>Uma chance em 6.</t>
  </si>
  <si>
    <t>Uma chance em 3.</t>
  </si>
  <si>
    <t>O enunciado informa que restam 6 cartas, ou seja, 3 pares de cartas, as quais estão empilhadas. Para que o
próximo jogador encerre o jogo é necessário que todas as cartas, retiradas 2 a 2, formem pares. A
probabilidade de isso ocorrer é igual à quantidade de maneiras de os pares estarem juntos na pilha (casos
favoráveis), dividida pela quantidade total de maneiras de empilhar as 6 cartas. No denominador, que
considera todas as possibilidades de empilhar as 6 cartas, temos a permutação de 6 elementos distintos:
𝑛(𝑈) = 𝑃 = 6! = 6×5×4×3×2×1
Em relação ao numerador, para calcular o número de maneiras de organizar 3 pares de cartas, podemos
inicialmente imaginar cada par como elemento único. Portanto, temos a permutação de 3 elementos:
𝑃 = 3! = 3×2×1 = 6
Porém, há 2 formas de organizar cada um dos três pares de cartas. Assim, o número de casos favoráveis é o
produto:
𝑛(𝐴) = 6×2×2×2
E a probabilidade é a razão entre esses resultados:
𝑛(𝐴) 6×2×2×2 1 1
𝑃 = = = =
𝑛(𝑈) 6×5×4×3×2×1 5×3 15
Em outras palavras, a probabilidade desejada é igual a 1 chance em 15.
Gabarito: A</t>
  </si>
  <si>
    <t>14/08/2026 11:34</t>
  </si>
  <si>
    <t>Suponha que três fiscais agropecuários, chamados de A, B e C, farão uma inspeção em três propriedades produtoras de suínos, P1, P2 e P3, e cada um fiscalizará uma única propriedade. Se a escolha é totalmente aleatória, qual é a probabilidade de A fiscalizar P1, B fiscalizar P2 e C fiscalizar P3?</t>
  </si>
  <si>
    <t>A probabilidade de um evento é a razão entre o número de casos favoráveis e o número total de eventos
possíveis:
𝑛(𝑒𝑣𝑒𝑛𝑡𝑜𝑠 𝑓𝑎𝑣𝑜𝑟á𝑣𝑒𝑖𝑠) 𝑛(𝐴)
𝑃 = =
𝑛(𝑡𝑜𝑡𝑎𝑙 𝑑𝑒 𝑒𝑣𝑒𝑛𝑡𝑜𝑠) 𝑛(𝑈)
Há um único evento favorável, pois há apenas uma maneira de alocar A com P1, B com P2 e C com P3, logo,
𝑛(𝐴) = 1.
O número total de eventos possíveis corresponde ao número de maneiras de organizar 3 fiscais em 3
propriedades, o que corresponde à permutação de 3 elementos:
𝑛(𝑈) = 𝑃 = 3! = 3×2×1 = 6
Assim, a probabilidade desejada é:
𝑃 =
Gabarito: E</t>
  </si>
  <si>
    <t>SEDU</t>
  </si>
  <si>
    <t>Oito amigos sentam-se, ao acaso, ao redor de uma mesa retangular com 4 lugares em cada um dos lados mais longos. A probabilidade de Ana e Abel ficarem sentados em frente um do outro é:</t>
  </si>
  <si>
    <t>1/14</t>
  </si>
  <si>
    <t>2/7</t>
  </si>
  <si>
    <t>1/7</t>
  </si>
  <si>
    <t>Para que Ana e Abel se sentem, ao acaso, um à frente do outro, podemos considerar que Ana vai se sentar
em qualquer cadeira e vamos calcular a probabilidade de Abel se sentar à sua frente.
Ana
Abel
Para calcular a probabilidade associada a esse evento, precisamos da razão entre o número de casos
favoráveis e o número total de casos possíveis:
𝑐𝑎𝑠𝑜𝑠 𝑓𝑎𝑣𝑜𝑟á𝑣𝑒𝑖𝑠 𝑛(𝐴)
𝑃 = =
𝑐𝑎𝑠𝑜𝑠 𝑝𝑜𝑠𝑠í𝑣𝑒𝑖𝑠 𝑛(𝑈)
Os casos favoráveis são as possibilidades de Abel se sentar na frente de Ana, que corresponde às
possibilidades de os outros 6 amigos se sentarem nas outras 6 cadeiras que não estão na frente de Ana:
𝑛(𝐴) = 𝑃 = 6!
E os casos possíveis são todas as possibilidades de os 7 amigos de Ana se sentarem nas 7 cadeiras:
𝑛(𝑈) = 𝑃 = 7!
A probabilidade é a razão entre esses resultados:
6! 6! 1
𝑃 = = =
7! 7×6! 7
Comentário: Se preferir, poderá considerar que os casos possíveis correspondem a todas as possibilidades de
os 8 amigos se sentarem à mesa:
𝑛(𝑈′) = 𝑃 = 8!
Para calcular os casos favoráveis, fixamos Ana em alguma posição, colocamos Abel em sua frente, e
permutamos os outros 6 amigos. Em seguida, precisamos multiplicar esse resultado pelo número de posições
possíveis em que podemos fixar Ana. Sabendo que há 8 cadeiras, então multiplicamos a permutação de 6
elementos por 8:
𝑛(𝐴′) = 8×𝑃 = 8×6!
Assim, encontramos a mesma probabilidade:
8×6! 8×6! 1
𝑃 = = =
8! 8×7×6! 7
Gabarito: E</t>
  </si>
  <si>
    <t>Em um setor de um órgão público trabalham apenas 5 economistas, 3 administradores e 2 contadores. Uma comissão de 3 funcionários deste setor escolhidos aleatoriamente é formada para a realização de uma tarefa. A probabilidade de esta comissão ter 1 ou 2 economistas é igual a:</t>
  </si>
  <si>
    <t>3/5</t>
  </si>
  <si>
    <t>O enunciado informa que 3 funcionários serão escolhidos, dentre 10, dos quais 5 são economistas e os outros
5 possuem outra profissão. A probabilidade de escolher 1 ou 2 economistas é a razão entre o número de
maneiras de isso ocorrer (casos favoráveis) e o número total de maneiras de escolher quaisquer 3
funcionários, dentre todos os 10 (total de casos possíveis):
𝑐𝑎𝑠𝑜𝑠 𝑓𝑎𝑣𝑜𝑟á𝑣𝑒𝑖𝑠 𝑛(𝐹)
𝑃 = =
𝑐𝑎𝑠𝑜𝑠 𝑡𝑜𝑡𝑎𝑖𝑠 𝑛(𝑈)
Em relação ao total de casos possíveis, temos a combinação de 10 escolhe 3, uma vez que a ordem da escolha
não importa, pois todos os escolhidos farão a mesma tarefa:
10! 10×9×8×7! 10×9×8
𝑛(𝑈) = 𝐶 = = = = 10×3×4 = 120
10,3 (10−3)!×3! 7!×3! 3×2
Em relação aos casos favoráveis, podemos escolher 1 OU 2 economistas. Para escolher 1 economista,
precisamos de outros 2 que não são economistas para formar a comissão. Há 5 possibilidades para a escolha
do economista. Já, o número de maneiras de escolher os 2 não economistas corresponde à combinação de
5 escolhe 2:
5! 5×4×3!
𝐶 = = = 5×2 = 10
5,2 (5−2)!×2! 3!×2
Pelo princípio multiplicativo, o número de maneiras de escolher 1 economista e 2 não economistas é o
produto:
5×10 = 50
Alternativamente, podemos escolher 2 economistas e 1 não economista. Há 5 possibilidades para a escolha
do não economista; e o número de maneiras de escolher os 2 economistas corresponde à combinação de 5
escolhe 2, que já calculamos: 𝐶 = 10. Pelo princípio multiplicativo, o número de maneiras de escolher 2
5,2
economistas e 1 não economista é o produto:
5×10 = 50
Considerando que esses eventos são mutuamente excludentes, pelo princípio aditivo, o número de maneiras
de escolher 1 ou 2 economistas (eventos favoráveis) é a soma:
𝑛(𝐹) = 50+50 = 100
E a probabilidade é a razão entre os resultados:
100 5
𝑃 = =
120 6
Gabarito: D</t>
  </si>
  <si>
    <t>14/08/2026 11:35</t>
  </si>
  <si>
    <t>Um casal e mais seis amigos contrataram um carro com motorista para que pudessem fazer um tour pelo interior de uma cidade. No carro contratado, haviam três bancos, com três lugares cada, sendo que um dos bancos tinha uma de suas extremidades ocupada pelo lugar fixo do motorista do carro.
Se o casal e os seis amigos entraram no carro e ocuparam um lugar em cada banco, a probabilidade de que o casal se sente lado a lado é igual a</t>
  </si>
  <si>
    <t>5/56</t>
  </si>
  <si>
    <t>5/28</t>
  </si>
  <si>
    <t>1/28</t>
  </si>
  <si>
    <t>A probabilidade de o casal se sentar lado a lado é a razão entre o número de maneiras de isso ocorrer
(eventos favoráveis) e o número total de maneiras de 8 pessoas se sentarem nos 8 lugares disponíveis (total
de casos possíveis):
𝑐𝑎𝑠𝑜𝑠 𝑓𝑎𝑣𝑜𝑟á𝑣𝑒𝑖𝑠 𝑛(𝐹)
𝑃 = =
𝑐𝑎𝑠𝑜𝑠 𝑡𝑜𝑡𝑎𝑖𝑠 𝑛(𝑈)
Em relação ao total de casos possíveis, o número de maneiras de 8 pessoas se sentarem em 8 lugares
corresponde à permutação de 8 elementos:
𝑛(𝑈) = 𝑃 = 8!
Em relação aos casos favoráveis, sabemos que há 3 bancos de 3 lugares, sendo que um dos lugares é ocupado
pelo motorista. Pensando no casal como elemento único, incialmente, há 1 possibilidade de o casal se
acomodar no banco com o motorista e 2 possibilidades para o casal se acomodar em cada um dos dois outros
bancos (ocupando a janela à direita ou à esquerda). Assim, há 5 possibilidades para o casal se acomodar,
considerando-o como elemento único.
Para cada uma dessas possibilidades, há 2 maneiras de o casal se organizar entre si (mulher à direita e
homem à esquerda, ou o contrário). Pelo princípio multiplicativo, o número de maneiras de o homem e a
mulher do casal se acomodarem é o produto:
2×5 = 10
Para cada uma dessas possibilidades, os 6 amigos podem se sentar em quaisquer dos 6 lugares disponíveis,
o que corresponde à permutação de 6 elementos:
𝑃 = 6!
Pelo princípio multiplicativo, o número de casos favoráveis é o produto:
𝑛(𝐴) = 10×6!
E a probabilidade é a razão entre esses resultados:
10×6! 10×6! 5 5
𝑃 = = = =
8! 8×7×6! 4×7 28
Gabarito: C</t>
  </si>
  <si>
    <t>CRO-ES</t>
  </si>
  <si>
    <t>Julgue o item.
Selecionando-se um anagrama da palavra SISOS ao acaso, a probabilidade de ele começar com a letra S é de 60%.</t>
  </si>
  <si>
    <t>A probabilidade de um anagrama começar com a letra S é dada pela razão entre a quantidade desses
anagramas e a quantidade total de anagramas possíveis.
A palavra SISOS apresenta 5 letras, com repetição de 3 S´s. Assim, o número total de anagramas corresponde
à permutação de 5, com repetição de 3:
5! 5×4×3!
𝑛(𝑈) = 𝑃3 = = = 20
5 3! 3!
Fixando a letra S no início, temos uma permutação das outras 4 letras, das quais 2 são repetidas (S´s):
4! 4×3×2!
𝑛(𝐹) = 𝑃2 = = = 12
4 2! 2!
E a probabilidade desejada é a razão:
𝑛(𝐹) 12
𝑃 = = = 60%
𝑛(𝑈) 20
Gabarito: Certo</t>
  </si>
  <si>
    <t>14/08/2026 11:36</t>
  </si>
  <si>
    <t>CM Barbacena</t>
  </si>
  <si>
    <t>No setor de logística de uma determinada empresa, há 7 profissionais trabalhando. Sabe-se que 2 dos funcionários são homens. Um grupo com 4 profissionais desse setor deve ser escolhido para discutir sobre um novo projeto. Qual a probabilidade de que o grupo formado possua apenas trabalhadores do sexo feminino?</t>
  </si>
  <si>
    <t>4/21</t>
  </si>
  <si>
    <t>6/21</t>
  </si>
  <si>
    <t>O enunciado informa que serão selecionados 4 profissionais, dentre 7, dos quais 2 são homens e, portanto,
5 são mulheres.
A probabilidade de todos os profissionais selecionados serem mulheres é a razão entre o número de
maneiras de selecionar 4 pessoas, dentre as 5 mulheres (eventos favoráveis), e o número total de maneiras
de selecionar quaisquer 4 pessoas, dentre todas as 7. Considerando que a ordem da escolha não importa,
utilizamos a combinação:
𝑐𝑎𝑠𝑜𝑠 𝑓𝑎𝑣𝑜𝑟á𝑣𝑒𝑖𝑠 𝐶
5,4
𝑃 = =
𝑐𝑎𝑠𝑜𝑠 𝑡𝑜𝑡𝑎𝑖𝑠 𝐶
7,4
Em relação aos casos favoráveis, a combinação de 5 escolhe 4 é:
5! 5×4!
𝐶 = = = 5
5,4 (5−4)!×4! 1!×4!
Em relação ao total de casos possíveis, a combinação de 7 escolhe 4 é:
7! 7×6×5×4! 7×6×5
𝐶 = = = = 7×5 = 35
7,4 (7−4)!×4! 3!×4! 3×2
E a probabilidade é a razão entre essas possibilidades:
5 1
𝑃 = =
35 7
Gabarito: A</t>
  </si>
  <si>
    <t>Julgue o item a seguir, considerando que $E_1$ e $E_2$ sejam eventos mutuamente independentes e que $E_1$ e $E_3$ sejam eventos mutuamente excludentes, de maneira que $0 &lt; P(E_k) &lt; 1$ para todo $k \in \{1, 2, 3, 4\}$.
Se $P(E_1) = P(E_3) = 0,1$, então $P(E_1 \cap E_3) = 0,01$.</t>
  </si>
  <si>
    <t>Para eventos mutuamente excludentes, a probabilidade da interseção é igual a zero, logo:
𝑃(𝐸 ∩𝐸 ) = 0
1 3
Gabarito: Errado</t>
  </si>
  <si>
    <t>14/08/2026 11:38</t>
  </si>
  <si>
    <t>Em um saco, há 50 bolinhas iguais numeradas de 1 até 50. Retirando uma delas ao acaso, a probabilidade de que seu número não seja nem par nem múltiplo de 3 é igual a</t>
  </si>
  <si>
    <t>32%</t>
  </si>
  <si>
    <t>34%</t>
  </si>
  <si>
    <t>36%</t>
  </si>
  <si>
    <t>38%</t>
  </si>
  <si>
    <t>Precisamos calcular a probabilidade de o número não ser par e não ser múltiplo de 3, que corresponde ao
complementar da união:
𝑃(𝑝̅̅𝑎̅̅𝑟̅∩𝑚̅̅̅̅) = 𝑃(𝑝̅̅𝑎̅̅𝑟̅̅∪̅̅̅𝑚̅̅̅) = 1−𝑃(𝑝𝑎𝑟∪𝑚 )
3 3 3
Por sua vez, a probabilidade da união é dada por:
𝑃(𝑝𝑎𝑟∪𝑚 ) = 𝑃(𝑝𝑎𝑟)+𝑃(𝑚 )−𝑃(𝑝𝑎𝑟∩𝑚 )
3 3 3
Metade das bolinhas de 1 a 50 são pares, logo:
𝑃(𝑝𝑎𝑟) =
Para calcular a quantidade de múltiplos de 3, dividimos o número de bolinhas por 3 e consideramos o valor
inteiro = 16,3… Assim, há 16 bolinhas múltiplas de 3:
𝑃(𝑚 ) =
3 50
Dentre os múltiplos de 3, metade é par. Logo, das 16 bolinhas múltiplas de 3, 8 são pares:
𝑃(𝑝𝑎𝑟∩𝑚 ) =
3 50
Portanto, a probabilidade da união é:
25 16 8 33
𝑃(𝑝𝑎𝑟∪𝑚 ) = + − =
3 50 50 50 50
E a probabilidade desejada é complementar:
33 17
𝑃(𝑝̅̅𝑎̅̅𝑟̅∩𝑚̅̅̅̅) = 1− = = 34%
3 50 50
Gabarito: C</t>
  </si>
  <si>
    <t>14/08/2026 11:39</t>
  </si>
  <si>
    <t>Em uma caixa há 5 cartas e cada uma delas contém um dos números: 1, 3, 4, 5, 8. Não aparece o mesmo número em duas cartas. Duas cartas são retiradas da caixa ao acaso. A probabilidade de que o produto dos números dessas cartas seja um número par é de</t>
  </si>
  <si>
    <t>Para que o produto de dois números seja par, é necessário que ao menos um deles seja par. Por isso, vamos
calcular essa probabilidade pelo seu complemento, qual seja, de que ambos os números sejam ímpares:
𝑃(𝑝𝑎𝑟) = 1−𝑃(í𝑚𝑝𝑎𝑟)
A probabilidade de selecionar 2 números ímpares é a razão entre o número de casos em que essa situação
ocorre e o número total de casos possíveis:
𝑛(í𝑚𝑝𝑎𝑟)
𝑃(í𝑚𝑝𝑎𝑟) =
𝑛(𝑈)
Os casos favoráveis correspondem à retirada de 2 cartas, dentre as 3 com números ímpares (1, 3 ou 5). Como
a ordem não importa, temos a combinação de 3 escolhe 2:
3! 3×2!
𝑛(í𝑚𝑝𝑎𝑟) = 𝐶 = = = 3
3,2 (3−2)!×2! 1!×2!
E total de casos corresponde à retirada de 2 cartas quaisquer, dentre todas as 5:
5! 5×4×3!
𝑛(𝑈) = 𝐶 = = = 5×2 = 10
5,2 (5−2)!×2! 3!×2
Assim, a probabilidade de o produto ser ímpar é a razão:
𝑃(í𝑚𝑝𝑎𝑟) =
E a probabilidade de ser par é complementar:
3 7
𝑃(𝑝𝑎𝑟) = 1− = = 70%
10 10
Gabarito: E</t>
  </si>
  <si>
    <t>Considerando que 𝑨 e 𝑩 são mutuamente exclusivos, tais que 𝑷(𝑨) = 𝟎,𝟒 e 𝑷(𝑩) = 𝟎,𝟐, julgue o item. 𝑃(𝐴∪𝐵) = 0,6.</t>
  </si>
  <si>
    <t>A probabilidade da união de eventos mutuamente exclusivos é dada pela soma das probabilidades. Sendo
𝑃(𝐴) = 0,4 e 𝑃(𝐵) = 0,2, então:
𝑃(𝐴∪𝐵) = 𝑃(𝐴)+𝑃(𝐵) = 0,4+0,2 = 0,6
Gabarito: Certo</t>
  </si>
  <si>
    <t>Considerando que 𝑨 e 𝑩 são mutuamente exclusivos, tais que 𝑷(𝑨) = 𝟎,𝟒 e 𝑷(𝑩) = 𝟎,𝟐, julgue o item. 𝑃(𝐴̅∩𝐵̅) = 0,48.</t>
  </si>
  <si>
    <t>A interseção dos complementares corresponde ao complementar da união:
A B A B
∩ =
U U U
𝑃(𝐴̅∩𝐵̅) = 𝑃(𝐴̅̅̅∪̅̅̅𝐵̅) = 1−𝑃(𝐴∪𝐵)
E sabemos que a probabilidade da união é a soma das probabilidades, uma vez que os eventos são
mutuamente exclusivos:
𝑷(𝑨∪𝑩) = 𝑷(𝑨)+𝑷(𝑩) = 𝟎,𝟒+𝟎,𝟐 = 𝟎,𝟔
Logo, o complementar da união é:
𝑃(𝐴̅∩𝐵̅) = 1−0,6 = 0,4
Gabarito: Errado.</t>
  </si>
  <si>
    <t>14/08/2026 11:41</t>
  </si>
  <si>
    <t>Em um clube com 400 associados, será realizada uma pesquisa com todos os associados com relação a 3 candidatos (A, B e C), que não pertencem ao quadro de associados e que pretendem ser o presidente do clube. O resultado obtido foi:
I. Metade dos associados gostam do candidato A.
II. 60% dos associados gostam do candidato B.
II. 55% dos associados gostam do candidato C.
IV. 25% dos associados gostam dos candidatos A e B.
V. 20% dos associados gostam dos candidatos A e C.
VI. 30% dos associados gostam dos candidatos B e C.
VII. 5% dos associados não gostam de nenhum dos 3 candidatos.
Escolhendo aleatoriamente um associado do clube, a probabilidade de ele gostar de um e somente um candidato é igual a</t>
  </si>
  <si>
    <t>Para responder a essa questão, vamos primeiro calcular a probabilidade da interseção dos três candidatos,
a partir da fórmula da probabilidade da união:
𝑃(𝐴∪𝐵∪𝐶) = 𝑃(𝐴)+𝑃(𝐵)+𝑃(𝐶)−𝑃(𝐴∩𝐵)−𝑃(𝐴∩𝐶)−𝑃(𝐵∩𝐶)+𝑃(𝐴∩𝐵∩𝐶)
Pelos dados fornecidos, sabemos que:
• 𝑃(𝐴) = 50%
• 𝑃(𝐵) = 60%
• 𝑃(𝐶) = 55%
• 𝑃(𝐴∩𝐵) = 25%
• 𝑃(𝐴∩𝐶) = 20%
• 𝑃(𝐵∩𝐶) = 30%
• 𝑃(𝐴∪𝐵∪𝐶) = 100%−5% = 95%, pois 5% não gostam de nenhum dos candidatos.
Substituindo esses dados na fórmula da união, temos:
95% = 50%+60%+55%−25%−20%−30%+𝑃(𝐴∩𝐵∩𝐶)
95% = 165%−75%+𝑃(𝐴∩𝐵∩𝐶) = 90%+𝑃(𝐴∩𝐵∩𝐶)
𝑃(𝐴∩𝐵∩𝐶) = 5%
Agora, podemos desenhar o diagrama de Venn com todos os campos preenchidos:
A B
10% 20% 10%
5%
15% 25%
10%
C
Assim, a probabilidade de um associado gostar de um único candidato é:
𝑃 = 10%+10%+10% = 30%
Gabarito: C</t>
  </si>
  <si>
    <t>Estudantes de uma classe composta por homens e mulheres tiveram o direito de escolher uma de duas opções para a data de uma prova. A tabela mostra alguns dados da apuração, em que os dados correspondentes às células pintadas foram omitidos.
Sorteando-se ao acaso um estudante dessa classe, a probabilidade de que seja uma mulher ou que tenha votado na opção 1 é igual a</t>
  </si>
  <si>
    <t>6/5</t>
  </si>
  <si>
    <t>715b0923-b4d2-4d69-b427-6827c0bb150a.png</t>
  </si>
  <si>
    <t>Para calcularmos a probabilidade desejada, precisamos antes preencher as informações faltantes. Sabendo
que há um total de 30 estudantes, dos quais 19 escolheram a opção 2, então a diferença escolher a opção 1:
Estudantes Opção 1 Opção 2 Total
Mulheres 4
Homens 10
Total 11 19 30
Sabendo que 11 pessoas escolheram a opção 1, das quais 4 são mulheres, então a diferença corresponde
aos homens que escolheram a opção 1:
Estudantes Opção 1 Opção 2 Total
Mulheres 4
Homens 7 10 17
Total 11 19 30
Ademais, sabendo que do total de 30 pessoas, 17 são homens, a diferença corresponde ao número de
mulheres, o que nos permite calcular o campo faltante:
Estudantes Opção 1 Opção 2 Total
Mulheres 4 9 13
Homens 7 10 17
Total 11 19 30
Assim, a probabilidade de selecionar uma mulher OU uma pessoa que escolheu a opção 1 é:
13 11 4 20 2
𝑃(𝑀∪𝑂 ) = 𝑃(𝑀)+𝑃(𝑂 )−𝑃(𝑀∩𝑂 ) = + − = =
1 1 1 30 30 30 30 3
Gabarito: B</t>
  </si>
  <si>
    <t>14/08/2026 11:43</t>
  </si>
  <si>
    <t>Ao lançar um dado de 6 faces com números de 1 a 6 ao chão, a probabilidade de o número da face voltada para cima ser par ou maior que 3 é aproximadamente igual a:</t>
  </si>
  <si>
    <t>33%</t>
  </si>
  <si>
    <t>83%</t>
  </si>
  <si>
    <t>A probabilidade de a face do dado ser par OU maior que 3 (união de eventos) é dada por:
𝑃(𝑝𝑎𝑟∪𝑚𝑎𝑖𝑜𝑟) = 𝑃(𝑝𝑎𝑟)+𝑃(𝑚𝑎𝑖𝑜𝑟)−𝑃(𝑝𝑎𝑟∩𝑚𝑎𝑖𝑜𝑟)
Sabendo que há 3 faces pares (2, 4, 6), dentre 6 no total, a probabilidade de a face ser par é:
𝑃(𝑝𝑎𝑟) =
Sabendo que há 3 números maiores que 3 (4, 5, 6), a probabilidade de a face ser maior que 3 é:
𝑃(𝑚𝑎𝑖𝑜𝑟) =
Sabendo que há 2 números pares maiores que 3 (4, 6), a probabilidade da interseção é:
𝑃(𝑝𝑎𝑟∩𝑚𝑎𝑖𝑜𝑟) =
Assim, a probabilidade da união é:
3 3 2 4 2
𝑃(𝑝𝑎𝑟∪𝑚𝑎𝑖𝑜𝑟) = + − = = ≅ 67%
6 6 6 6 3
Gabarito: C</t>
  </si>
  <si>
    <t>14/08/2026 22:03</t>
  </si>
  <si>
    <t>Para que um medicamento seja produzido, a probabilidade de utilização do composto X é 0,28, a probabilidade de utilização do composto Y é 0,11 e a probabilidade de utilização de ambos os compostos é 0,04.
Nesse contexto, qual a probabilidade de não ser utilizado nem o composto X e nem o composto Y na fabricação de um medicamento?</t>
  </si>
  <si>
    <t>0,35</t>
  </si>
  <si>
    <t>0,43</t>
  </si>
  <si>
    <t>0,57</t>
  </si>
  <si>
    <t>0,65</t>
  </si>
  <si>
    <t>0,77</t>
  </si>
  <si>
    <t>A probabilidade de não utilizar X E não utilizar Y pode ser calculada pelo complemento da probabilidade de
utilizar X OU Y:
𝑃(𝑋̅ ∩𝑌̅) = 𝑃(̅𝑋̅̅∪̅̅̅𝑌̅) = 1−𝑃(𝑋∪𝑌)
Por sua vez, a probabilidade da união é dada por:
𝑃(𝑋∪𝑌) = 𝑃(𝑋)+𝑃(𝑌)−𝑃(𝑋∩𝑌)
Sabendo que 𝑃(𝑋) = 0,28, 𝑃(𝑌) = 0,11 e 𝑃(𝑋∩𝑌) = 0,04, então a probabilidade da união é:
𝑃(𝑋∪𝑌) = 0,28+0,11−0,04 = 0,35
Por fim, a probabilidade desejada é complementar:
𝑃(𝑋̅ ∩𝑌̅) = 1−0,35 = 0,65
Gabarito: D</t>
  </si>
  <si>
    <t>14/08/2026 22:04</t>
  </si>
  <si>
    <t>4539</t>
  </si>
  <si>
    <t>Para a realização de uma dinâmica de grupo, deseja-se selecionar 6 pessoas de um conjunto de 10 pessoas (entre elas Anderson e Bárbara).
Com base nessa situação hipotética, julgue o item.
Selecionando-se as 6 pessoas aleatoriamente, a probabilidade de Anderson ou Bárbara não participarem da dinâmica de grupo é de 2/3.</t>
  </si>
  <si>
    <t>A probabilidade de Anderson OU Bárbara NÃO participarem é o complemento da probabilidade de ambos
participarem:
𝑃(𝐴̅∪𝐵̅) = 𝑃(𝐴̅̅̅∩̅̅̅𝐵̅) = 1−𝑃(𝐴∩𝐵)
A probabilidade de ambos participarem pode ser calculada pela definição clássica de probabilidade, isto é,
pela razão entre o número de eventos favoráveis e o número total de eventos possíveis:
𝑛(𝐴∩𝐵)
𝑃(𝐴∩𝐵) =
𝑛(𝑈)
O número total de eventos possíveis corresponde à seleção de 6 pessoas quaisquer, dentre as 10:
10! 10×9×8×7×6! 10×9×8×7
𝑛(𝑈) = 𝐶 = = = = 10×3×7 = 210
10,6 (10−6)!×6! 4!×6! 4×3×2
E os eventos favoráveis são aqueles em que Anderson e Bárbara fazem parte do grupo selecionado. Assim,
restam 8 pessoas no total, das quais 4 serão escolhidas para comporem o grupo com Anderson e Bárbara:
8! 8×7×6×5×4! 8×7×6×5
𝑛(𝐴∩𝐵) = 𝐶 = = = = 7×2×5 = 70
8,4 (8−4)!×4! 4!×4! 4×3×2
A probabilidade da interseção é a razão entre essas possibilidades:
70 1
𝑃(𝐴∩𝐵) = =
210 3
Por fim, a probabilidade desejada é complementar:
1 2
𝑃(𝐴̅∪𝐵̅) = 1− =
3 3
Gabarito: Certo</t>
  </si>
  <si>
    <t>CPCP</t>
  </si>
  <si>
    <t>UTFPR</t>
  </si>
  <si>
    <t>Em uma equipe com 20 engenheiros, há apenas 4 que já ocuparam a função de chefe. Selecionados 2 engenheiros dessa equipe, a probabilidade de que ao menos um já tenha sido chefe é:</t>
  </si>
  <si>
    <t>7/19</t>
  </si>
  <si>
    <t>12/19</t>
  </si>
  <si>
    <t>17/19</t>
  </si>
  <si>
    <t>12/5</t>
  </si>
  <si>
    <t>17/10</t>
  </si>
  <si>
    <t>A probabilidade de selecionar pelo menos um engenheiro que tenha sido chefe pode ser calculada pela
probabilidade complementar, qual seja de nenhum dos engenheiros selecionados já ter sido chefe:
𝑃(𝑝𝑒𝑙𝑜 𝑚𝑒𝑛𝑜𝑠 𝑢𝑚) = 1−𝑃(𝑛𝑒𝑛ℎ𝑢𝑚)
O enunciado informa que serão selecionados 2 engenheiros, dentre um total de 20, dos quais 4 já foram
chefe. Assim, a probabilidade de que nenhum dos engenheiros selecionados ter sido chefe é a razão entre o
número de maneiras de selecionar 2 engenheiros, dentre os 16 que não foram chefe (casos favoráveis), e o
número de maneiras de selecionar 2 engenheiros quaisquer, dentre todos os 20 (total de casos possíveis).
Como a ordem da escolha não importa, utilizamos a combinação:
𝑛(𝑛𝑒𝑛ℎ𝑢𝑚) 𝐶
16,2
𝑃(𝑛𝑒𝑛ℎ𝑢𝑚) = =
𝑛(𝑡𝑜𝑡𝑎𝑙) 𝐶
20,2
Em relação aos casos favoráveis, a combinação de 16 escolhe 2 é:
16! 16×15×14!
𝐶 = = = 8×15 = 120
16,2 (16−2)!×2! 14!×2!
Em relação ao total de casos possíveis, a combinação de 20 escolhe 2 é:
20! 20×19×18!
𝐶 = = = 10×19 = 190
20,2 (20−2)!×2! 18!×2!
E a probabilidade do evento complementar é:
120 12
𝑃(𝑛𝑒𝑛ℎ𝑢𝑚) = =
190 19
E a probabilidade desejada é:
12 7
𝑃(𝑝𝑒𝑙𝑜 𝑚𝑒𝑛𝑜𝑠 𝑢𝑚) = 1− =
19 19
Gabarito: A</t>
  </si>
  <si>
    <t>14/08/2026 22:09</t>
  </si>
  <si>
    <t>SEEC</t>
  </si>
  <si>
    <t>Em um jogo, só existe a possibilidade de serem sorteados 3 números: 2, 3 e 4. A probabilidade de que cada um desses números seja o resultado do sorteio é inversamente proporcional ao quadrado do próprio número. Sorteando-se um desses números aleatoriamente, a probabilidade de que tal número seja par é</t>
  </si>
  <si>
    <t>36/61</t>
  </si>
  <si>
    <t>38/61</t>
  </si>
  <si>
    <t>41/61</t>
  </si>
  <si>
    <t>43/61</t>
  </si>
  <si>
    <t>45/61</t>
  </si>
  <si>
    <t>O enunciado informa que a probabilidade de cada resultado é proporcional ao inverso do quadrado do
número, ou seja, a probabilidade de sair o número 2 é proporcional a 1/22, a de sair o número 3 é
proporcional a 1/32 e a de sair o número 4 é proporcional a 1/42. Vamos considerar que esses fatores
multiplicados por 𝑥 são iguais às respectivas probabilidades.
Sabendo que a soma das probabilidades é igual a 1, temos:
𝑃(2)+𝑃(3)+𝑃(4) = 1
𝑥 𝑥 𝑥 𝑥 𝑥 𝑥
+ + = + + = 1
22 32 42 4 9 16
36𝑥 +16𝑥 +9𝑥 61𝑥
= = 1
144 144
𝑥 =
A probabilidade de sortear um número par pode ser calculada pela probabilidade complementar, que
corresponde ao número 3:
𝑥 144 1 16
𝑃(3) = = . =
32 61 9 61
E a probabilidade complementar é:
16 45
𝑃(2 𝑜𝑢 4) = 1−𝑃(3) = 1− =
61 61
Gabarito: E</t>
  </si>
  <si>
    <t>14/08/2026 22:12</t>
  </si>
  <si>
    <t>Um certo tipo de aparelho é vendido no mercado tendo somente 3 marcas (X, Y e Z). Um comprador vai a uma loja comprar uma unidade de tal aparelho e supõe-se que a probabilidade de ele adquirir a marca Y é o dobro da probabilidade de ele adquirir a marca X e a probabilidade de ele adquirir a marca Z é igual a 1/6 da probabilidade de adquirir a marca Y. A probabilidade de ele adquirir a marca Y é igual a</t>
  </si>
  <si>
    <t>64%</t>
  </si>
  <si>
    <t>O enunciado informa que:
• a probabilidade de o comprador adquirir a marca Y é o dobro da probabilidade de ele adquirir X:
𝑃(𝑌) = 2×𝑃(𝑋) → 𝑃(𝑋) = ×𝑃(𝑌)
• a probabilidade de o comprador adquirir a marca Z é da probabilidade de ele adquirir Y:
𝑃(𝑍) = ×𝑃(𝑌)
Ademais, sabemos que a probabilidade associada a todo o Espaço Amostral é igual a 1:
𝑃(𝑋)+𝑃(𝑌)+𝑃(𝑍) = 1
Substituindo as expressões de 𝑃(𝑋) e 𝑃(𝑍), temos:
1 1
×𝑃(𝑌)+𝑃(𝑌)+ ×𝑃(𝑌) = 1
2 6
3+6+1
×𝑃(𝑌) = 1
𝑃(𝑌) = = 60%
Gabarito: B</t>
  </si>
  <si>
    <t>Um concurso será realizado em uma escola, onde os candidatos serão distribuídos aleatoriamente em uma das 5 salas existentes. A sala 1 comporta o triplo do número de candidatos da sala 2, as salas 3 e 4 comportam, cada uma, o dobro do número de candidatos da sala 2, e a sala 5 comporta a metade do número de candidatos da sala 1. A probabilidade de Ana, uma das candidatas desse concurso, ser alocada na sala 1 é</t>
  </si>
  <si>
    <t>5/16</t>
  </si>
  <si>
    <t>6/19</t>
  </si>
  <si>
    <t>Para calcularmos a probabilidade de um candidato ser alocado na sala 1, utilizamos as informações do
enunciado, sabendo que a probabilidade associada a todas as salas é igual a 1:
𝑃(𝑆1)+𝑃(𝑆2)+𝑃(𝑆3)+𝑃(𝑆4)+𝑃(𝑆5) = 1
O enunciado informa que:
• A sala 1 comporta o triplo da sala 2: 𝑃(𝑆1) = 3.𝑃(𝑆2);
• As salas 3 e 4 comportam, cada uma, o dobro da sala 2: 𝑃(𝑆3) = 2.𝑃(𝑆2) e 𝑃(𝑆4) = 2.𝑃(𝑆2);
1 3
• A sala 5 comporta metade da sala 1: 𝑃(𝑆5) = .𝑃(𝑆1) = .𝑃(𝑆2).
2 2
Substituindo esses dados na equação acima, temos:
3.𝑃(𝑆2)+𝑃(𝑆2)+2.𝑃(𝑆2)+2.𝑃(𝑆2)+ .𝑃(𝑆2) = 1
.𝑃(𝑆2) = 1
𝑃(𝑆2) =
Com isso, podemos calcular a probabilidade associada à sala 1:
2 6
𝑃(𝑆1) = 3.𝑃(𝑆2) = 3× =
19 19
Gabarito: E</t>
  </si>
  <si>
    <t>CAU-MS</t>
  </si>
  <si>
    <t>A tabela representa a proporção de arquitetos e urbanistas, em 2017, por faixa etária. Qual é o percentual (x%) de arquitetos e urbanistas com mais de 60 anos de idade?</t>
  </si>
  <si>
    <t>9%</t>
  </si>
  <si>
    <t>18%</t>
  </si>
  <si>
    <t>27%</t>
  </si>
  <si>
    <t>e9d373ae-bcb9-45e2-8e1f-77062b306f8a.png</t>
  </si>
  <si>
    <t>A probabilidade associada a todos os eventos possíveis é igual a 100%:
3. 𝑥 + 32% + 18% + 14% + 𝑥 = 100%
4. 𝑥 + 64% = 100%
4. 𝑥 = 36%
𝑥 = 9%
Gabarito: A</t>
  </si>
  <si>
    <t>14/08/2026 22:17</t>
  </si>
  <si>
    <t>Se a probabilidade de ocorrência de cada número de um dado de seis faces com números de 1 a 6 corresponde ao seu real valor, ou seja, a chance de ocorrência da face 2 é duas vezes maior de ocorrência da face 1, a chance de ocorrência da face 3 é três vezes maior de ocorrência da face 1 e assim por diante, então ao jogar esse dado no chão, a probabilidade de o número da face voltada para cima ser maior que 5 é igual a:</t>
  </si>
  <si>
    <t>11/21</t>
  </si>
  <si>
    <t>4/7</t>
  </si>
  <si>
    <t>Primeiro, vamos calcular a probabilidade de cada face, denotando a probabilidade da face 1 como 𝑥. Assim,
a probabilidade da face 2 é 2𝑥, a probabilidade da face 3 é 3𝑥 e assim sucessivamente. Sabemos que a
probabilidade associada a todos os possíveis eventos é igual a 1, logo:
𝑥 +2.𝑥 +3.𝑥 +4.𝑥 +5.𝑥+6.𝑥 = 1
21.𝑥 = 1
𝑥 =
A probabilidade de obtermos um número maior que 5, que corresponde à face 6, é:
𝑃 = 6.𝑥 =
Gabarito: D</t>
  </si>
  <si>
    <t>14/08/2026 22:19</t>
  </si>
  <si>
    <t>Um experimento consiste em lançar dois dados honestos (não viciados) simultaneamente e observar o resultado da soma de seus valores. Considere os seguintes eventos:
• A: a soma dos valores é um número par.
• B: a soma dos valores é maior que 8.
Com base nesse experimento, considere as seguintes perguntas:
1. Qual a probabilidade do evento A?
2. Qual a probabilidade do evento B?
3. Sabendo que A ocorreu, qual é a probabilidade do evento B?
As respostas às perguntas 1, 2 e 3 acima são, respectivamente,</t>
  </si>
  <si>
    <t>1/2, 1/4 e 2/9</t>
  </si>
  <si>
    <t>1/3, 5/18 e 1/4</t>
  </si>
  <si>
    <t>1/2, 5/18 e 1/4</t>
  </si>
  <si>
    <t>1/3, 5/12 e 1/6</t>
  </si>
  <si>
    <t>1/2, 5/18 e 2/9</t>
  </si>
  <si>
    <t>O enunciado informa que serão lançados 2 dados não viciados. O evento A corresponde a uma soma par.
Sabendo que há a mesma quantidade de números pares e ímpares, então metade dos totais será par e
metade ímpar, logo:
𝑃(𝐴) =
O evento B corresponde a uma soma maior que 8, ou seja, a uma soma igual a 9, 10, 11 ou 12.
Para que a soma seja igual a 9, as possibilidades são {(3 e 6), (4 e 5), (5 e 4), (6 e 3)}. Sabendo que há 36
resultados possíveis, a probabilidade de ocorrer um desses 4 é:
𝑃(𝑆 = 9) =
Para que a soma seja igual a 10, as possibilidades são {(4 e 6), (5 e 5), (6 e 4)}. A probabilidade de ocorrer um
desses 3 resultados é:
𝑃(𝑆 = 10) =
Para que a soma seja igual a 11, as possibilidades são {(5 e 6), (6 e 5)}. A probabilidade de ocorrer um desses
2 resultados é:
𝑃(𝑆 = 11) =
Para que a soma seja igual a 12, a possibilidade é {(6 e 6)}, cuja probabilidade é:
𝑃(𝑆 = 12) =
O evento B corresponde à união de todos esses eventos. Como eles são mutuamente excludentes, a
probabilidade da união corresponde à soma:
4+3+2+1 10 5
𝑃(𝐵) = 𝑃(𝑆 = 9)+𝑃(𝑆 = 10)+𝑃(𝑆 = 11)+𝑃(𝑆 = 12) = = =
36 36 18
Em relação à 3ª pergunta, a probabilidade condicional de ocorrer o evento B dado que ocorreu o evento A é
igual à probabilidade da interseção dividida pela probabilidade do evento A:
𝑃(𝐵∩𝐴)
𝑃(𝐵|𝐴) =
𝑃(𝐴)
A interseção (ser par E maior que 8) ocorre quando a soma é igual a 10 ou 12. A sua probabilidade é a soma:
3+1 4 1
𝑃(𝐵∩𝐴) = 𝑃(𝑆 = 10)+𝑃(𝑆 = 12) = = =
36 36 9
Sabendo que 𝑃(𝐴) = , a probabilidade condicional é:
1/9 2
𝑃(𝐵|𝐴) = =
1/2 9
Gabarito: E</t>
  </si>
  <si>
    <t>14/08/2026 22:20</t>
  </si>
  <si>
    <t>Uma delegacia recebeu, no mês de dezembro de 2024, denúncias relacionadas a três tipos de crimes: roubo, fraude eletrônica e tráfico de drogas. Após uma triagem, constatou-se que:
• 44% das denúncias são sobre roubos;
• 36% das denúncias são sobre fraudes eletrônicas;
• 20% das denúncias são sobre tráfico de drogas.
Historicamente, sabe-se que 30% das denúncias contra fraudes eletrônicas são improcedentes, assim como 10% das denúncias contra roubo e 20% das denúncias contra tráfico de drogas.
Se uma denúncia é escolhida ao acaso, a probabilidade de ela ser contra roubo, sabendo-se que é uma denúncia procedente, é de aproximadamente</t>
  </si>
  <si>
    <t>49%</t>
  </si>
  <si>
    <t>47%</t>
  </si>
  <si>
    <t>46%</t>
  </si>
  <si>
    <t>Essa questão trabalha com o teorema de Bayes, porque fornece dados que nos permitem calcular a
probabilidade de uma denúncia ser procedente, dado que é contra roubo, mas pede a probabilidade de uma
denúncia ser contra roubo, dado que é procedente, ou seja, ela inverte os eventos a priori e a posteriori.
Essa probabilidade é dada por:
𝑃(𝑅∩𝑃𝑟) 𝑃(𝑃𝑟|𝑅)×𝑃(𝑅)
𝑃(𝑅|𝑃𝑟) = =
𝑃(𝑃𝑟) 𝑃(𝑃𝑟|𝑅)×𝑃(𝑅)+𝑃(𝑃𝑟|𝐹)×𝑃(𝐹)+𝑃(𝑃𝑟|𝐷)×𝑃(𝐷)
O enunciado informa que:
• 44% das denúncias são sobre roubo, ou seja, 𝑃(𝑅) = 0,44;
• 36% das denúncias são fraudes eletrônicas, ou seja, 𝑃(𝐹) = 0,36;
• 20% das denúncias são sobre tráfico de drogas, ou seja, 𝑃(𝐷) = 0,2;
• 30% das denúncias contra fraudes são improcedentes, portanto, 70% são procedentes, ou seja,
𝑃(𝑃𝑟|𝐹) = 0,7;
• 10% das denúncias contra roubo são improcedentes, portanto, 90% são procedentes, ou seja,
𝑃(𝑃𝑟|𝑅) = 0,9;
• 20% das denúncias contra tráfico de drogas são improcedentes, portanto, 80% são procedentes, ou
seja, 𝑃(𝑃𝑟|𝐷) = 0,8.
Substituindo esses dados na fórmula de Bayes, temos:
0,9×0,44 0,396 0,396
𝑃(𝑅|𝑃𝑟) = = = ≅ 0,49 = 49%
0,9×0,44+0,7×0,36+0,8×0,2 0,396+0,252+0,16 0,808
Gabarito: B</t>
  </si>
  <si>
    <t>14/08/2026 22:22</t>
  </si>
  <si>
    <t>A ocorrência de um crime contava com apenas duas testemunhas oculares.
Após o início das investigações, as evidências apontaram para três irmãos gêmeos idênticos, sem qualquer característica física que permitisse distingui-los naquela situação. Sabe-se que nenhum deles tem álibi e que um deles realmente é o único criminoso. As testemunhas, na ânsia de se livrarem rapidamente da situação, optaram por apontar aleatoriamente (ainda que de forma imprudente) um dos três irmãos como culpado. Considerando as informações constantes nesse problema, qual é a probabilidade de ambas as testemunhas terem apontado corretamente para o criminoso?</t>
  </si>
  <si>
    <t>Aproximadamente 50%.</t>
  </si>
  <si>
    <t>Aproximadamente 33%.</t>
  </si>
  <si>
    <t>Aproximadamente 17%.</t>
  </si>
  <si>
    <t>Aproximadamente 11%.</t>
  </si>
  <si>
    <t>Aproximadamente 2%.</t>
  </si>
  <si>
    <t>Considerando que há 3 irmãos idênticos e que apenas 1 deles cometeu o crime, a probabilidade de cada
testemunha apontar corretamente para o irmão criminoso é:
𝑝 =
Sabendo que há 2 testemunhas independentes, a probabilidade de ambas apontarem corretamente para o
criminoso é o produto (interseção de eventos independentes):
1 1 1
𝑃 = × = = 0,111… ≅ 11%
3 3 9
Gabarito: D</t>
  </si>
  <si>
    <t>14/08/2026 22:25</t>
  </si>
  <si>
    <t>Em uma fábrica, 3 máquinas (A, B e C) produzem um determinado tipo de peça ao mesmo tempo. A máquina B produz o dobro do que produz a máquina A e a máquina C produz o triplo do que produz a máquina A. Todas as peças produzidas são misturadas e sabe-se que 2% das peças produzidas por A saem defeituosas, 3% das peças produzidas por B saem defeituosas e 4% das peças produzidas por C saem defeituosas.
Escolhendo aleatoriamente uma peça produzida e verificando que ela é defeituosa, a probabilidade de ela ter sido produzida pela máquina B é igual a</t>
  </si>
  <si>
    <t>O enunciado informa as probabilidades de defeito para cada máquina e pede a probabilidade associada a
uma máquina, dado que a peça apresenta defeito, invertendo assim os eventos a priori e a posteriori.
Assim, para calcularmos a probabilidade de a peça ter sido produzida por B, dado que ela é defeituosa,
utilizamos a fórmula de Bayes:
𝑃(𝐵∩𝐷) 𝑃(𝐷|𝐵)×𝑃(𝐵)
𝑃(𝐵|𝐷) = =
𝑃(𝐷) 𝑃(𝐷|𝐴)×𝑃(𝐴)+𝑃(𝐷|𝐵)×𝑃(𝐵)+𝑃(𝐷|𝐶)×𝑃(𝐶)
O enunciado informa que a máquina B produz o dobro da máquina A:
𝑃(𝐵) = 2×𝑃(𝐴)
E que a máquina C produz o triplo da máquina A:
𝑃(𝐶) = 3×𝑃(𝐴)
Sabendo que a soma das probabilidades das 3 máquinas é igual a 1, pois corresponde a todo o Espaço
Amostral, temos:
𝑃(𝐴)+𝑃(𝐵)+𝑃(𝐶) = 1
𝑃(𝐴)+2×𝑃(𝐴)+3×𝑃(𝐴) = 1
6×𝑃(𝐴) = 1
𝑃(𝐴) =
Portanto:
2 3
𝑃(𝐵) = , 𝑃(𝐶) =
6 6
Ademais, o enunciado informa que:
• 𝑃(𝐷|𝐴) = 2% = 0,02 das peças produzidas por A são defeituosas;
• 𝑃(𝐷|𝐵) = 3% = 0,03 das peças produzidas por B são defeituosas;
• 𝑃(𝐷|𝐶) = 4% = 0,04 das peças produzidas por C são defeituosas;
Substituindo esses dados na fórmula de Bayes, temos:
0,03×
𝑃(𝐵|𝐷) =
1 2 3
0,02× +0,03× +0,04×
6 6 6
Multiplicando o numerador e o denominador por 6, temos:
0,03×2 0,06 0,06 3
𝑃(𝐵|𝐷) = = = = = 30%
0,02+0,03×2+0,04×3 0,02+0,06+0,12 0,20 10
Gabarito: B</t>
  </si>
  <si>
    <t>14/08/2026 22:26</t>
  </si>
  <si>
    <t>Em uma assembleia, 60% são do partido A e 40% do partido B. 80% dos membros do partido A são a favor da proposta XXV, enquanto no partido B são apenas 40%. Se um membro da assembleia votou a favor da proposta, qual a probabilidade de que seja do partido B?</t>
  </si>
  <si>
    <t>O enunciado informa as probabilidades de os membros de cada partido serem a favor da proposta e pede a
probabilidade associada ao partido, dado que o membro é a favor da proposta, invertendo assim os eventos
a priori e a posteriori.
Nessa situação, utilizamos a fórmula de Bayes para calcular a probabilidade de o membro selecionado ser
do partido B, dado que é favorável à proposta:
𝑃(𝐵∩𝐹) 𝑃(𝐹|𝐵)×𝑃(𝐵)
𝑃(𝐵|𝐹) = =
𝑃(𝐹) 𝑃(𝐹|𝐴)×𝑃(𝐴)+𝑃(𝐹|𝐵)×𝑃(𝐵)
O enunciado informa que:
• 60% dos membros são do partido A e 40% são do partido B, logo: 𝑃(𝐴) = 0,6 e 𝑃(𝐵) = 0,4
• 80% dos membros de A são favoráveis e 40% dos membros de B são favoráveis, logo: 𝑃(𝐹|𝐴) = 0,8
e 𝑃(𝐹|𝐵) = 0,4
Substituindo esses dados na fórmula de Bayes, temos:
0,4×0,4 0,16 0,16 1
𝑃(𝐵|𝐹) = = = = = 25%
0,8×0,6+0,4×0,4 0,48+0,16 0,64 4
Gabarito: C</t>
  </si>
  <si>
    <t>4551</t>
  </si>
  <si>
    <t>Considerando os números de 3 algarismos distintos formados com os dígitos 1, 2, 3, 6, 8, 9, julgue o item.
Sorteado um desses números ao acaso, a probabilidade de ele ser múltiplo de 9, dado que ele é menor que 300, é igual a 15%.</t>
  </si>
  <si>
    <t>A probabilidade condicional de um número ser múltiplo de 9, dado que é menor que 300, é a razão entre a
quantidade de números múltiplos de 9 E menores que 300 (interseção) e a quantidade de números menores
que 300 (evento a priori):
𝑃(𝑀 ∩𝑚 ) 𝑛(𝑀 ∩𝑚 )
9 300 9 300
𝑃(𝑀 |𝑚 ) = =
9 300 𝑃(𝑚 ) 𝑛(𝑚 )
300 300
O enunciado informa que o número possui 3 dígitos distintos, formados a partir dos 6 algarismos informados.
Para que o número seja menor que 300, é necessário que ele comece com o algarismo 1 ou o algarismo 2.
Portanto, há 2 possibilidades para o 1º dígito:
Após a escolha do primeiro dígito, restarão 5 possibilidades para a escolha do segundo dígito; e, por fim, 4
possibilidades para a escolha do terceiro dígito:
2 5 4
Pelo princípio multiplicativo, o número de possibilidades de formar um número menor que 300 é o produto:
𝑛(𝑚 ) = 2×5×4
Para que o número seja múltiplo de 9, é necessário que a soma dos três dígitos seja múltipla de 9. Assim
podemos escolher os algarismos 1, 2 e 6; ou os algarismos 1, 8 e 9 (embora a soma dos algarismos 3, 6 e 9
também seja múltipla de 9, não é possível formar um número menor que 300 com eles).
Os algarismos 1, 2 e 6 podem formar os seguintes números menores que 300: 126, 162, 216 e 261; e os
algarismos 1, 8 e 9 podem formar os seguintes números menores que 300: 189 e 198.
Assim, há 𝑛(𝑀 ∩𝑚 ) = 6 múltiplos de 9 menores que 300 que podem ser formados.
9 300
Portanto, a probabilidade desejada é:
𝑃(𝑀 |𝑚 ) = = 15%
9 300 40
Gabarito: Certo</t>
  </si>
  <si>
    <t>Observe a figura a seguir.
A figura representa um sistema de caminhos, onde uma bola é solta no ponto A e desce até uma das saídas B, C, D ou E. Em cada bifurcação a bola desce em qualquer um dos lados, com igual probabilidade para cada um. Assim, a probabilidade da bola finalizar o trajeto percorrido no ponto C é</t>
  </si>
  <si>
    <t>menor que 26%</t>
  </si>
  <si>
    <t>entre 26% e 35%</t>
  </si>
  <si>
    <t>entre 35% e 40%</t>
  </si>
  <si>
    <t>entre 40% e 51%</t>
  </si>
  <si>
    <t>maior que 51%</t>
  </si>
  <si>
    <t>b9f8cc7f-d5e1-4236-a62a-f3e05cd47c9d.png</t>
  </si>
  <si>
    <t>O enunciado informa que, a cada bifurcação, a probabilidade associada a cada um dos lados é a mesma, ou
seja, 50% para cada lado. Para chegar até C, há 3 caminhos possíveis, ilustrados a seguir:
Para que a bola percorra o caminho vermelho, é necessário que ela caia à esquerda na primeira bifurcação;
caia à esquerda na segunda bifurcação; e caia à direita na terceira bifurcação. Sabendo que a probabilidade
de cada uma dessas viradas é de 50%, a probabilidade de a bola percorrer esse caminho (interseção de
eventos independentes) é o produto:
𝑝 = 0,5×0,5×0,5 = 0,125
Para que a bola percorra o caminho azul, é necessário que ela caia à esquerda na primeira bifurcação; caia à
direita na segunda bifurcação; e caia à esquerda na terceira bifurcação. A probabilidade de a bola percorrer
esse caminho é também o produto:
𝑝 = 0,5×0,5×0,5 = 0,125
Para que a bola percorra o caminho verde, é necessário que ela caia à direita na primeira bifurcação; caia à
esquerda na segunda bifurcação; e caia à esquerda na terceira bifurcação. A probabilidade de a bola
percorrer esse caminho também é:
𝑝 = 0,5×0,5×0,5 = 0,125
A probabilidade de a bola chegar até C corresponde à união desses eventos. Por serem eventos mutuamente
exclusivos, calculamos a soma dessas probabilidades:
𝑃 = 0,125+0,125+0,125 = 0,375 = 37,5%
Que está entre 35% e 40%.
Gabarito: C</t>
  </si>
  <si>
    <t>14/08/2026 22:31</t>
  </si>
  <si>
    <t>SEPLAD</t>
  </si>
  <si>
    <t>As equipes econômicas dos governos do Distrito Federal (DF) e do Goiás (GO) participaram de uma reunião por videoconferência, realizada com vistas à troca de experiências exitosas. Sabe-se que a equipe do DF foi representada por 5 homens e 3 mulheres, e a do GO por 2 homens e 4 mulheres. No final da videoconferência, uma pessoa foi sorteada ao acaso para redigir a ata da reunião.
Uma vez que o escolhido é um homem, a probabilidade de ser participante da equipe de GO equivale a</t>
  </si>
  <si>
    <t>2/6</t>
  </si>
  <si>
    <t>um valor acima de 0,3</t>
  </si>
  <si>
    <t>um número real maior do que a probabilidade dele ter sido do DF</t>
  </si>
  <si>
    <t>um valor superior a 28%</t>
  </si>
  <si>
    <t>Para resolver essa questão, podemos utilizar a definição de probabilidade condicional. A probabilidade de o
sorteado ter sido do GO, dado que é homem pode ser calculada como:
𝑃(𝐺𝑂∩𝐻) 𝑛(𝐺𝑂∩𝐻)
𝑃(𝐺𝑂|𝐻) = =
𝑃(𝐻) 𝑛(𝐻)
O enunciado informa que há 5 homens do DF e 2 homens do GO, totalizando 7 homens:
𝑃(𝐺𝑂|𝐻) = ≅ 28,5%
Que é superior a 28%, logo, a alternativa E está certa, enquanto as alternativas A, B e C estão erradas. para
avaliar a alternativa D, vamos calcular a probabilidade de o sorteado ser do DF, dado que é homem:
𝑃(𝐷𝐹 ∩𝐻) 𝑛(𝐷𝐹 ∩𝐻) 5
𝑃(𝐷𝐹|𝐻) = = =
𝑃(𝐻) 𝑛(𝐻) 7
Logo, a probabilidade de o sorteado ser do GO é menor do que a probabilidade de ele ser do DF e, portanto,
a alternativa D está errada.
Gabarito: E</t>
  </si>
  <si>
    <t>14/08/2026 22:39</t>
  </si>
  <si>
    <t>MPE-MG</t>
  </si>
  <si>
    <t>Levantamento em determinado período de tempo indicou que dois Ministros Promotores Públicos A e B são responsáveis por 60% e 40%, respectivamente, da produção processual em certa comarca onde atuam. Sabe-se que os índices de “processos investigativos sem conclusão” por eles equivalem a 3% e 7%, respectivamente. Assim, considerando que um processo inconclusivo foi selecionado ao acaso do rol de processos desta comarca neste determinado período de tempo, qual é a probabilidade de que tenha ocorrido com o Promotor B?</t>
  </si>
  <si>
    <t>50,87%</t>
  </si>
  <si>
    <t>55,87%</t>
  </si>
  <si>
    <t>60,87%</t>
  </si>
  <si>
    <t>65,87%</t>
  </si>
  <si>
    <t>O enunciado informa as probabilidades associadas aos processos inconclusivos para cada Ministro e pede a
probabilidade associada a um Ministro, dado que o processo é inconclusivo, invertendo assim os eventos a
priori e a posteriori.
Nessa situação, utilizamos a fórmula de Bayes para calcular a probabilidade de o processo ter sido analisado
por B, dado que foi inconclusivo:
𝑃(𝐼 ∩𝐵) 𝑃(𝐼|𝐵)×𝑃(𝐵)
𝑃(𝐵|𝐼) = =
𝑃(𝐼) 𝑃(𝐼|𝐴)×𝑃(𝐴)+𝑃(𝐼|𝐵)×𝑃(𝐵)
O enunciado informa que:
• Os Ministros A e B são responsáveis por 60% e 40% dos processos, respectivamente: 𝑃(𝐴) = 0,6 e
𝑃(𝐵) = 0,4; e
• As proporções de processos inconclusivos são 3% e 7%, respectivamente, para A e B: 𝑃(𝐼|𝐴) = 0,03
e 𝑃(𝐼|𝐵) = 0,07.
Substituindo esses dados na fórmula de Bayes, temos:
0,07×0,4 0,028 0,028 14
𝑃(𝐵|𝐼) = = = = ≅ 60,87
0,03×0,6+0,07×0,4 0,018+0,028 0,046 23
Gabarito: C</t>
  </si>
  <si>
    <t>14/08/2026 22:40</t>
  </si>
  <si>
    <t>Numa empresa, 10% das pessoas apresentam algum tipo de comorbidade. Uma pesquisa aponta que a probabilidade de uma pessoa com comorbidade ficar contaminadas com COVID-19 é de 90%, enquanto as pessoas sem comorbidade tem 30% de chance de contaminação.
Nessas condições, se uma pessoa desta empresa está contaminada com COVID-19, a probabilidade de que essa pessoa não apresente comorbidade é de:</t>
  </si>
  <si>
    <t>25,0%</t>
  </si>
  <si>
    <t>33,3%</t>
  </si>
  <si>
    <t>66,7%</t>
  </si>
  <si>
    <t>82,5%</t>
  </si>
  <si>
    <t>Novamente, temos a inversão dos eventos a priori e a posteriori, pois o enunciado informa as probabilidades
de contaminação, condicionada à presença ou não de comorbidade, e pede a probabilidade de uma pessoa
ter comorbidade, dado que foi contaminada. Assim, a probabilidade de a pessoa não apresentar
comorbidade, dado que foi contaminada com o vírus, pode ser calculada pela fórmula de Bayes:
𝑃(𝐶̅ ∩𝑉) 𝑃(𝑉|𝐶̅)×𝑃(𝐶̅)
𝑃(𝐶̅|𝑉) = =
𝑃(𝑉) 𝑃(𝑉|𝐶̅)×𝑃(𝐶̅)+𝑃(𝑉|𝐶)×𝑃(𝐶)
O enunciado informa que:
• 𝑃(𝐶) = 10% = 0,1 das pessoas apresentam comorbidade.
Assim, a probabilidade de uma pessoa não apresentar comorbidade é complementar:
𝑃(𝐶̅) = 1−0,1 = 0,9
• A probabilidade de uma pessoa com comorbidade ser contaminada pelo vírus é:
𝑃(𝑉|𝐶) = 90% = 0,9
• A probabilidade de uma pessoa sem comorbidade ser contaminada pelo vírus é:
𝑃(𝑉|𝐶̅) = 30% = 0,3
Substituindo esses dados na fórmula de Bayes, temos:
0,3×0,9
𝑃(𝐶̅|𝑉) =
0,3×0,9+0,9×0,1
Dividindo o numerador e o denominador por 0,9, temos:
0,3 0,3 3
𝑃(𝐶̅|𝑉) = = = = 75%
0,3+0,1 0,4 4
Gabarito: D</t>
  </si>
  <si>
    <t>14/08/2026 22:45</t>
  </si>
  <si>
    <t>AMAZUL</t>
  </si>
  <si>
    <t>O departamento de engenharia mecânica de uma empresa estima que a probabilidade de uma empresa concorrente planejar a fabricação de equipamentos para área naval, dentro dos próximos três anos, é de 0,30. Se a concorrência tem tais planos, será certamente construída uma fábrica nova. Caso contrário, há ainda uma probabilidade de 0,60 de, por qualquer outra razão, a concorrente construir uma nova fábrica. Se iniciou os trabalhos de construção de uma fábrica, a probabilidade de que a concorrência tenha decidido entrar para área naval é de:</t>
  </si>
  <si>
    <t>0,19</t>
  </si>
  <si>
    <t>0,30</t>
  </si>
  <si>
    <t>0,42</t>
  </si>
  <si>
    <t>0,72</t>
  </si>
  <si>
    <t>Nessa questão, também temos a inversão dos eventos a priori e a posteriori, que caracterizam o problema
de Bayes. A probabilidade de a concorrência ter decidido entrar para a área naval, dado que está construindo
uma fábrica pode ser calculada como:
𝑃(𝑁∩𝐹) 𝑃(𝐹|𝑁)×𝑃(𝑁)
𝑃(𝑁|𝐹) = =
𝑃(𝐹) 𝑃(𝐹|𝑁)×𝑃(𝑁)+𝑃(𝐹|𝑁̅)×𝑃(𝑁̅)
O enunciado informa que:
• A probabilidade de a concorrência entrar para a área naval é 𝑃(𝑁) = 0,3.
Assim, a probabilidade de a concorrência não entrar para a área naval é complementar:
𝑃(𝑁̅) = 1−0,3 = 0,7
• Se a concorrência decidir entrar para a área naval, certamente irá construir uma fábrica:
𝑃(𝐹|𝑁) = 1
• Se a concorrência decidir não entrar para a área naval, a probabilidade de construir uma fábrica é:
𝑃(𝐹|𝑁̅) = 0,6
Substituindo esses dados na fórmula de Bayes, temos:
1×0,3 0,3 0,3 30 5
𝑃(𝑁|𝐹) = = = = = ≅ 0,42
1×0,3+0,6×0,7 0,3+0,42 0,72 72 12
Gabarito: C</t>
  </si>
  <si>
    <t>14/08/2026 22:46</t>
  </si>
  <si>
    <t>Pref. Criciúma</t>
  </si>
  <si>
    <t>No cadastro tributário do município de Estalinho há registros de apenas duas classificações de contribuintes, de acordo com a opção adotada para a apuração de impostos: os 60% que estão enquadrados no Simples Nacional; e os 40% que estão enquadrados como Microempreendedores Individuais (MEIs). Do total de contribuintes, 5% dos enquadrados no Simples Nacional e 2% dos enquadrados como MEIs declararam ter receita bruta mensal superior a R$ 3.000. Um auditor fiscal escolhe ao acaso um contribuinte com receita bruta mensal superior a R$ 3.000.
A probabilidade de o contribuinte escolhido estar enquadrado no Simples Nacional é de:</t>
  </si>
  <si>
    <t>45,67%</t>
  </si>
  <si>
    <t>55,21%</t>
  </si>
  <si>
    <t>64,33%</t>
  </si>
  <si>
    <t>78,95%</t>
  </si>
  <si>
    <t>81,90%</t>
  </si>
  <si>
    <t>Essa questão também inverte os eventos a priori e a posteriori, típica dos problemas de Bayes. A
probabilidade de o contribuinte estar enquadrado no Simples, dado que a receita é superior ao limite, é:
𝑃(𝑆∩𝑅) 𝑃(𝑅|𝑆)×𝑃(𝑆)
𝑃(𝑆|𝑅) = =
𝑃(𝑅) 𝑃(𝑅|𝑆)×𝑃(𝑆)+𝑃(𝑅|𝑀)×𝑃(𝑀)
O enunciado informa que:
• 𝑃(𝑆) = 60% = 0,6 dos contribuintes estão enquadrados no Simples; e 𝑃(𝑀) = 40% = 0,4 são MEI;
• 𝑃(𝑅|𝑆) = 5% = 0,05 dos contribuintes enquadrados no Simples declaram receita superior ao limite;
• 𝑃(𝑅|𝑀) = 2% = 0,02 dos MEIs declaram receita superior ao limite.
Substituindo esses dados na fórmula de Bayes, temos:
0,05×0,6 0,03 0,03 30
𝑃(𝑆|𝑅) = = = = ≅ 0,7895 = 78,95%
0,05×0,6+0,02×0,4 0,03+0,008 0,038 38
Gabarito: D</t>
  </si>
  <si>
    <t>O setor de recursos humanos da Prefeitura de Pinhais verificou que, quando chove, a probabilidade de um servidor faltar é de 12%. Se não chover, a probabilidade de um servidor faltar é de 2%.
Se amanhã a probabilidade de chuva for de 40%, qual é a probabilidade de um servidor qualquer faltar?</t>
  </si>
  <si>
    <t>4,8%</t>
  </si>
  <si>
    <t>5,2%</t>
  </si>
  <si>
    <t>5,6%</t>
  </si>
  <si>
    <t>6%</t>
  </si>
  <si>
    <t>A probabilidade de um servidor faltar, independentemente de chover ou não, pode ser calculada pelo
Teorema da Probabilidade Total:
𝑃(𝐹) = 𝑃(𝐹|𝐶)×𝑃(𝐶)+𝑃(𝐹|𝐶̅)×𝑃(𝐶̅)
O enunciado informa que:
• a probabilidade de um servidor faltar quando chove é de 12%: 𝑃(𝐹|𝐶) = 0,12;
• a probabilidade de um servidor faltar quando não chove é de 2%: 𝑃(𝐹|𝐶̅) = 0,02;
• a probabilidade de chover é de 40%: 𝑃(𝐶) = 0,4;
logo, a probabilidade de não chover é complementar: 𝑃(𝐶̅) = 1−0,4 = 0,6.
Substituindo esses dados na fórmula acima, temos:
𝑃(𝐹) = 0,12×0,4+0,02×0,6 = 0,048+0,012 = 0,06 = 6%
Gabarito: E</t>
  </si>
  <si>
    <t>14/08/2026 22:49</t>
  </si>
  <si>
    <t>4559</t>
  </si>
  <si>
    <t>Considere a sequência de números naturais na qual o primeiro termo é 23 e cada termo a partir do segundo é 24 unidades maior do que o termo anterior a ele. O 100º termo dessa sequência é</t>
  </si>
  <si>
    <t>Raciocínio Sequencial</t>
  </si>
  <si>
    <t>2423.</t>
  </si>
  <si>
    <t>2400.</t>
  </si>
  <si>
    <t>2399.</t>
  </si>
  <si>
    <t>2324.</t>
  </si>
  <si>
    <t>2323.</t>
  </si>
  <si>
    <t>Observe que a questão trouxe uma progressão aritmética de primeiro termo igual a 23 e razão igual a 24.
Sendo assim, vamos usar fórmula do termo geral de uma progressão aritmética:
𝑎 = 𝑎 +(𝑛−1)𝑟
𝑛 1
onde 𝑎 é o n-ésimo termo, 𝑎 é o primeiro termo, 𝑟 é a razão e 𝑛 é o número de termos.
𝑛 1
No caso da questão:
𝑎 = 23
𝑟 = 24
𝑛 = 100
Substituindo na fórmula, temos:
𝑎 = 23 + (100−1)⋅24
𝑎 = 23 + 99⋅24
𝑎 = 23 + 2376
𝒂 = 𝟐𝟑𝟗𝟗
Portanto, o 100º termo dessa sequência é 2399.
Gabarito: LETRA C.</t>
  </si>
  <si>
    <t>14/08/2026 23:02</t>
  </si>
  <si>
    <t>Assinale a opção em que é corretamente indicado o décimo termo da sequência numérica apresentada no texto CG2A3-II.</t>
  </si>
  <si>
    <t>255</t>
  </si>
  <si>
    <t>511</t>
  </si>
  <si>
    <t>1.023</t>
  </si>
  <si>
    <t>1.024</t>
  </si>
  <si>
    <t>2.047</t>
  </si>
  <si>
    <t>Podemos aproveitar o que fizemos na questão anterior! O décimo termo da sequência numérica do texto
CG2A3-II pode ser encontrada usando n = 9.
𝑎 = 2𝑛 −1
𝑛
𝑎 = 29 −1
𝑎 = 512−1
𝒂 = 𝟓𝟏𝟏
Lembre-se que é o nono termo da nossa sequência modificada, mas é o décimo termo da sequência original!
Sendo assim, nosso Gabarito é a alternativa B.
Gabarito: LETRA B.</t>
  </si>
  <si>
    <t>25c38817-8d6a-4032-8b43-64453cb86836</t>
  </si>
  <si>
    <t>14/08/2026 23:07</t>
  </si>
  <si>
    <t>4561</t>
  </si>
  <si>
    <t>A sequência de números a seguir foi criada com um padrão lógico:
𝟕,𝟔,𝟓,𝟔,𝟕,𝟖,𝟕,𝟔,𝟕,𝟖,𝟗,𝟖,𝟕,𝟖,𝟗,𝟏𝟎,...
A diferença entre o 45º e o 33º termos é igual a</t>
  </si>
  <si>
    <t>Para visualizar o padrão lógico da sequência do enunciado, vamos escrevê-la de uma forma melhor!
7,6,5,6,7
+1
8,7,6,7,8
+1
9,8,7,8,9
Observe que os números estão agrupados de 5 em 5. Quando olhamos para as COLUNAS, percebemos que
os números aumentam uma unidade à medida que vamos avançando na sequência. Dito isso, para encontrar
o 45º e 33º, vamos escrever todos os termos até lá! Não são tantos!
7 6 5 6 7
8 7 6 7 8
9 8 7 8 9
10 9 8 9 10
11 10 9 10 11
12 11 10 11 12
13 12 11 12 13
14 13 12 13 14
15 14 13 14 15
Destaquei o 45º e 33º termos de vermelho! Queremos a diferença entre eles. Assim:
𝐷 = 15−11 → 𝐷 = 4
Gabarito: LETRA C.</t>
  </si>
  <si>
    <t>14/08/2026 23:08</t>
  </si>
  <si>
    <t>Seja a sequência $$\left\{4, \frac{11}{3}, \frac{10}{3}, 3, x, \dots\right\}$$ Determine o valor de x para que a sequência continue seguindo o mesmo padrão.</t>
  </si>
  <si>
    <t>x = 0</t>
  </si>
  <si>
    <t>x = 1/3</t>
  </si>
  <si>
    <t>x = 4/3</t>
  </si>
  <si>
    <t>x = 5/3</t>
  </si>
  <si>
    <t>x = 8/3</t>
  </si>
  <si>
    <t>Vamos visualizar essa sequência de uma outra forma.
12 11 10 9
{ , , , ,𝑥}
3 3 3 3
Observe que o padrão é que o numerador sempre diminui 1. Com isso, o valor de 𝑥 será:
𝑥 =
Gabarito: LETRA E.</t>
  </si>
  <si>
    <t>14/08/2026 23:15</t>
  </si>
  <si>
    <t>Considere uma sequência lógica que se repete conforme o
seguinte padrão:
(𝟏𝟑,𝟑𝟓,𝟓𝟕,𝟕𝟗,𝟗𝟏,𝟏𝟑,𝟑𝟓,𝟓𝟕,𝟕𝟗,𝟗𝟏,𝟏𝟑,𝟑𝟓,𝟓𝟕,𝟕𝟗,𝟗𝟏,...)
Qual será o 194º termo dessa sequência?
A) 35
B) 57
C) 79
D) 91
Comentários:</t>
  </si>
  <si>
    <t>79</t>
  </si>
  <si>
    <t>91</t>
  </si>
  <si>
    <t>Observe que os números 13,35,57,79 e 91 se repetem nessa ordem.
(13,35,57,79,91,13,35,57,79,91,13,35,57,79,91,...)
Como são 5 números, nos termos múltiplos de 5, teremos sempre o 91 (último termo da "mini sequência").
(13,35,57,79,9⏟1,13,35,57,79,9⏟1,13,35,57,79,9⏟1,...)
5º 10º 15º
Com isso, podemos estender esse raciocínio para o restante da sequência até os termos próximos de 195º:
(13,35,57,79,9⏟1,13,35,57,79,9⏟1,…,13,35,57,79, 9⏟1 ,...13,35,57, 7⏟9 , 9⏟1)
5º 10º 190º 194º 195º
Gabarito: LETRA C.</t>
  </si>
  <si>
    <t>14/08/2026 23:18</t>
  </si>
  <si>
    <t>PRUDENCO</t>
  </si>
  <si>
    <t>Subtraindo o 15º termo do 18º termo, da sequência: 10, 21, 33, 46, 60, 75, 91, 108, ..., obtém-se o valor</t>
  </si>
  <si>
    <t>59.</t>
  </si>
  <si>
    <t>91.</t>
  </si>
  <si>
    <t>112.</t>
  </si>
  <si>
    <t>Vamos observar o padrão da sequência!
+11 +12 +13 +14 +15 +16 +17
10 →⏞ 21 →⏞ 33 →⏞ 46 →⏞ 60 →⏞ 75 →⏞ 91 →⏞ 108
Percebemos que sempre somamos uma unidade a mais do que somamos anteriormente. Assim, para
encontrar o 15º e o 18º termos, devemos apenas prosseguir com a sequência.
+11 +12 +13 +14 +15 +16 +17 +18 +19 +20 +21
1⏟0 →⏞ 2⏟1 →⏞ 3⏟3 →⏞ 4⏟6 →⏞ 6⏟0 →⏞ 7⏟5 →⏞ 9⏟1 →⏞ 1⏟08 →⏞ 1⏟26 →⏞ 1⏟45 →⏞ 1⏟65 →⏞ 1⏟86
1º 2º 3º 4º 5º 6º 7º 8º 9º 10º 11º 12º
+22 +23 +24 +25 +26 +27
1⏟86 →⏞ 2⏟08 →⏞ 2⏟31 →⏞ 2⏟55 →⏞ 2⏟80 →⏞ 3⏟06 →⏞ 3⏟33
12º 13º 14º 15º 16º 17º 18º
Queremos a diferença entre os dois termos destacados.
𝐷 = 333−255 → 𝑫 = 𝟕𝟖
Gabarito: LETRA C.</t>
  </si>
  <si>
    <t>14/08/2026 23:19</t>
  </si>
  <si>
    <t>CM BAGÉ</t>
  </si>
  <si>
    <t>Observe a seguinte sequência: {18, 37, 75, ...}. O próximo termo da sequência, mantendo o padrão lógico, será:</t>
  </si>
  <si>
    <t>147.</t>
  </si>
  <si>
    <t>148.</t>
  </si>
  <si>
    <t>149.</t>
  </si>
  <si>
    <t>151.</t>
  </si>
  <si>
    <t>Organize a sequência da seguinte forma:
+19 +38
18 →⏞ 37 →⏞ 75 → 𝑥
Observe que do primeiro para o segundo termo somamos 19.
Por sua vez, do segundo para o terceiro termo, somamos 38 (que é o dobro de 19).
Mantendo o padrão lógico, do terceiro para o quarto termo, somamos 76 (que é o dobro de 38).
𝑥 = 75+76
𝒙 = 𝟏𝟓𝟏
Gabarito: LETRA E.</t>
  </si>
  <si>
    <t>14/08/2026 23:20</t>
  </si>
  <si>
    <t>Assinale a alternativa que apresenta o algoritmo de formação de padrão da sequência (8.640, 480, 40, 10).</t>
  </si>
  <si>
    <t>Os números a partir do segundo são resultados do número anterior dividido pela soma dos algarismos do número sucessor.</t>
  </si>
  <si>
    <t>Os números a partir do segundo são resultados do número sucessor dividido pela soma dos algarismos do número antecessor.</t>
  </si>
  <si>
    <t>Os números a partir do segundo são resultados do número sucessor dividido pela soma dos algarismos do número posterior.</t>
  </si>
  <si>
    <t>Os números a partir do segundo são resultados do número anterior dividido pela soma dos algarismos do número antecessor.</t>
  </si>
  <si>
    <t>Nessa tipo de questão, as próprias alternativas nos dão dicas sobre qual é o padrão esperado na sequência.
Dessa forma, perceba que tem alguma coisa a ver com a soma dos algarismos. Assim, para começar,
podemos somar os algarismos do primeiro termo é:
8+6+4+0 = 18
Agora, vamos dividir o primeiro termo pela soma dos seus algarismos:
= 480
É exatamente o segundo termo. Agora, vamos somar os algarismos do segundo termo:
4+8+0 = 12
Vamos dividir o segundo termo pela soma dos seus algarismos.
= 40
É exatamente o terceiro termo. Vamos somar os algarismos dele:
4+0 = 4
Agora, vamos dividir o terceiro termo pela soma dos seus algarismos:
= 10
Pronto! Obtivemos todos os termos da sequência do enunciado. O padrão que usamos foi o seguinte: cada
termo a partir do segundo é a divisão do antecessor pela soma dos algarismos desse número (antecessor).
A alternativa que trouxe corretamente esse padrão é a D.
Gabarito: LETRA D.</t>
  </si>
  <si>
    <t>14/08/2026 23:26</t>
  </si>
  <si>
    <t>Pref. João Pessoa</t>
  </si>
  <si>
    <t>Considere a seguinte sequência numérica, tal que os termos dessa sequência foram dispostos obedecendo a uma lei (lógica) de formação, em que ainda falta identificar o último termo:
(– 𝟖,– 𝟕,– 𝟑,𝟒,𝟏𝟒,__)
Seguindo a lógica de formação dessa sequência, então o último termo da sequência dada é igual a</t>
  </si>
  <si>
    <t>Vamos esquematizar melhor essa sequência:
+1 +4 +7 +10 +??
−8→⏞ −7→⏞ −3→⏞ 4 →⏞ 14 →⏞ 𝑋
Perceba que os termos seguintes são sempre obtidos a partir da soma do termo anterior com um número.
O número que é somado ao termo anterior aumenta sempre 3.
Portanto, do primeiro para o segundo termo, somamos 1.
Do segundo para o terceiro termo, somamos 4 (1+3).
Do terceiro para o quarto termo, somamos 7 (4+3).
Do quarto para o quinto termo, somamos 10 (7+3).
Por fim, mantendo a sequência lógica, do quinto para o sexto termo, devemos somar 13 (10+3). Assim:
𝑋 = 14+13 → 𝑋 = 27
Gabarito: LETRA D.</t>
  </si>
  <si>
    <t>14/08/2026 23:30</t>
  </si>
  <si>
    <t>A sequência numérica
(𝟏𝟎𝟎,𝟖𝟎,𝟒𝟎,𝟐𝟎,𝟏𝟎,−𝟏𝟎,−𝟓,...)
segue um padrão lógico. O termo dessa sequência imediatamente posterior ao número -5 é igual a</t>
  </si>
  <si>
    <t>-25</t>
  </si>
  <si>
    <t>-20</t>
  </si>
  <si>
    <t>Vamos esquematizar essa sequência.
−20 ÷2 −20 ÷2 −20 ÷2 ??
100 →⏞ 80 →⏞ 40 →⏞ 20 →⏞ 10 →⏞ −10 →⏞ −5 →⏞ 𝑋
Podemos notar que o padrão é o seguinte: primeiro subtraímos 20, depois dividimos por 2. Repetimos.
Nessa lógica, para encontrarmos X, devemos subtrair 20 de -5.
𝑋 = −5−20 → 𝑋 = −25
Gabarito: LETRA A.</t>
  </si>
  <si>
    <t>14/08/2026 23:33</t>
  </si>
  <si>
    <t>A seguir, é apresentada uma sequência numérica, tal que os elementos dessa sequência foram dispostos obedecendo a uma lei (lógica) de formação, em que x e y são números inteiros:
(24, 13, 22, 11, 20, 9, x, y)
Observando essa sequência e encontrando os valores de x e de y, seguindo a lei de formação da sequência dada, é correto afirmar que</t>
  </si>
  <si>
    <t>x é um número maior que 30.</t>
  </si>
  <si>
    <t>y é um número menor que 5.</t>
  </si>
  <si>
    <t>a soma de x com y resulta em 25.</t>
  </si>
  <si>
    <t>o produto de x por y resulta em 106.</t>
  </si>
  <si>
    <t>a diferença entre y e x, nessa ordem, é um número positivo.</t>
  </si>
  <si>
    <t>Pessoal, vamos escrever essa sequência de uma forma melhor para visualizarmos seu padrão.
−11 +9 −11 +9 −11 ?? ??
24 →⏞ 13→⏞ 22 →⏞ 11→⏞ 20 →⏞ 9 →⏞ 𝑥 →⏞ 𝑦
Observe que subtraímos 11, depois somamos 9. Repetimos.
Seguindo essa lógica, temos que x será a soma de 9 com 9:
−11 +9 −11 +9 −11 +9 ??
24 →⏞ 13→⏞ 22 →⏞ 11→⏞ 20 →⏞ 9 →⏞ 18 →⏞ 𝑦
Por sua vez, o próximo termo (y) será obtido subtraindo 11 de 18.
−11 +9 −11 +9 −11 +9 −11
24 →⏞ 13→⏞ 22 →⏞ 11→⏞ 20 →⏞ 9 →⏞ 18 →⏞ 7
Agora, vamos avaliar as alternativas.
A) x é um número maior que 30.
Errado. x é igual a 18.
B) y é um número menor que 5.
Errado. y é igual a 7.
C) a soma de x com y resulta em 25.
Correto. x é 18 e y é 7, com isso: 18 + 7 = 25.
D) o produto de x por y resulta em 106.
Errado. O produto de x por y é 18⋅7 = 126.
E) a diferença entre y e x, nessa ordem, é um número positivo.
Errado. Tem-se que 7 - 18 = -11. Logo, a diferença é um número negativo.
Gabarito: LETRA C.</t>
  </si>
  <si>
    <t>14/08/2026 23:36</t>
  </si>
  <si>
    <t>PREF. TREMANDAÍ</t>
  </si>
  <si>
    <t>Observe a seguinte sequência:
𝟏,𝟗,𝟖,𝟐,𝟏,𝟗,𝟖,𝟑,𝟏,𝟗,𝟖,( )
O número que completa a sequência é:</t>
  </si>
  <si>
    <t>Vamos dar uma olhada mais de perto nessa sequência.
𝟏,𝟗,𝟖,𝟐,𝟏,𝟗,𝟖,𝟑,𝟏,𝟗,𝟖,𝒙
Observe que os termos 1, 9 e 8 sempre aparecem intercalados por algum número (destacado em vermelho).
Com isso, observe que o número em vermelho parece sempre aumentar em 1. Logo, seguindo esse
raciocínio, o próximo número que completa a sequência seria o 4.
Gabarito: LETRA A.</t>
  </si>
  <si>
    <t>14/08/2026 23:38</t>
  </si>
  <si>
    <t>As figuras abaixo ilustram as 3 primeiras etapas da sucessiva transformação de um polígono em outro. Essa modificação é feita removendo-se todos os “bicos” do polígono anterior para obter-se o polígono seguinte.
A figura obtida na Etapa 4 será um polígono com</t>
  </si>
  <si>
    <t>16 lados.</t>
  </si>
  <si>
    <t>20 lados.</t>
  </si>
  <si>
    <t>24 lados.</t>
  </si>
  <si>
    <t>36 lados.</t>
  </si>
  <si>
    <t>7be16b42-9548-4880-85bb-4a1d31045048.png</t>
  </si>
  <si>
    <t>Na etapa 1, temos um triângulo (3 lados).
Na etapa 2, temos um hexágono (6 lados).
Na etapa 3, temos um dodecágono (12 lados).
Observe que o número de lados da figura dobra em cada etapa. Sendo assim, a figura obtida na etapa 4
será um polígono com 24 lados (o dobro de 12).
Gabarito: LETRA C.</t>
  </si>
  <si>
    <t>14/08/2026 23:39</t>
  </si>
  <si>
    <t>CESPE</t>
  </si>
  <si>
    <t>CGDF</t>
  </si>
  <si>
    <t>Figura 1A3-I
Figura 1A3-II
Figura 1A3-III
Os três tipos de azulejos (A, B e C) mostrados na figura 1A3-I foram criados a partir dos três ícones representados na figura 1A3-II, para a comemoração do aniversário de 63 anos de Brasília. O Mosaico Brasília, esboçado na figura 1A3-III, possui 20 azulejos dos tipos mostrados na figura 1A3-I e está montado na entrada do Museu de Arte de Brasília.
Inspirados no Mosaico Brasília, referido no texto 1A3-I, os alunos de uma escola do Distrito Federal criaram um mosaico gigante com duas linhas de 100 azulejos, seguindo o mesmo padrão de disposição de azulejos do Mosaico Brasília, tendo sido eles numerados conforme a figura a seguir.
Com base nessas informações, é correto afirmar que, no mosaico gigante,</t>
  </si>
  <si>
    <t>o azulejo de número 32 é do tipo C e o de número 101 é do tipo B.</t>
  </si>
  <si>
    <t>o azulejo de número 44 é do tipo C e o de número 123 é do tipo A.</t>
  </si>
  <si>
    <t>o azulejo de número 56 é do tipo B e o de número 157 é do tipo C.</t>
  </si>
  <si>
    <t>o azulejo de número 98 é do tipo A e o de número 189 é do tipo C.</t>
  </si>
  <si>
    <t>43dc7698-7559-4de5-bb8c-9740a9122625.png</t>
  </si>
  <si>
    <t>Vamos identificar o padrão no Mosaico Brasília.
A C B A C A C B A C
B A C A C B A C A C
Observe que os blocos formados por dez azulejos se repetem, ou seja, o bloco verde é igual ao bloco azul.
Esse é o padrão. Agora, vamos pegar o mosaico gigante e relacionar com os tipos de azulejo.
1 - A 3 - C 5 - B 7 - A 9 - C 11 - A 13 - C 15 - B 17 - A 19 - C
2 - B 4 - A 6 - C 8 - A 10 - C 12 - B 14 - A 16 - C 18 - A 20 - C
Minha intenção com isso é fazer você perceber que teremos um "ciclo" a cada 10 números. Portanto, os
números 1, 11, 21... sempre iniciarão um novo "ciclo". Com isso em mente, vamos analisar as alternativas.
A) o azulejo de número 32 é do tipo C e o de número 101 é do tipo B.
Errado. Como 31 começa um novo ciclo, então 31 é do tipo A e 32 é do tipo B.
B) o azulejo de número 44 é do tipo C e o de número 123 é do tipo A.
Errado. Como 41 começa um novo ciclo, então 41 é do tipo A, 42 é do tipo B, 43 é do tipo C e 44 é do tipo A.
C) o azulejo de número 56 é do tipo B e o de número 157 é do tipo C.
Errado. Uma outra forma de visualizar o padrão, é perceber, por exemplo, que os números terminados em
7 serão sempre do tipo A. Sendo assim, 157 é do tipo A.
D) o azulejo de número 98 é do tipo A e o de número 189 é do tipo C.
Correto. Números terminados em 8 sempre serão do tipo A e os terminados em 9 sempre serão do tipo C.
Gabarito: LETRA D.</t>
  </si>
  <si>
    <t>14/08/2026 23:48</t>
  </si>
  <si>
    <t>MPE-SP</t>
  </si>
  <si>
    <t>As figuras a seguir representam os 4 primeiros termos da sequência de números pentagonais: (𝟏,𝟓,𝟏𝟐,𝟐𝟐,...)
O número que ocupa a 7ª posição nessa sequência é</t>
  </si>
  <si>
    <t>46.</t>
  </si>
  <si>
    <t>51.</t>
  </si>
  <si>
    <t>e8a8a049-885c-4d5a-b925-bfcfb88ad4c3.png</t>
  </si>
  <si>
    <t>Observe a sequência de números pentagonais e seus "saltos":
+4 +7 +10
1 →⏞ 5 →⏞ 12 →⏞ 22 → 𝑋 → 𝑌 → 𝑍
Do primeiro para o segundo termo, somamos 4.
Do segundo para o terceiro termo, somamos 7.
Do terceiro para o quarto temo, somamos 10.
Desse fato, podemos concluir que os "saltos" crescem de 3 unidades.
Sendo assim, é de se esperar que os próximos saltos sejam de 13, 16 e 19.
+4 +7 +10 +13 +16 +19
1 →⏞ 5 →⏞ 12 →⏞ 22 →⏞ 35 →⏞ 51 →⏞ 70
Gabarito: LETRA E.</t>
  </si>
  <si>
    <t>14/08/2026 23:51</t>
  </si>
  <si>
    <t>TCM</t>
  </si>
  <si>
    <t>Observe a sequência de figuras:
Nessa sequência de figuras, a figura 10 é igual à figura 1, a figura 11 é igual à figura 2, a figura 12 é igual à figura 3, e assim por diante. Dessa forma, na figura 325, o número de quadradinhos com o interior na cor branca será igual a</t>
  </si>
  <si>
    <t>ac2140e8-3dac-4663-8d59-3ac91055c715.png</t>
  </si>
  <si>
    <t>Observe que o "bloco de repetição" possui 9 figuras. Com isso, a figura 325 será equivalente a uma das
figuras de 1 a 9. Para determinar qual, precisamos dividir 325 por 9 e observar o resto dessa divisão.
325 9
− 27
− 54
O quociente 36 informa que o bloco de repetição com as 9 figuras se repetiu 36 vezes por inteiro antes de
chegar na 325º figura. Por sua vez, o resto 1 informa que a figura 325 é equivalente a figura 1, ou seja:
Note que a figura 1 possui 8 quadradinhos brancos. Logo, podemos marcar a alternativa A.
Gabarito: LETRA A.</t>
  </si>
  <si>
    <t>14/08/2026 23:55</t>
  </si>
  <si>
    <t>4575</t>
  </si>
  <si>
    <t>Pref. Volta Grande</t>
  </si>
  <si>
    <t>Considere a sequência lógica de figuras a seguir. O número de bolas que haverá na figura 7 é:</t>
  </si>
  <si>
    <t>79692c6f-e2f5-4ecd-9a01-f7c543d88cc8.png</t>
  </si>
  <si>
    <t>Comentários:
Devemos contar o número de bolas em cada uma das figuras, para tentar desvendar o padrão lógico.
Figura 1: 4 bolas.
Figura 2: 7 bolas.
Figura 3: 11 bolas.
Figura 4: 16 bolas.
Logo, organizando essas quantidades naquela forma que fizemos para as sequências numéricas, temos:
+3 +4 +5 +?
4 →⏞ 7 →⏞ 11 →⏞ 16 →⏞ …
Observe que para encontrar o número de bolinhas da próxima figura, sempre somamos um número. Esse
número aumenta 1 unidade cada vez que é calculado o próximo termo. Por exemplo, do primeiro para o
segundo termo, aumentamos 3. Do segundo para o terceiro termo, aumentamos 4...
Assim, vamos continuar com esse padrão para encontrarmos o número de bolinhas da figura 7:
+3 +4 +5 +6 +7 +8
4 →⏞ 7 →⏞ 11 →⏞ 16 →⏞ 22 →⏞ 29 →⏞ 37
Portanto, na figura 7 teremos 37 bolas.
Gabarito: LETRA C.</t>
  </si>
  <si>
    <t>14/08/2026 23:58</t>
  </si>
  <si>
    <t>4576</t>
  </si>
  <si>
    <t>CM Parauapebas</t>
  </si>
  <si>
    <t>A sequência de figuras contém uma regra lógica de formação; observe.
Assinale a alternativa que contém a figura que completa corretamente essa sequência.</t>
  </si>
  <si>
    <t>6ab2cdd1-13af-4bea-b6d7-f8f5e31695f7.png</t>
  </si>
  <si>
    <t>Pessoal, vamos analisar o movimento de cada uma dos objetos nas figuras. Inicialmente, perceba que a
bolinha branca sobe na vertical nas três figuras. Com isso, é possível imaginar que na quarta figura ela
também subirá mais um.
Percebendo esse sentindo de movimento, já poderíamos ficar espertos na letra D, pois foi a única que trouxe
a bola branca no lugar esperado. Agora, vamos observar o "movimento" do quadrado preto. As três figuras
iniciais nos levam a crer que ele percorre um "quadrado":
Por fim, a estrela reaparece. Concordo que esse padrão é o mais estranho, pois não temos muitas
informações para concluirmos isso. De qualquer forma, não precisamos brigar com a banca, pois todas as
alternativas têm a estrela e, no fim, percebemos a intenção do examinador de querer que a figura 4 seja uma
espécie de "inversa" da figura 1.
Gabarito: LETRA D.</t>
  </si>
  <si>
    <t>15/08/2026 00:07</t>
  </si>
  <si>
    <t>Considere que, na sequência de figuras a seguir, há uma regra lógica envolvendo sua formação.
Se tal regra for mantida na construção das próximas figuras, qual alternativa poderá representar a 768ª figura?</t>
  </si>
  <si>
    <t>c0c8889a-3a87-4c5f-aebd-282eddff1b6a.png</t>
  </si>
  <si>
    <t>Comentários:
Vamos contar o número de quadrinhos brancos e pretos de cada uma das figuras.
Figura 1: 6 brancos e 3 pretos;
Figura 2: 5 brancos e 4 pretos;
Figura 3: 4 brancos e 5 pretos;
Figura 4: 3 brancos e 6 pretos;
Perceba que a partir da figura 5 a quantidade de cada um dos quadrinhos começa a repetir.
Figura 5: 6 brancos e 3 pretos;
Figura 6: 5 brancos e 4 pretos;
Figura 7: 4 brancos e 3 pretos;
Figura 8: 3 brancos e 6 pretos;
Começa a repetir de novo a partir da figura 9...
Figura 9: 6 brancos e 3 pretos.
Galera, perceba que o padrão está na quantidade de cada um dos quadrinhos e não no formato da figura.
Como é a figura 4 que finaliza o padrão, podemos concluir que em todos os múltiplos de 4 teremos sempre
3 brancos e 6 pretos. Com isso, como 768 é um número múltiplo de 4, então essa figura terá 3 brancos e 6
pretos. A alternativa que trouxe essa possibilidade foi a letra B.
Gabarito: LETRA B.</t>
  </si>
  <si>
    <t>15/08/2026 00:15</t>
  </si>
  <si>
    <t>Observe a imagem abaixo:
O número que deverá estar na parte em branco da última peça, para que a sequência lógica seja mantida, é:</t>
  </si>
  <si>
    <t>94b0ca9f-62ca-493a-b6a1-bd66d80ceeed.png</t>
  </si>
  <si>
    <t>Devemos perceber que a parte de baixo de cada peça tem sempre uma unidade a mais do que a de cima.
2 4 1 5
3 5 2 6
Sendo assim, é de se esperar que a parte em branco contenha o número 4.
Gabarito: LETRA C.</t>
  </si>
  <si>
    <t>15/08/2026 00:18</t>
  </si>
  <si>
    <t>SAAE SGDA RN</t>
  </si>
  <si>
    <t>A sequência de polígonos apresentados abaixo, seguem um padrão que possibilita representar os polígonos subsequentes.
Assinale a alternativa que indica o próximo polígono compatível com o padrão dos anteriores.</t>
  </si>
  <si>
    <t>3601a91e-62de-4f6d-90ae-367cb9f79e6a.png</t>
  </si>
  <si>
    <t>Observe que a primeira figura é um triângulo (3 lados).
A segunda figura é um pentágono (5 lados).
Por sua vez, a terceira figura é um heptágono (7 lados).
Observe que o padrão lógico é tal que cada figura tem sempre 2 lados a mais do que a antecessora.
Com isso, é de se esperar que a próxima figura seja um eneágono (9 lados).
Temos um eneágono corretamente representado na alternativa B, nossa resposta!
Gabarito: LETRA B.</t>
  </si>
  <si>
    <t>15/08/2026 00:24</t>
  </si>
  <si>
    <t>CM UBERLÂNDIA</t>
  </si>
  <si>
    <t>A distribuição dos pontos nestes polígonos regulares segue um padrão lógico.
Obedecendo a esse padrão, quantos pontos devem ser marcados no polígono a seguir?</t>
  </si>
  <si>
    <t>f6f1b233-b0e2-4be5-a783-8f09bbabed4a.png</t>
  </si>
  <si>
    <t>Nessa questão, deveríamos perceber que a quantidade de pontos dentro do polígono é exatamente igual
a quantidade de lados. Como o polígono da figura tem 8 lados, então devem ser marcados 8 pontos em seu
interior.
Gabarito: LETRA D.</t>
  </si>
  <si>
    <t>15/08/2026 00:28</t>
  </si>
  <si>
    <t>4581</t>
  </si>
  <si>
    <t>A sequência de letras a seguir foi criada com um padrão lógico de formação e utiliza apenas as cinco primeiras letras do alfabeto.
&lt;u&gt;A B C D E&lt;/u&gt;
&lt;u&gt;E D C B&lt;/u&gt;
&lt;u&gt;B C D E A&lt;/u&gt;
&lt;u&gt;A E D C&lt;/u&gt;
&lt;u&gt;C D E A B&lt;/u&gt;
&lt;u&gt;B A E D&lt;/u&gt;
&lt;u&gt;D E A B C&lt;/u&gt;…
As quatro letras que ocupam as posições de 60ª a 63ª são, nesta ordem,</t>
  </si>
  <si>
    <t>D C B A</t>
  </si>
  <si>
    <t>A E D C</t>
  </si>
  <si>
    <t>E D C B</t>
  </si>
  <si>
    <t>B A E D</t>
  </si>
  <si>
    <t>C B A E</t>
  </si>
  <si>
    <t>Inicialmente, é interessante percebemos que cada um dos blocos tem o seu próprio padrão.
No bloco de cinco letras, cada letra avança para a próxima, inclusive dentro de cada bloco.
A B C D E [...] B C D E A [...] C D E A B [...] D E A B C …
No bloco de quatro letras, temos que cada bloco começa com a letra que termina o bloco de cinco letras.
A B C D E E D C B B C D E A A E D C C D E A B B A E D D E A B C …
Dentro do bloco de quatro letras, uma vez definida a primeira letra, as demais letras são obtidas "voltando"
no alfabeto de cinco letras "A - B - C - D - E". Sendo assim, se o bloco começou com "E", então as próximas
letras são DCB. Se o bloco começou com "A", as próximas letras são "EDC"...
Uma vez descoberto o padrão, uma opção é prosseguir com a sequência até chegarmos nas posições 60ª
a 63ª.
𝐴⏟ B C D E E D C B B C D E A A E D C C D E A B B A E D D E A B 𝐶⏟
1ª 32ª
C B A D E A B C D D C B A A B C D E E D C B B C D E A 𝐴⏟ 𝐸 𝐷 𝐶
60ª a 63ª
Gabarito: LETRA B.</t>
  </si>
  <si>
    <t>DEPPEN-PR</t>
  </si>
  <si>
    <t>Se a sequência (P, E, N, A, L, P, E, N, A, L, P, ...) for escrita até o 1000º termo, seguindo o mesmo padrão, é correto afirmar que o 644º e o 735º termos são, respectivamente:</t>
  </si>
  <si>
    <t>A e L.</t>
  </si>
  <si>
    <t>P e N.</t>
  </si>
  <si>
    <t>E e P.</t>
  </si>
  <si>
    <t>N e A.</t>
  </si>
  <si>
    <t>E e L.</t>
  </si>
  <si>
    <t>Nessa questão, podemos seguir raciocínio idêntico ao que fizemos anteriormente. Observe que o padrão de
repetição da sequência é P, E, N, A, L. Sendo assim, como o "L" é a 5ª letra, podemos garantir que o "L"
sempre aparecerá nas posições múltiplas de 5. Como a posição 735 é uma posição múltipla de 5, então o
735º termo é "L".
Ademais, note que na posição 645 também teremos o "L". Ora, se o 645º termo é o "L", então o 644º termo
é a letra anterior a "L", isto é, "A".
Gabarito: LETRA A.</t>
  </si>
  <si>
    <t>15/08/2026 00:31</t>
  </si>
  <si>
    <t>UFS</t>
  </si>
  <si>
    <t>Considere que a sequência (1, U, F, S, 5, 1, U, F, S, 5, 1, U, F, S, 5, 1, U, F, S, 5, ...) se estenda até o seu milésimo termo. Nesse caso, certamente, o termo da posição 999 será</t>
  </si>
  <si>
    <t>U</t>
  </si>
  <si>
    <t>F</t>
  </si>
  <si>
    <t>S</t>
  </si>
  <si>
    <t>Observe que o padrão de repetição é 1, U, F, S, 5. Sendo assim, como o "5" é o 5º termo, ele sempre
aparecerá nas posições múltiplas de 5. Logo, podemos garantir que nas posições 5, 10, 15, 20, ..., 100, ...,
1000, sempre teremos o "5". Ora, se na posição 1000 temos o "5", então na posição 999 teremos o anterior
a ele, isto é, o "S".
Gabarito: LETRA D.</t>
  </si>
  <si>
    <t>15/08/2026 00:41</t>
  </si>
  <si>
    <t>CM ARACAJU</t>
  </si>
  <si>
    <t>Um artista criou uma faixa decorativa com o nome do estado escrito diversas vezes em sequência:
SERGIPESERGIPESERGIPESERG...
A milésima letra dessa faixa é:</t>
  </si>
  <si>
    <t>S;</t>
  </si>
  <si>
    <t>R;</t>
  </si>
  <si>
    <t>G;</t>
  </si>
  <si>
    <t>P.</t>
  </si>
  <si>
    <t>O primeiro passo é identificar a palavra que está se repetindo. No caso dessa questão, a palavra que se repete
é SERGIPE. Observe que SERGIPE tem 7 letras. O segundo passo é identificar a letra que está sendo pedida.
No caso dessa questão, queremos a 1000ª letra. Para determinar que letra é essa, dividimos 1000 por 7.
- 1000 é por causa da ordem da letra que estamos procurando.
- 7 é a quantidade de letras da palavra SERGIPE.
Ao fazer isso, o quociente nos informará quantas vezes a palavra de SERGIPE apareceu completamente. Por
sua vez, o resto dessa divisão indicará em qual letra a sequência "parou".
1000 7
− 7
−28
−14
O quociente foi 142, ou seja, a palavra SERGIPE apareceu inteiramente 142 vezes antes da milésima letra.
Por fim, o resto "6" indica que a 1000ª letra é a 6ª letra da palavra SERGIPE, ou seja, a letra "P".
S⏟E R G I P E S⏟E R G I P ES⏟E R G I P E … S⏟E R G I P ES⏟E R G I P E SERGI ⏟P
1ª vez 2ª vez 3ª vez 141ª vez 142ª vez 1000ª
Gabarito: LETRA E.</t>
  </si>
  <si>
    <t>15/08/2026 00:43</t>
  </si>
  <si>
    <t>CRECI 15</t>
  </si>
  <si>
    <t>Considerando a sequência formada pelas letras da palavra SUCESSO, a 282ª letra da sequência
SUCESSOSUCESSOSUCESSOSUCESSO
é:</t>
  </si>
  <si>
    <t>Pessoal, essas questões seguem uma receita de bolo! Vamos aqui!
A palavra SUCESSO tem 7 letras.
Queremos a 282ª letra da sequência.
Vamos dividir 282 por 7.
282 7
−280
O que esse resultado nos fornece?
O quociente 40 indica que a palavra SUCESSO apareceu por inteiro 40 vezes antes de chegar na 282ª letra.
O resto 2 indica que a 282ª letra é a 2ª letra da palavra SUCESSO, isto é, a letra U.
Gabarito: LETRA B.</t>
  </si>
  <si>
    <t>15/08/2026 00:45</t>
  </si>
  <si>
    <t>Um funcionário da fábrica da IMBEL de Juiz de Fora pensou em pintar uma faixa decorativa no muro externo da fábrica com o motivo abaixo:
I M B E L J F I M B E L J F I M B E L J F ...
Mantendo esse padrão, a 500ª letra dessa faixa será</t>
  </si>
  <si>
    <t>L.</t>
  </si>
  <si>
    <t>J.</t>
  </si>
  <si>
    <t>Mais uma questão naquele estilo! O procedimento é o mesmo, vamos aplicá-lo aqui!
1º passo - Identificar a palavra que se repete
IMBELJF
2º passo - Quantas letras tem essa palavra?
IMBELJF tem 7 letras.
3º passo - Qual a letra que o enunciado quer?
A questão pede a 500ª letra.
4º passo - Dividir 500 por 7.
500 7
− 49
− 7
O que essa divisão nos fornece?
Como o quociente é 71, temos que IMBELJF aparece completamente 71 vezes antes de chegarmos na 500ª
letra. Por sua vez, o resto igual a 3 indica que a letra procurada é a 3ª letra da palavra IMBELJF, ou seja, a
letra "B".
Gabarito: LETRA A.</t>
  </si>
  <si>
    <t>15/08/2026 00:48</t>
  </si>
  <si>
    <t>4587</t>
  </si>
  <si>
    <t>PREF. ARAGUAÍNA</t>
  </si>
  <si>
    <t>Considere que a seguir está representada uma sequência formada pelas letras K, L, M e N.
𝑲 𝑳 𝑴 𝑵 𝑵 𝑴 𝑲 𝑲 𝑳 𝑴 𝑵 𝑵 𝑴 𝑲 𝑲 𝑳 𝑴 𝑵 𝑵 𝑴 𝑲 ...
É correto afirmar que a letra que está na posição 2020 desta sequência é</t>
  </si>
  <si>
    <t>K</t>
  </si>
  <si>
    <t>L</t>
  </si>
  <si>
    <t>M</t>
  </si>
  <si>
    <t>N</t>
  </si>
  <si>
    <t>Questão bem parecida com a anterior. Nesse caso, temos que a sequência de letras que se repete é:
𝑲 𝑳 𝑴 𝑵 𝑵 𝑴 𝑲
Observe que essa sequência tem 7 letras. Queremos a letra que está na posição 2020.
Com isso, vamos dividir 2020 por 7.
2020 7
−2016 288
O que esse resultado nos fornece?
O quociente 288 indica que a sequência KLMNNMK apareceu por inteiro 288 vezes antes da posição 2020.
O resto 4 indica que a 2020ª letra é a 4ª letra da sequência KLMNNMK, isto é, a letra N.
Gabarito: LETRA D.</t>
  </si>
  <si>
    <t>15/08/2026 00:52</t>
  </si>
  <si>
    <t>NUCEPI UESP</t>
  </si>
  <si>
    <t>PREF. TIMON</t>
  </si>
  <si>
    <t>Abaixo temos uma sequência de letras que obedecem a uma determinada lei de formação: C, V, G, S, K, P, O, M, S, __, __, __. Com base no padrão lógico acima estabelecido, as próximas três letras que completam a sequência acima são respectivamente:</t>
  </si>
  <si>
    <t>D, H, I</t>
  </si>
  <si>
    <t>Y, M, L</t>
  </si>
  <si>
    <t>G, U, K</t>
  </si>
  <si>
    <t>J, W, G</t>
  </si>
  <si>
    <t>P, M, T</t>
  </si>
  <si>
    <t>Na verdade, temos duas sequências de letras que estão disfarçadas como uma.
𝐶 → 𝑉 → 𝐺 → 𝑆 → 𝐾 → 𝑃 → 𝑂 → 𝑀 → 𝑆 → ?? → ?? → ??
Observe que as letras destacadas em roxo estão "subindo" no alfabeto, enquanto as letras em vermelho
estão "descendo". Vamos destacar cada uma dessas partes e analisá-las separadamente.
A parte que está "subindo" é:
𝐶 → 𝐺 → 𝐾 → 𝑂 → 𝑆
C D E F G H I J K L M N O P Q R S
Com a figura acima, conseguimos visualizar que eles pulam 3 letras. Nessa lógica, a próxima letra seria:
C D E F G H I J K L M N O P Q R S T U V W
A parte que está "descendo" é:
𝑉 → 𝑆 → 𝑃 → 𝑀
V U T S R Q P O N M
Note que eles voltam sempre 2 letras. Com isso, podemos determinar as duas próximas letras.
V U T S R Q P O N M L K J I H G
Pronto, quando juntamos as duas sequências novamente, temos:
𝐶 → 𝑉 → 𝐺 → 𝑆 → 𝐾 → 𝑃 → 𝑂 → 𝑀 → 𝑆 → 𝐽 → 𝑊 → 𝐺
Gabarito: LETRA D.</t>
  </si>
  <si>
    <t>15/08/2026 00:55</t>
  </si>
  <si>
    <t>Pref. Cariacica</t>
  </si>
  <si>
    <t>Considerando as letras do alfabeto, foi criada a seguinte sequência usando um determinado critério:
𝑨; 𝑪; 𝑩; 𝑫; 𝑪; 𝑬; ...
Seguindo esse padrão, quais serão as próximas duas letras dessa sequência?</t>
  </si>
  <si>
    <t>E; D.</t>
  </si>
  <si>
    <t>D; F.</t>
  </si>
  <si>
    <t>F; G.</t>
  </si>
  <si>
    <t>D; G.</t>
  </si>
  <si>
    <t>Questão legal! O segredo dessa questão é perceber que temos duas sequências de letras na forma de uma!
𝐴 → 𝐶 → 𝐵 → 𝐷 → 𝐶 → 𝐸 → ⋯
Observe as sequências em vermelho e em roxo. Em roxo, temos a ordem alfabética normal, partindo do A.
Por sua vez, na sequência em roxo, também temos a ordem alfabética, mas começando do C.
Usando essa lógica, os dois termos seguintes será um da sequência vermelha e outro da roxa.
𝐴 → 𝐶 → 𝐵 → 𝐷 → 𝐶 → 𝐸 → 𝐷 → 𝐹
Gabarito: LETRA B.</t>
  </si>
  <si>
    <t>15/08/2026 01:00</t>
  </si>
  <si>
    <t>PREF. DIVINÓPOLIS</t>
  </si>
  <si>
    <t>Considerando a sequência de letras que formam a palavra “COMUNITÁRIO” C,O,M,U,N,I,T,A,R,I,O,C,O,M,U ,N,I,T,A,R,I,O, ..., a 72ª letra da sequência será:</t>
  </si>
  <si>
    <t>T</t>
  </si>
  <si>
    <t>Note que é aquele problema típico! Dessa vez, temos a palavra COMUNITÁRIO, com 11 letras.
Como queremos a 72ª letra, vamos dividir 72 por 11.
72 11
−66
O que esse resultado nos fornece?
O quociente 6 indica que a palavra COMUNITÁRIO apareceu por inteiro 6 vezes antes de chegar na 72ª letra.
O resto 6 indica que a 72ª letra é a 6ª letra da palavra COMUNITÁRIO, isto é, a letra I.
Gabarito: LETRA A.</t>
  </si>
  <si>
    <t>15/08/2026 01:07</t>
  </si>
  <si>
    <t>DIVIPREV</t>
  </si>
  <si>
    <t>A senha de atendimento de um setor inicia-se pelas duas próximas letras da sequência lógica (A, D, G, J, M, ...). Desse modo, a senha de atendimento desse setor, considerando o alfabeto de 26 letras, se inicia com as letras:</t>
  </si>
  <si>
    <t>PS</t>
  </si>
  <si>
    <t>OS</t>
  </si>
  <si>
    <t>QT</t>
  </si>
  <si>
    <t>PT</t>
  </si>
  <si>
    <t>Quando as letras aparecem "soltas", pode ficar mais difícil visualizarmos um padrão. Recomendo desenhar
um pequeno alfabeto e marcar as letras.
A B C D E F G H I J K L M
Perceba que o "segredo" é sempre pular duas letras. Quando seguimos essa lógica, conseguimos determinar
as duas próximas letras:
A B C D E F G H I J K L M N O P Q R S
Portanto, as próximas duas letras serão P e S.
Gabarito: LETRA A.</t>
  </si>
  <si>
    <t>15/08/2026 01:08</t>
  </si>
  <si>
    <t>Considerando a sequência formada pelas letras da palavra APRENDIZ , nessa ordem, a 110ª letra da sequência A,P,R,E,N,D,I,Z,A,P,R,E,N,D,I,Z,..., é:</t>
  </si>
  <si>
    <t>P</t>
  </si>
  <si>
    <t>Observe que as bancas gostam bastante desse tipo de questão! Para acertá-la, precisamos apenas seguinte
uma receita de bolo! A palavra que se repete é APRENDIZ. Como APRENDIZ tem 8 letras e queremos a 110ª
letra da sequência, vamos dividir 110 por 8.
110 8
−104
O que esse resultado nos fornece?
O quociente 13 indica que a palavra APRENDIZ apareceu por inteiro 13 vezes antes de chegar na 110ª letra.
O resto 6 indica que a 110ª letra é a 6ª letra da palavra APRENDIZ, isto é, a letra D.
Gabarito: LETRA D.</t>
  </si>
  <si>
    <t>15/08/2026 01:10</t>
  </si>
  <si>
    <t>PAULISTA PE</t>
  </si>
  <si>
    <t>Por um defeito, uma tela ficou repetindo a seguinte sequência de letras:
S U B L I M E S U B L I M E S U B L I M E S U B L I M E ......
A quadringentésima trigésima segunda letra que ele escreveu foi</t>
  </si>
  <si>
    <t>Vamos lá mais uma vez, moçada! Espero que já esteja ficando na "massa do sangue"!
A palavra SUBLIME tem 7 letras. Queremos determinar a 432ª letra da sequência.
Vamos dividir 432 por 7.
432 7
−427
O que esse resultado nos fornece?
O quociente 61 indica que a palavra SUBLIME apareceu por inteiro 61 vezes antes de chegar na 432ª letra.
O resto 5 indica que a 432ª letra é a 5ª letra da palavra SUBLIME, isto é, a letra I.
Gabarito: LETRA B.</t>
  </si>
  <si>
    <t>15/08/2026 01:18</t>
  </si>
  <si>
    <t>Se as letras da sequência A,C,F,J, ..., estão descritas através de raciocínio lógico, então, considerando as 26 letras do alfabeto, a próxima letra da sequência deve ser:</t>
  </si>
  <si>
    <t>O</t>
  </si>
  <si>
    <t>Quando temos essas sequências de letras, é sempre interessante destacá-las no alfabeto.
A B C D E F G H I J
Da primeira para a segunda, pulamos uma letra.
Da segunda para a terceira, pulamos duas letras.
Da terceira para a quarta, pulamos três letras.
Mantendo esse raciocínio, da quarta para a quinta, devemos pular 4 letras.
A B C D E F G H I J K L M N O
Portanto, a próxima letra da sequência é a O.
Gabarito: LETRA B.</t>
  </si>
  <si>
    <t>15/08/2026 01:21</t>
  </si>
  <si>
    <t>15. (IAUPE/EXPRESSO CIDADÃO/2015) Considerando o alfabeto oficial com 26 letras, assinale a alternativa que completa a sequência ZA YB WD TG</t>
  </si>
  <si>
    <t>NM</t>
  </si>
  <si>
    <t>OL</t>
  </si>
  <si>
    <t>PK</t>
  </si>
  <si>
    <t>QJ</t>
  </si>
  <si>
    <t>RI</t>
  </si>
  <si>
    <t>Nessa questão, vamos precisar escrever todo o alfabeto para visualizarmos melhor.
A B C D E F G H I J K L M N O P Q R S T U V W X Y Z
Temos a sequência ZA YB WD TG.
Vamos marcar essas duplas, cada uma de uma cor.
A B C D E F G H I J K L M N O P Q R S T U V W X Y Z
Observe que as duplas são formadas com os extremos. A com Z, depois B com Y...
Acontece que as letras em cada uma das pontas aparentam estar ficando cada vez mais espaçados.
Entre A e B, temos zero letras.
Entre B e D, temos uma letra.
Entre D e G, temos duas letras.
Tudo nos leva a crer que entre G e a próxima letra, deverá haver três letras.
Da mesma forma, a dupla dessa letra estará três letras distantes de T.
A B C D E F G H I J K L M N O P Q R S T U V W X Y Z
Portanto, a próxima dupla de letras será PK.
Gabarito: LETRA C.</t>
  </si>
  <si>
    <t>15/08/2026 01:23</t>
  </si>
  <si>
    <t>UNIOESTE</t>
  </si>
  <si>
    <t>Pref de Cascavel</t>
  </si>
  <si>
    <t>Sobre as características geográficas do estado do Paraná e seu processo de colonização, analise os itens a seguir e assinale a alternativa CORRETA:</t>
  </si>
  <si>
    <t>Conhecimentos Gerais</t>
  </si>
  <si>
    <t>Conhecimentos Gerais sobre o Paraná</t>
  </si>
  <si>
    <t>O estado do Paraná possui inúmeras bacias hidrográficas que cortam o seu território, tais como as bacias do rio Tibagi, Ivaí, Piquiri, Iguaçu.</t>
  </si>
  <si>
    <t>O rio Iguaçu tem suas nascentes localizadas no Norte do Estado do Paraná e cruza o estado até alcançar o rio Paraguai, próximo da fronteira com a Argentina.</t>
  </si>
  <si>
    <t>A vegetação típica do estado do Paraná é a de cerrado, que gradativamente foi substituída pela agricultura temporária de soja e milho.</t>
  </si>
  <si>
    <t>O processo de colonização do estado do Paraná não causou prejuízos aos indígenas, os quais se adaptaram ao processo de ocupação.</t>
  </si>
  <si>
    <t>A expressiva produção de soja e milho no estado do Paraná deve-se à fertilidade dos solos arenosos, que recobrem o Oeste e o Norte do estado paranaense.</t>
  </si>
  <si>
    <t>A alternativa correta é A, pois entre as principais bacias hidrográficas do Paraná estão as do rio
Tibagi, Ivaí, Piquiri e Iguaçu.
A alternativa B está incorreta, pois as nascentes do rio Iguaçu estão próximas à capital.
A alternativa C está incorreta, pois a vegetação típica é a mata de araucárias.
A alternativa D está incorreta, pois a colonização foi violenta com os povos indígenas, que foram
expulsos do território e mortos pelas doenças europeias.
A alternativa E está incorreta, pois solos paranaenses do Norte e Oeste são muito férteis e do
tipo terra roxa.
FAUEL</t>
  </si>
  <si>
    <t>15/08/2026 01:38</t>
  </si>
  <si>
    <t>4597</t>
  </si>
  <si>
    <t>Pref Piên</t>
  </si>
  <si>
    <t>Quais são os biomas brasileiros presentes no Estado do Paraná?</t>
  </si>
  <si>
    <t>Caatinga e Cerrado.</t>
  </si>
  <si>
    <t>Caatinga e Pantanal.</t>
  </si>
  <si>
    <t>Cerrado e a Mata Atlântica.</t>
  </si>
  <si>
    <t>Mata Atlântica e Pampas.</t>
  </si>
  <si>
    <t>Pampas e Pantanal.</t>
  </si>
  <si>
    <t>A alternativa C está correta. O Estado do Paraná é composto principalmente por dois biomas,
Mata Atlântica que cobre a maior parte do estado, especialmente nas áreas litorâneas e serranas
e Cerrado que aparece em áreas mais restritas, principalmente no noroeste do estado (sendo que
98% do território paranaense está inserido no Bioma Mata Atlântica) nos quais há diversidade de
ecossistemas. Os outros biomas listados (Caatinga, Pantanal, Pampas) não ocorrem naturalmente
no Paraná.</t>
  </si>
  <si>
    <t>15/08/2026 01:39</t>
  </si>
  <si>
    <t>MARANATHA</t>
  </si>
  <si>
    <t>Pref de Farol</t>
  </si>
  <si>
    <t>É um tipo de bioma presente no Estado do Paraná:</t>
  </si>
  <si>
    <t>Caatinga.</t>
  </si>
  <si>
    <t>Cerrado.</t>
  </si>
  <si>
    <t>Pampas.</t>
  </si>
  <si>
    <t>Savana.</t>
  </si>
  <si>
    <t>A alternativa B está correta pois é um dos biomas encontrados no Paraná, especialmente nas
áreas de transição. Há o predomínio da mata de araucárias, de mata atlântica, com presença de
cerrados e no litoral a presença de mangues.
CONSULPLAN</t>
  </si>
  <si>
    <t>4599</t>
  </si>
  <si>
    <t>Sobre o estado do Paraná, marque V para as afirmativas verdadeiras e F para as falsas.
( ) Entre os principais rios do estado estão Iguaçu, Paranapanema e Doce.
( ) O Pico Paraná é o ponto mais elevado do estado, estando localizado na Serra do Mar.
( ) O revelo do estado possui baixada no litoral, planalto a leste e oeste, além de depressão no centro.
( ) Com clima subtropical, o estado tem entre os municípios mais populosos a capital, Londrina, Campinas, dentre outros.
A sequência está correta em</t>
  </si>
  <si>
    <t>F, F, V, V.</t>
  </si>
  <si>
    <t>F, V, V, F.</t>
  </si>
  <si>
    <t>F, V, F, V.</t>
  </si>
  <si>
    <t>V, F, V, F.</t>
  </si>
  <si>
    <t>V, V, F, F</t>
  </si>
  <si>
    <t>O Gabarito é alternativa B, pois a:
Primeira afirmativa está errada, pois o Rio Doce não está entre os rios do estado, sendo este
pertencente ao leste de Minas Gerais. O rio Iguaçu corretamente compõe um dos principais rios
do estado. O Rio Paranapanema constitui a divisa do Paraná com o estado de São Paulo.
A segunda afirmativa está correta, pois com quase 1900m de altitude, o Pico do Paraná, na Serra
do Mar, é o ponto mais elevado do estado.
A terceira afirmativa está correta, pois o estado do Paraná é composto majoritariamente por
planaltos, contando com uma depressão centralizada, além de possuir baixada no litoral seguida
pela Serra do Mar.
A quarta afirmativa está errada, pois Campinas não é um município do Paraná. Para além disso, o
município mais populoso, que também é capital do estado, Curitiba, não consta na lista.</t>
  </si>
  <si>
    <t>15/08/2026 01:40</t>
  </si>
  <si>
    <t>Localizado na região Sul do Brasil, cortado pelo trópico de Capricórnio, o Paraná NÃO</t>
  </si>
  <si>
    <t>tem sua cultura marcada pelo tropeirismo.</t>
  </si>
  <si>
    <t>foi governado por Beto Richa, reeleito no primeiro turno com mais de 55% dos votos.</t>
  </si>
  <si>
    <t>possui a maior área de remanescentes das matas de araucária, típicas do sul do Brasil.</t>
  </si>
  <si>
    <t>recebeu grande influência da cultura açoriana na região próxima com a fronteira com o Paraguai.</t>
  </si>
  <si>
    <t>teve o Parque Nacional do Iguaçu, declarado pela Unesco como patrimônio natural da humanidade.</t>
  </si>
  <si>
    <t>A alternativa incorreta é D, por isso é o Gabarito. A influência da cultura açoriana é encontrada
especialmente no litoral.
Sergio Henrique, Equipe Direito Constitucional Estratégia Concursos
Conhecimentos gerais sobre história, cultura e política do estado são necessários aqui. Desde o
arranjo político recente da reeleição do governado Beto Richa do PSDB até a presença do
tropeirismo na cultura do estado. Outros fatores contidos na questão são a declaração do Parque
Nacional do Iguaçu como Patrimônio Cultural e a presença de remanescentes de Mata de
Araucárias no Estado.
A alternativa B está correta, pois o tropeirismo foi uma das atividades fundadoras do Paraná.
A alternativa B está correta, pois Beto Richa, do PSDB, foi governado do Paraná entre 2011 e
2018, sendo reeleito, como corretamente apontado, em 2014 com 55% dos votos. O político
renunciou ao cargo em 2018 para concorrer ao Senado Federal.
A alternativa C está correta, pois de fato, o Paraná possui maior área de remanescentes das
matas de araucárias.
A alternativa E está correta, pois em 1986, o Parque Nacional do Iguaçu foi declarado Patrimônio
Natural da Humanidade pela Unesco.</t>
  </si>
  <si>
    <t>A região Sul do Brasil apresenta um quadro natural marcado principalmente pelas características climáticas, sendo a região que possui as mais baixas temperaturas do país. Sobre os aspectos climáticos e suas relações com a natureza dessa região, é INCORRETO afirmar que:</t>
  </si>
  <si>
    <t>Predomina nessa área o clima subtropical.</t>
  </si>
  <si>
    <t>A maior parte de suas terras fica localizada na Zona Temperado Sul.</t>
  </si>
  <si>
    <t>É responsável pelas maiores amplitudes térmicas registradas no país.</t>
  </si>
  <si>
    <t>A influência do clima afeta os índices pluviométricos, considerados os mais baixos do Brasil.</t>
  </si>
  <si>
    <t>A Mata das Araucárias se refere a formações vegetais adaptadas ao clima regional e por isso caracterizam a paisagem dessa região.</t>
  </si>
  <si>
    <t>A alternativa incorreta é D, por isso é o Gabarito, pois não é correto dizer que o Sul do Brasil
possui os menores índices pluviométricos do país, sendo estes pertencentes ao semiárido
nordestino.
Os aspectos exigidos são a predominância do clima subtropical, o fato de a região possuir altas
amplitudes térmicas pela baixa latitude, a presença da Mata de Araucárias, além de estar
posicionada, em sua maior parte, na Zona Temperada do Sul.
A alternativa A está correta, pois O clima subtropical é o predominante na região com variações
de Subtropical Úmido (Cfa) e Oceânico Temperado (Cfb).
Sergio Henrique, Equipe Direito Constitucional Estratégia Concursos
A alternativa A está correta, pois a Zona temperada do Sul é o intervalo entre o Trópico de
Capricórnio e o Círculo Polar Antártico. Como corretamente é colocado, a maior parte das terras
do Sul do Brasil estão na Zona em questão.
A alternativa C está correta, pois possuir as mais baixas temperaturas do país pela proximidade
com o Trópico de Capricórnio, o Sul do país está sujeito a altas temperaturas do Solstício de
Verão (primeiro dia do verão). Dessa forma, a região possui grandes amplitudes térmicas.
A alternativa E está correta, pois a Mata das Araucárias é vegetação característica do sul do país,
sendo ela uma variação da Mata Atlântica adaptada ao clima regional.
FAFIPA</t>
  </si>
  <si>
    <t>15/08/2026 01:41</t>
  </si>
  <si>
    <t>CISLIPA</t>
  </si>
  <si>
    <t>O Clima é um importante fator natural que facilita a ocupação dos territórios. Na região leste do estado do Paraná, o clima também faz a diferença nas formas de ocupação. Qual é o clima dominante no litoral paranaense?</t>
  </si>
  <si>
    <t>Litoral do Estado do Paraná enquadra-se dentro do tipo climático CFa (Clima temperado chuvoso e moderadamente quente), úmido em todas as estações e com verão quente.</t>
  </si>
  <si>
    <t>Litoral do Estado do Paraná enquadra-se dentro do tipo climático Cba (Clima quente chuvoso e moderadamente quente).</t>
  </si>
  <si>
    <t>Litoral do Estado do Paraná enquadra-se dentro do tipo climático CCA (Clima temperado chuvoso úmido em todas as estações e com verão quente).</t>
  </si>
  <si>
    <t>Litoral do Estado do Paraná enquadra-se dentro do tipo climático BSh (Clima Quente e chuvoso em todas as estações).</t>
  </si>
  <si>
    <t>A alternativa correta é A, pois o clima CFa é corretamente atribuído ao litoral do Estado do
Paraná. Sendo este subtropical, com verão quente, de temperaturas superiores a 22ºC no
verão. Os climas predominantes neste Estado são: Cfa, clima subtropical úmido; Cfb, clima
oceânico temperado. A depender da escala analisada, também podem aparecer no noroeste do
estado os climas Aw, clima savânico; e Am, clima monçônico.
B- Incorreto: A classificação climática de Köppen–Geiger não admite a letra b como indicadora
de tipo climático sendo, portanto, é inexistente a nomenclatura “Cba”.
C- Incorreto: Considerando a classificação climática de Köppen–Geiger, a primeira letra sendo C
indica o grupo do clima em questão. No entanto, para segunda letra indicadora de tipo do clima,
a letra “C” não possui atribuição, tornando a nomenclatura “CCA” inexistente.
D- Incorreto: Segundo a classificação climática de Köppen–Geiger, o clima BSh se refere ao
clima semiárido, caracterizado pela escassez de chuvas. Este clima não está presente no estado
do Paraná. A classificação BSh pode ser encontrada no Brasil no Sertão nordestino.
Sergio Henrique, Equipe Direito Constitucional Estratégia Concursos
IBFC</t>
  </si>
  <si>
    <t>Sobre o relevo do território do Estado do Paraná e hidrografia, assinale a opção correta:</t>
  </si>
  <si>
    <t>As bacias hidrográficas do Paraná são: do Rio Paraná, do Rio Paranapanema, do Rio Iguaçu, do Rio Iguarapé, do Litoral Paranaense e do Rio Tibagi.</t>
  </si>
  <si>
    <t>As unidades de relevo são: a baixada litorânea, a Serra do Mar, o 1º Planalto, o 2º Planalto, o 3º Planalto e a Planície do Rio Paraná.</t>
  </si>
  <si>
    <t>O Planalto basáltico, ou Planalto de Guarapuava, é constituído por rochas ígneas eruptivas que deram origem às 'terras roxas'.</t>
  </si>
  <si>
    <t>Os arenitos de Vila Velha e Furnas situam-se na região dos Campos Gerais, no Planalto paleozóico, a mais extensa das unidades de relevo do Paraná.</t>
  </si>
  <si>
    <t>A alternativa correta é a C, pois de fato, o Oeste do Paraná é composto por rochas ígneas, de
origem basáltica, formadoras da chamada “terra roxa”. Esta unidade de relevo é chamada de
Terceiro Planalto ou Planalto de Guarapuava.
As unidades de relevo do Paraná são: Baixada Litorânea, referindo-se aos terrenos baixos
litorâneos; Serra do Mar, cadeia montanhosa que se estende por quase 1500km do território
brasileiro, formado por granitos e gnaisses, apresentando-se em maciços isolados no Paraná,
chegando a atingir quase 1900 metros em alguns pontos; Primeiro Planalto ou Planalto de
Curitiba, inicia-se imediatamente ao oeste da Serra do Mar e é composto por rochas
sedimentares advindas de erosão de terrenos da era pré-cambriano. Segundo Planalto ou
Planalto do Paraná ou Planalto dos Campos Gerais, formada por terrenos do período paleozoico,
também de origem sedimentar, principalmente de arenitos do grupo Vila Velha e Furnas; Terceiro
Planalto ou Planalto de Guarapuava, possui origem basáltica e representa a maior unidade de
relevo do Estado, ocupando a porção oeste do território, sendo responsável pela formação da
chamada “Terra Roxa”.
(Disponível em: https://sanderlei.de/img/Ensino-fundamental/Parana-Historia-Geografia-43-03.jpg)
Incorretas:
A) Dentre todas as bacias dadas apenas a do Rio Iguarapé não se encontra no Estado do Paraná.
B) O Rio Paraná se encontra, no Estado do Paraná, em um planalto, sendo parte, aqui, da
unidade denominada terceiro planalto.
D) Embora a primeira afirmativa seja inteiramente correta, a segunda não é. A mais extensa
unidade de relevo do Paraná é o Planalto de Guarapuava.
FAFIPA</t>
  </si>
  <si>
    <t>15/08/2026 01:47</t>
  </si>
  <si>
    <t>Assinale a alternativa que contempla a melhor descrição do litoral do Paraná:</t>
  </si>
  <si>
    <t>O litoral paranaense divide terras com o litoral paulista, refere-se ao litoral sul do estado de São Paulo e é composto basicamente pelas seguintes regiões: Litoral norte, microrregião de Paranaguá, e litoral Sul, Região de Garuva em Santa Catarina.</t>
  </si>
  <si>
    <t>O litoral paranaense tem cerca de 100 km de extensão, com cenários bem diversificados, desde a foz do rio Ararapira (ao norte), até a do Saí-Guaçu (ao sul). É delimitado pelas baías: ao norte, a de Paranaguá, e, ao sul, a de Guaratuba.</t>
  </si>
  <si>
    <t>Grande parte do litoral está localizada ao norte no estado de São Paulo e só tem comunicação com o Paraná pelo vale do rio Ribeira.</t>
  </si>
  <si>
    <t>O Litoral Paranaense se destaca pela presença dos manguezais na porção sul, pela grande quantidade de ilhas espalhadas por toda a baía de Guaratuba, Guaraqueçaba e Superagui.</t>
  </si>
  <si>
    <t>A alternativa B está correta, pois, o Rio Ararapira, ao Norte, é o marco de divisa com o estado de
São Paulo e o Rio Saí-Guaçu é o marco de divisa com o estado de Santa Catarina. Também ao
Norte tem-se a Baía de Paranaguá e ao sul a Baía de Guaratuba.
Há duas grandes baías, sendo: Baía de Paranaguá, ao norte e Baía de Guaratuba ao sul. A divisa
com o estado de São Paulo é delimitada pelo Rio Ararapira e com o estado de Santa Cataria é o
Rio Saí-Guaçu. Guaraqueçaba é município e área de proteção ambiental da Baía do Paranaguá e
do Parque Nacional Superagui, também na Baía do Paranaguá.
A alternativa A está incorreta, pois embora o litoral paranaense realmente possua divisa de
terras com o litoral paulistas, as regiões citadas não são as regionalizações utilizadas e uma delas
não pertence ao litoral do Paraná.
A alternativa C está incorreta, pois não é correto afirmar que o litoral paranaense está localizado
ao norte de São Paulo.
A alternativa D está incorreta, pois Guaraqueçaba e Superagui, na verdade, compõem a Baía de
Paranaguá</t>
  </si>
  <si>
    <t>15/08/2026 01:48</t>
  </si>
  <si>
    <t>Os episódios de quedas de barreiras, nas estradas da Serra do Mar, no Paraná, estão associados aos momentos de maior pluviosidade, que afetam a estabilidade das vertentes.
Assinale a alternativa correta sobre as condições do clima e do solo e relevo que favorecem os movimentos de massa.</t>
  </si>
  <si>
    <t>Precipitações leves, mas contínuas, dos meses de julho e agosto, com encharcamento do solo e mobilização dos bancos de sedimentos da Serra do Mar.</t>
  </si>
  <si>
    <t>Ventos intensos da entrada do outono, provocando mobilização de grandes blocos rochosos, nas encostas da Serra do Mar, que acabam por arrastar, junto com eles, o solo e a lama.</t>
  </si>
  <si>
    <t>Presença de forte neblina, nas porções mais elevadas da Serra do Mar, provocando os deslizamentos de terra, nas rampas rochosas e ao longo da hidrografia local.</t>
  </si>
  <si>
    <t>Intensificação das chuvas orográficas, isto é, daquelas provocadas pelo encontro de massas de ar com diferentes características, sendo uma de origem Tropical e outra de origem Polar, provocando a mobilização dos solos nas áreas de baixada.</t>
  </si>
  <si>
    <t>Episódios pluviais intensos associados à estação quente, entre os meses de janeiro e março, provocando o encharcamento e a mobilização das formações superficiais nas encostas de declividade média ou alta, na Serra do Mar.</t>
  </si>
  <si>
    <t>A alternativa correta é E, pois os movimentos de massa são causados principalmente pela ação
de chuvas intensas durante um curto período sobre maciços rochosos, como a Serra do Mar.
O deslocamento de rochas ou sedimentos são fenômenos naturais potencializados pela ação
antrópica. Durante esse processo, o solo, vegetação e rocha são mobilizados pela ação da
gravidade. Os movimentos de massa ocorrem pela intensidade de chuvas em um relativo curto
período, como nos climas do sudeste e sul do Brasil, onde os verões possuem altas médias
pluviométricas comparado com outras estações, sobre maciços rochosos. Grande parte dos
eventos de movimentos de massa no estado do Paraná são registrados na Serra do Mar.
A alternativa A é incorreta, pois movimentos de massa ocorrem a partir das intensas
precipitações durante o verão e não por chuvas leves e contínuas. Além do mais, os meses
apontados pela alternativa são os de menores médias pluviométricas no ano.
A alternativa B é incorreta, pois ventos intensos, por si só, não são causas de movimentos de
massa. A pluviosidade é o principal fator.
A alternativa C é incorreta, pois presença de neblina nas porções mais elevadas da Serra do Mar
não provoca movimentos de massa.
A alternativa D é incorreta, pois Chuvas orográficas são aquelas formadas por barreiras naturais
como a própria Serra do Mar. Denomina-se chuvas frontais as formadas por encontro de massas
de ar.
UEL</t>
  </si>
  <si>
    <t>15/08/2026 01:49</t>
  </si>
  <si>
    <t>O estado do Paraná é constituído por três Planaltos, que se apresentam como típica paisagem de degraus estruturais ou escarpas de estratos.
Com base nos conhecimentos sobre os Planaltos paranaenses, assinale a alternativa correta.</t>
  </si>
  <si>
    <t>O Primeiro Planalto é formado pelos campos de Curitiba e Castro e divide-se em três regiões:Planalto de Curitiba, Região Açungui e Planalto Maracanã.</t>
  </si>
  <si>
    <t>O Primeiro Planalto é formado pelos campos de Cambará e Iguaçu, onde se encontram os principais bens minerais energéticos, como carvão mineral, urânio e xisto pirobetuminoso.</t>
  </si>
  <si>
    <t>O Segundo Planalto, formado pelos campos de Palmas, é a região onde se localizam os minerais metálicos, como ouro e prata.</t>
  </si>
  <si>
    <t>O Segundo Planalto representa o plano de declive que forma a encosta Serra Geral do Paraná, denominada de escarpa mesozoica.</t>
  </si>
  <si>
    <t>O Terceiro Planalto, formado pelos campos Gerais e pelo Aquífero Carste, apresenta várias quedas d’água, como Salto São Francisco.</t>
  </si>
  <si>
    <t>A alternativa correta é A, o Primeiro Planalto situado entre a Serra do Mar e a Escarpa Devoniana
está dividido em Planalto de Curitiba, Maracanã e Região Açungui. Estão incorretas as
alternativas:
Incorretas:
[B], porque o Primeiro Planalto é formado pelos campos de Curitiba e Castro e presença de
jazidas metálicas;
[C], porque no Segundo Planalto encontram-se os minérios energéticos como carvão e xisto;
[D], porque o Segundo Planalto é formado pelos Campos Gerais;
[E], porque o Terceiro Planalto é formado pelo Planalto de Guarapuava.</t>
  </si>
  <si>
    <t>CBM-PR</t>
  </si>
  <si>
    <t>Os povos tradicionais A população indígena do Paraná é composta por diferentes etnias. Esses povos possuem tradições culturais, línguas e modos de vida próprios, estando distribuídos em diversas terras indígenas oficialmente demarcadas.
De acordo com o Censo 2022, realizado pelo Instituto Brasileiro de Geografia e Estatística (IBGE), a maior parte da população indígena do Paraná encontra-se</t>
  </si>
  <si>
    <t>na terra indígena de Maringá, localizada na região sul do estado.</t>
  </si>
  <si>
    <t>na terra indígena de Palmas, localizada na região sudoeste do estado.</t>
  </si>
  <si>
    <t>na terra indígena de Rio das Cobras, localizada na região centro-sul do estado.</t>
  </si>
  <si>
    <t>na terra indígena de Mangueirinha, localizada na região noroeste do estado.</t>
  </si>
  <si>
    <t>no parque estadual Pico do Marumbi, localizado na região leste do estado.</t>
  </si>
  <si>
    <t>A alternativa C está correta, pois cita corretamente as informações da TI. A TI Rio das Cobras é a
mais populosa de todo o estado paranaense, e fica localizada no município de Nova Laranjeiras,
no centro-sul do Paraná.
A alternativa A está incorreta, pois não há Terras Indígenas nesse município e adjacência, mas há
em suas regiões a Terra Indígena Apucaraninha, localizada mais ao sul de Maringá, próximo a
Londrina e Tamarana. É habitada principalmente pelo povo Kaingang, e a Terra Indígena São
Jerônimo habitada por Kaingang e Guaranis.
A alternativa B está incorreta, pois não há Terra Indígena com o nome Palmas ou pertencente a
este território municipal. Apesar disso está relativamente próximo do município de Mangueirinha,
no sudoeste, habitada por Kaigangs e Guaranis, e da Terra Indígena Rio das Cobras: Localizada
nos municípios de Nova Laranjeiras e Espigão Alto do Iguaçu, também na região
sudoeste/centro-sul, não muito longe de Palmas. É a maior do estado e também é habitada
principalmente pelos povos Kaingang e Guarani.
A alternativa D está incorreta, pois está no sudoeste, não noroeste.
A alternativa E está incorreta, pois não existem terras indígenas demarcadas nesta região. O
parque estadual Pico do Marumbi é um dos parques estaduais mais antigos e importantes do
Paraná, conhecido por suas belezas naturais, picos montanhosos (incluindo o Pico Paraná, o mais
alto do sul do Brasil, e o Pico do Marumbi), e pela Mata Atlântica, nos municípios de Morretes,
Piraquara e Quatro Barras, no leste do Paraná.</t>
  </si>
  <si>
    <t>15/08/2026 02:00</t>
  </si>
  <si>
    <t>Os povos tradicionais Há forte presença de povos e comunidades tradicionais no Paraná, que historicamente estiveram à margem do reconhecimento territorial oficial. É necessário reconhecer a importância destes povos tradicionais na produção do espaço paranaense, seus direitos territoriais e suas ligações históricas, sociais e afetivas com os lugares vividos (adaptado de GOMES et al., 2026).
Assinale a alternativa que apresenta uma comunidade tradicional paranaense.</t>
  </si>
  <si>
    <t>Faxinalenses</t>
  </si>
  <si>
    <t>Morroquianos</t>
  </si>
  <si>
    <t>Andirobeiras</t>
  </si>
  <si>
    <t>Pantaneiros</t>
  </si>
  <si>
    <t>Quebradeiras de Coco Babaçu</t>
  </si>
  <si>
    <t>A alternativa A é a correta, pois os Faxinalenses são povos tradicionais do centro-sul paranaense
e reconhecidos pelo poder público como tal. Possuem um sistema agropecuário coletivo
especialmente nos aspectos pecuários e possuem origens polonesas.
A alternativa B está incorreta. O termo Morroquianos refere-se às comunidades que habitam a
região da Morraria, local distante do Paraná. Na verdade, tal comunidade localiza-se no Estado
do Mato Grosso. Veja abaixo informações detalhadas sobre:
São comunidades que vivem na Morraria, denominação local utilizada para nomear
uma extensa região delineada por serras e vales no Estado do Mato Grosso. São
agricultores, extrativistas e também cultivam algodão tingido naturalmente para o
artesanato. A agricultura familiar é a atividade econômica central, destacando-se pela
guarda e troca de sementes crioulas. A produção de seus meios de vida é
complementada pela criação de animais de grande e pequeno porte, a indústria
caseira e o artesanato. Manejam a terra e outros recursos naturais de forma
coletiva. Morroquianos têm uma relação intrínseca com a natureza.
Retirado de:
https://www.gov.br/mds/pt-br/acoes-e-programas/acesso-a-alimentos-e-a-agua/articulacao-de-politicas-publicas-de-san-para-pov
os-e-comunidades-tradicionais/morroquianos
A alternativa C está incorreta, pois estas são relacionadas a área da Amazônia. As andirobeiras
são comunidades predominantemente femininas, dedicadas à coleta sustentável e ao
beneficiamento das sementes de andiroba para a produção de óleo.
A alternativa D está incorreta, os pantaneiros são os habitantes tradicionais do Pantanal brasileiro,
cuja vida e cultura são moldadas pelos ciclos de cheia e seca da região.
A alternativa E está incorreta, principalmente mulheres do "Cinturão do Babaçu", as
quebradeiras de coco babaçu vivem do extrativismo no Maranhão, Piauí, Tocantins e Pará.
FGV</t>
  </si>
  <si>
    <t>O etnocídio foi levado a cabo nas Américas eliminando diversas populações, numa colonização praticada supostamente “para o bem do selvagem”. Por trás desta concepção coincide a ética do humanismo, que proclama dois axiomas: 1) há culturas inferiores e superiores, e 2) a cultura ocidental é superiormente absoluta. Em relação a todas as outras culturas, nesse sentido, ela só pode existir segundo uma relação de negação total da diversidade cultural, pois: à perspectiva de seus agentes, o etnocídio não poderia ser um empreendimento de destruição, ao contrário, é uma tarefa necessária, exigida pelo humanismo inscrito no núcleo da cultura ocidental.
AGOSTINHO, Thiago Lira Alves. A razão de Estado e o etnocídio: reflexões sobre a cultura da violência. Kínesis, Vol. XIII, n° 35, dezembro 2021, p.425-459. Disponível em: https://revistas.marilia.unesp.br. Acesso: 16 jan. 2024. (Adaptado) A partir da reflexão sobre o tema abordado no texto, leia as afirmativas a seguir.
I. Os indígenas Xetá, pertencentes ao tronco linguístico dos Tupi-Guarani, habitavam a Serra dos Dourados a margem do rio Ivaí, no Paraná e foram a primeira etnia a ter contato com o homem branco nessa região, a partir do início do ciclo do tropeirismo no século XVIII.
II. A população Xetá foi drasticamente reduzida pela ação das frentes de colonização que modernizaram o noroeste do Paraná e adjacências para a agropecuária e cafeicultura. O órgão indigenista oficial da época, o Serviço de Proteção ao Índio (SPI), distribuiu os sobreviventes em diferentes regiões do Paraná, enfraquecendo sua luta, sua cultura, e diminuindo a esperança de reocuparem dignamente suas terras.
III. Os efeitos da política colonizadora do governo paranaense na região da Serra dos Dourados somados à omissão e negligência do SPI, no que tange à sua competência enquanto órgão de assistência e proteção aos povos indígenas, resultou na perda do território tradicional Xetá e na extinção da sociedade, da qual sobreviveram poucos indivíduos.
Está correto o que se afirma em</t>
  </si>
  <si>
    <t>A alternativa D está correta e é o Gabarito da questão.
A afirmativa I está incorreta. Como vimos no decorrer da aula, os Xetá são conhecidos como a
última etnia do estado paranaense que entrou em contato direto com a sociedade ocidental, na
década de 40, quando as frentes de colonização invadiram o território onde viviam.
As afirmativas II e III estão corretas, tendo em vista que o processo de desenvolvimento ao longo
do século passado resultou na quase extinção dos Xetás em solo paranaense. Estima-se que já
em 1999 existiam apenas 8 membros vivos e seus descendentes, que hoje atuam em diferentes
regiões do estado.</t>
  </si>
  <si>
    <t>15/08/2026 02:02</t>
  </si>
  <si>
    <t>População e Povoamento A proporção existente entre o número de habitantes de um local e sua extensão territorial, é um importante elemento das relações entre uma sociedade e o espaço que ela habita. Analise os dados das cidadades paranaenses listadas:
Com base nos dados IBGE apresentados na tabela, assinale o município mais povoado.</t>
  </si>
  <si>
    <t>Pinhais.</t>
  </si>
  <si>
    <t>Maringá.</t>
  </si>
  <si>
    <t>Londrina.</t>
  </si>
  <si>
    <t>Guarapuava.</t>
  </si>
  <si>
    <t>Nova Aliança do Avaí.</t>
  </si>
  <si>
    <t>d30aa7dc-dc3e-493d-a211-ce195d898ee6.png</t>
  </si>
  <si>
    <t>A alternativa A está correta, pois o povoamento é a densidade demográfica, o número de
habitantes por quilômetro quadrado. É necessário que faça uma conta para verificar os valores
dividindo a população absoluta pela área, mas perceba que nesse caso, Pinhais é o menor
território de todos. Se começarmos por ele, fazendo uma aproximação, para população 120.000
e área 60 Km², portanto um povoamento de aproximadamente 2.000 hab./km².</t>
  </si>
  <si>
    <t>15/08/2026 02:03</t>
  </si>
  <si>
    <t>ALEP</t>
  </si>
  <si>
    <t>Texto:
O Índice de Desenvolvimento Humano (IDH) compara indicadores de países nos itens riqueza, alfabetização, educação, esperança de vida, natalidade e outros, com o intuito de avaliar o bem-estar de uma população, especialmente das crianças. Varia de zero a um e é divulgado pelo Programa das Nações Unidas para o Desenvolvimento (Pnud) em seu relatório anual.
Com base no indicador apresentado no texto, julgue as variáveis socioeconômicas paranaenses listadas a seguir.
I - A evolução dos dados da figura 1, indica a necessidade de políticas públicas específicas nas áreas de saúde e previdenciária.
II - Os dados apresentados no espaço temporal em ambos os gráficos, contribuem para melhoria do IDH no Estado do Paraná.
III - A variação dos dados da figura 2, ocorre pela diminuição da taxa de natalidade em virtude da adoção de métodos anticoncepcionais.
Está correto o que se afirma em</t>
  </si>
  <si>
    <t>0892b3e3-fbc4-4da0-b99a-55aabe6f834c.png</t>
  </si>
  <si>
    <t>A alternativa E está correta e é o Gabarito da questão.
O item I está correto, pois o gráfico indica um aumento na expectativa de vida e serviços
especializados de saúde, suporte e previdência social são fundamentais para a qualidade de vida
da população dos idosos.
O item I está correto, pois o IDH baseia-se em três dimensões básicas do desenvolvimento
humano: renda, educação e saúde/longevidade. Os gráficos mostram uma evolução positiva ao
longo do tempo em indicadores relacionados a essas dimensões (por exemplo, aumento da
expectativa de vida, melhoria na educação ou na renda), isso diretamente contribui para a elevação
do IDH. O IDH do Paraná é 0,769, alto (acima de 0,7), e o IDH de Curitiba é 0,823, muito alto
(acima de 0,8).
O item III está correto, pois a redução da taxa de natalidade é uma tendência mundial e está
associada, entre outros fatores, à maior disseminação e uso de métodos contraceptivos, bem como
à mudança de comportamento social e ao maior acesso à informação e planejamento familiar.</t>
  </si>
  <si>
    <t>15/08/2026 02:06</t>
  </si>
  <si>
    <t>A hidrovia Paraná-Tietê consiste em uma das principais vias hidroviárias em funcionamento no país, pois é uma importante via para o escoamento da produção agrícola do país. Sobre o modal de transporte apresentado no texto, analise as afirmativas a seguir.
I. Situada entre as Regiões Sul, Sudeste e Centro-Oeste, permite a navegação e, consequentemente, o transporte de cargas e passageiros ao longo das HN-900 Rio Paraná e HN-913 Rio Tietê, tendo um sistema de eclusas viabilizando a passagem pelos desníveis das muitas represas existentes nas duas hidrovias.
II. É denominada de hidrovia ao Mercosul, um dos mais modernos e bem estruturados sistemas hidroviários do país, constituindo uma via de mão dupla entre Brasil e Uruguai, interligando o lago de Itaipu, as lagoas Mirim e a Lagoa dos Patos, sendo um eixo de fundamental importância para o intercâmbio comercial entre os países. Possibilita oportunidades turísticas, facilitando o acesso de turistas do Uruguai e Argentina à Foz do Iguaçu.
III. Integra sistema de transporte multimodal do Corredor Sudeste de Logística, com 12 terminais portuários, distribuídos em uma área de 76 milhões de hectares, e sua entrada em operação impulsionou a implantação de polos industriais, polos turísticos e polos de distribuição, onde é gerada quase a metade do PIB brasileiro, conectando também os principais centros do Mercosul.
Está correto o que se afirma em</t>
  </si>
  <si>
    <t>A alternativa D está correta.
A afirmativa I está correta, pois descreve corretamente uma das características da hidrovia,
situada entre as Regiões Sul, Sudeste e Centro-Oeste do Brasil, e servindo como ponto vital para
o escoamento da produção agrícola e industrial dentro do território brasileiro, integrando
importantes regiões do país.
O item II está errado, pois o Lago de Itaipu é artificial e na Tríplice Fronteira, enquanto as Lagoas
dos Patos e Mirim estão no Rio Grande do Sul, nas faixas litorâneas.
A afirmativa III está correta. De fato, a hidrovia integra o sistema de transporte multimodal do
Corredor Sudeste de Logística e atua no impulsionamento do PIB das regiões de atividade. Em
suma, estas regiões que são servidas pela hidrovia contribuem significativamente para o Produto
Interno Bruto (PIB) brasileiro, e a conexão com os principais centros do Mercosul ocorre de forma
indireta, através da interligação com o sistema hidroviário do Rio da Prata.
BANCAS VARIADAS</t>
  </si>
  <si>
    <t>15/08/2026 02:07</t>
  </si>
  <si>
    <t>Pref Cândido Abreu</t>
  </si>
  <si>
    <t>Qual município paranaense foi considerado, por meio de Lei Estadual, como a “capital paranaense da cevada e do malte”?</t>
  </si>
  <si>
    <t>Rolândia.</t>
  </si>
  <si>
    <t>Umuarama.</t>
  </si>
  <si>
    <t>Jacarezinho.</t>
  </si>
  <si>
    <t>A alternativa correta é a B, pois Guarapuava foi considerada em 2023 a capital estadual da
cevada e do malte. A cidade é responsável pelo abastecimento da maioria cervejarias artesanais
do Brasil. De acordo com o IBGE é responsável por mais de 60% da área cultivada e 72% da
produção no Brasil, que vem especialmente da Colônia Entre Rios.
O cereal também é produzido nos Campos Gerais, na Região Metropolitana de Curitiba, no Sul e
no Sudoeste do Estado</t>
  </si>
  <si>
    <t>FAU</t>
  </si>
  <si>
    <t>Unioeste</t>
  </si>
  <si>
    <t>O futuro da região Oeste do Paraná tem sido alvo de pesquisas e discussões nos últimos anos, resultando em diálogos interinstitucionais e elaboração de relatórios e diagnósticos socioeconômicos e ambientais, para subsidiar a composição de objetivos e metas de desenvolvimento sustentável na região. Entre os mais importantes, está o Projeto Oeste 2030, que mobilizou os 54 municípios do oeste do Paraná com o objetivo de promover desenvolvimento sustentável baseados numa tríade de conceitos-chave. Qual das opções abaixo se refere a essa tríade? Assinale a alternativa correta:</t>
  </si>
  <si>
    <t>Promoção da igualdade de gênero, equidade racial e proteção às reservas indígenas.</t>
  </si>
  <si>
    <t>Erradicação da fome, da desigualdade social e da função social da propriedade de terra.</t>
  </si>
  <si>
    <t>Divulgação de energias renováveis, saneamento e água potável, replantio da mata atlântica.</t>
  </si>
  <si>
    <t>Diminuição da violência contra os animais, consumo responsável e empoderamento feminino.</t>
  </si>
  <si>
    <t>Elevação do crescimento econômico, da inclusão social e da proteção ambiental.</t>
  </si>
  <si>
    <t>A alternativa correta é E, pois, a tríade do desenvolvimento sustentável é crescimento
econômico, inclusão social e proteção ambiental. É poder explorarmos os recursos de forma a
garantir as gerações futuras o direito de fazer o mesmo.
Igualdade de gênero, fome zero, energia acessível e limpa, saneamento e água potável, são ODS
presentes na Agenda 2030. Não são equidade racial, proteção à reservas indígenas, função social
da propriedade da terra, replantio, violência contra animais e empoderamento, mesmo que
tenham relação com eles e com os Direitos Humanos.</t>
  </si>
  <si>
    <t>15/08/2026 02:09</t>
  </si>
  <si>
    <t>Prefeitura de Campo Largo</t>
  </si>
  <si>
    <t>Após se tornar um estado brasileiro em 1853, por meio do desmembramento de São Paulo, o Paraná experimentou notável expansão em suas atividades primárias. Entre essas atividades, qual destaque se evidenciou na região?</t>
  </si>
  <si>
    <t>Exploração de recursos marinhos.</t>
  </si>
  <si>
    <t>Cultivo de erva-mate e plantação de café.</t>
  </si>
  <si>
    <t>Extração de minerais preciosos.</t>
  </si>
  <si>
    <t>Criação de gado bovino.</t>
  </si>
  <si>
    <t>Agricultura de subsistência.</t>
  </si>
  <si>
    <t>A alternativa correta é a B, pois no século XIX as principais atividades primárias eram o
extrativismo da erva-mate e os plantations de café que se expandiram de São Paulo,
especialmente devido ao solo fértil da terra roxa.
A alternativa A está incorreta, pois a exploração de recursos marinhos é essencialmente
artesanal, ou seja, de subsistência. No período colonial, no litoral do Paraná e Santa Catarina era
feita a pesca de baleias, de onde extraiam óleos.
A alternativa C está incorreta, pois a exploração de ouro foi a motivação dos primeiros colonos,
mas eram poucas aluviões (riachos) auríferos e com poucos recursos, que foram explorados pelo
século XVII até que no século XVIII foram encontradas as grandes minas de ouro em Vila Rica.
A alternativa D está incorreta, pois a pecuária e o tropeirismo se desenvolveu ao longo do século
XVIII abastecendo São Paulo e Minas Gerais.
A alternativa A está incorreta, pois o café é produzido pela grande lavoura comercial, o
plantation, que são grandes propriedades, monocultoras voltadas à exportação.</t>
  </si>
  <si>
    <t>Nos últimos anos, o estado do Paraná tem sido promovido a nível nacional e internacional como um hub logístico, ou seja, como interligação principal para escoar a produção de outros estados da federação e também países vizinhos. Entretanto, para isso se concretizar seria necessário adequar os modais de transporte do estado, e grandes obras de infraestrutura foram iniciadas ou retomadas. Nesse projeto, a região oeste do Paraná ganhou especial relevância também porque concentrava alguns dos principais gargalos logísticos estaduais. Nesse contexto, qual das obras de infraestrutura abaixo estão localizadas na região oeste do Paraná? Analise as assertivas e assinale a alternativa correta:
I - Construção da Ponte da Integração, em Foz do Iguaçu.
II - Remodelação do Trevo Cataratas, em Cascavel.
III - Duplicação da Rodovia BR-163, entre Toledo e Marechal Rondon.
IV - Construção da Ponte Ayrton Senna, em Francisco Beltrão.</t>
  </si>
  <si>
    <t>Apenas I, II e III estão corretas.</t>
  </si>
  <si>
    <t>Apenas II, III e IV estão corretas.</t>
  </si>
  <si>
    <t>Apenas I, II e IV estão corretas.</t>
  </si>
  <si>
    <t>Apenas I, III e IV estão corretas.</t>
  </si>
  <si>
    <t>I, II, III e IV estão corretas.</t>
  </si>
  <si>
    <t>A alternativa correta é A, pois a única incorreta é o item III, pois a ponte Airton Sena liga o
Paraná ao Mato Grosso do Sul, no município de Guaíra.</t>
  </si>
  <si>
    <t>15/08/2026 02:10</t>
  </si>
  <si>
    <t>UNIOSTE</t>
  </si>
  <si>
    <t>Pref de Guaratuba</t>
  </si>
  <si>
    <t>Em termos de importância, em relação aos portos brasileiros, o Porto de Paranaguá, quando se analisa em relação à exportação de produtos agrícolas do país, é:</t>
  </si>
  <si>
    <t>O primeiro maior exportador.</t>
  </si>
  <si>
    <t>O segundo maior exportador.</t>
  </si>
  <si>
    <t>O terceiro maior exportador.</t>
  </si>
  <si>
    <t>O quarto maior exportador.</t>
  </si>
  <si>
    <t>Nenhuma das alternativas anteriores.</t>
  </si>
  <si>
    <t>A alternativa A está correta, pois é o maior exportador de grãos de soja, o principal exportador
de carne de frango e considerando os grãos e carnes é o principal porto de exportação de
produtor agrícolas e Paranaguá é um grande hub logístico que atende as exportações dos vários
estados, como os 3 da região Sul, São Paulo, Mato Grosso do Sul, Mato Grosso e Goiás. O maior
porto em movimentação de cargas em geral é o de Santos.</t>
  </si>
  <si>
    <t>Em recentes trabalhos realizados pela UFPR, nas áreas rurais do litoral do Paraná, os moradores da Comunidade São Joãozinho apontaram suas necessidades imediatas para melhoria de sua qualidade vida. Quais ações são imediatas para atender as necessidades dessas populações?</t>
  </si>
  <si>
    <t>Segurança de suas residências, evitando a entrada de bichos, curso de alfabetização para adultos, retorno na comunidade à liberdade sobre o uso do espaço, sem a necessidade de demarcação de áreas individuais, acesso à organização social e acesso à saúde bucal de seus filhos.</t>
  </si>
  <si>
    <t>São Joãozinho não é comunidade rural do Litoral do Paraná, é uma área urbana do município de Matinhos.</t>
  </si>
  <si>
    <t>Os moradores rurais do litoral do Paraná já são assistidos pelos convênios com o Governo Federal e o Ministério da Saúde, por meio da FUNASA, que atende em todos os itens a essas reinvindicações dos moradores.</t>
  </si>
  <si>
    <t>Por pertencerem à área do Parque Nacional de Superagui, a comunidade de São Joãozinho não pode interferir no manejo do parque procedendo a melhorias. Todos os serviços devem ocorrer fora das áreas da Unidade.</t>
  </si>
  <si>
    <t>A- Correto: As necessidades dos moradores de comunidades extrativistas passam pelo acesso à
escola que não seja afetado pela má condição de estadas, além do acesso à saúde pública e a
busca de caminhos para o desenvolvimento sustentável.
A questão faz referência a uma pesquisa realizada com moradores de comunidades extrativistas
do Paraná, suas reivindicações e possibilidades para o desenvolvimento rural sustentável. As
comunidades pesquisadas pertencem ao município de Guaratuba, na baía de Guaratuba, sul do
Paraná. As demandas registradas pelo pesquisador incluem, além de acesso à saúde e educação,
a exigência de políticas públicas para que a comunidade se mantenha.
B- Incorreto: São Joãozinho é uma comunidade pertencente ao município de Guaratuba, na baía
de Guaratuba, litoral do Paraná.
C- Incorreto: A FUNASA é entidade vinculada ao Ministério da Saúde e tem por objetivo
promover o saneamento básico no território nacional. No entanto, nem todas as reivindicações
da comunidade de São Joãozinho passam por ações relacionadas ao sistema de saúde.
D- Incorreto: O Parque Nacional de Superagui se localiza no norte do litoral do Paraná enquanto
a baía de Guaratuba, onde se localiza a comunidade de São Joãozinho, está ao sul do estado.</t>
  </si>
  <si>
    <t>15/08/2026 02:11</t>
  </si>
  <si>
    <t>“O povoamento da região paranaense desenvolveu-se muito lentamente. No século XVII uma importante atividade econômica atraiu muitas pessoas para o interior do atual Paraná, especificamente na região onde hoje está localizada a cidade de Paranaguá.” Essa atividade econômica foi:</t>
  </si>
  <si>
    <t>A indústria.</t>
  </si>
  <si>
    <t>A mineração.</t>
  </si>
  <si>
    <t>A criação de gado.</t>
  </si>
  <si>
    <t>A produção da erva-mate.</t>
  </si>
  <si>
    <t>A extração das madeiras de lei.</t>
  </si>
  <si>
    <t>A alternativa correta é B. Durante os séculos XVI e XVII, o povoamento do atual Paraná se deu
pela busca por metais preciosos. Muitos eram os boatos que aquela região possuía grandes
jazidas de ouro e diversas expedições foram financiadas para encontrar o mineral. A existência
dessas grandes jazidas, porém, nunca se confirmara. Ao mesmo tempo, o ouro de aluvião nas
bacias da região era extraído, ainda que em menor relevância ao se comparar com extração de
ouro nas Minas Gerais.
A - Incorreto: É incorreto afirmar que a indústria foi uma atividade econômica paranaense durante
o século XVII, século o qual gestou a revolução industrial europeia.
B- Incorreto: O ouro de aluvião foi atrativo para o povoamento do Paraná, principalmente na
cidade do Paranaguá. Os boatos de grandes jazidas, que nunca foram confirmados, também
ajudaram a povoar o estado.
C- Incorreto: A criação de Gado somente se consolida após o povoamento gerado pela busca de
metais preciosos.
D- Incorreto: O estado ganha relevância na produção da erva-mate somente no século XIX.</t>
  </si>
  <si>
    <t>Sobre o estado do Paraná, marque V para as afirmativas verdadeiras e F para as falsas.
( ) Tem como sede do governo do Estado o Palácio Iguaçu.
( ) O setor agropecuário compreende mais de 50% da composição do PIB do Estado.
( ) Entre os produtos mais exportados pelo Estado estão: soja, carne bovina e minério de ferro.
( ) A vegetação é formada por mangue no litoral, mata atlântica, floresta tropical a oeste e mata de araucária no centro.
A sequência está correta em</t>
  </si>
  <si>
    <t>V, V, F, F.</t>
  </si>
  <si>
    <t>V, F, F, V.</t>
  </si>
  <si>
    <t>Alternativa correta é E.
Primeira afirmativa: Inaugurado em 1953, o Palácio do Iguaçu, localizado em Curitiba, é sede do
governo do estado do Paraná.
Segundo afirmativa: Apenas cerca de 9% do PIB do Paraná provém da Agropecuária.
Terceira afirmativa: O agronegócio possui grande força no oeste do estado, justificando a
exportação de soja e a carne bovina é uma atividade econômica tradicional do estado. No
entanto, o Paraná não é reconhecido por possuir jazidas de minério de ferro em seu território.
Quarta afirmativa: Está correta a presença e distribuição das referidas vegetações no estado do
Paraná.
A - Incorreto: A primeira afirmativa é verdadeira e a terceira é falsa.
B- Incorreto: A primeira e quarta alternativas são verdadeiras e a segunda e terceira são falsas.
C- Incorreto: A terceira alternativa é falsa e a quarta é verdadeira.
D- Incorreto: A segunda alternativa é falsa e a quarta é verdadeira.</t>
  </si>
  <si>
    <t>15/08/2026 02:12</t>
  </si>
  <si>
    <t>Qual é a economia básica dos municípios do litoral paranaense?</t>
  </si>
  <si>
    <t>O ouro de aluvião encontrado nas areias da baía de Paranaguá.</t>
  </si>
  <si>
    <t>Todo o petróleo que está sendo produzido no pré-sal.</t>
  </si>
  <si>
    <t>Atividade mineradora.</t>
  </si>
  <si>
    <t>Desenvolvimento de ações voltadas para o turismo sustentável.</t>
  </si>
  <si>
    <t>D- Correto: Atualmente o turismo sustentável tem sido a principal economia dos municípios do
litoral Paranaense.
O litoral paranaense foi, durante o século XVI, o único lugar do atual estado do Paraná a possuir
ouro, sendo este de aluvião, em seu território. A extração do metal ajudou a povoar a região,
ainda que este não tenha tido longo ciclo, tendo sido abandonada desde o século XVII quando o
ouro se tornou escasso. Quanto às jazidas de petróleo em alto-mar, estes não compõem as
descobertas do pré-sal. Assim, o turismo sustentável se consolida cada vez mais como principal
atividade econômica dos municípios do litoral paranaense, sendo impulsionada pela criação do
Parque Nacional de Saint-Hilaire/Lange em 2001 e do Parque Nacional do Superaguii, criado em
1989 e expandido em 1999.
A – Incorreto: O ouro de aluvião foi encontrado no século XVI no litoral do atual estado do
Paraná e a baía de Paranaguá ficou conhecida pela exploração do metal. No entanto, esta
atividade não é mais praticada e, portanto, não compõe a economia básica do litoral paranaense.
B- Incorreto: O petróleo do pré-sal não é encontrado no território do Paraná e sim no Rio de
Janeiro, São Paulo e Espírito Santo, podendo haver ainda rochas no estado de Santa Catarina.
C- Incorreto: A atividade mineradora não é base da economia dos municípios do litoral
paranaense. Em seu território, como exemplo de recurso dotado de valor relevante em larga
escala, o carvão mineral é presente no segundo planalto do Paraná.</t>
  </si>
  <si>
    <t>4622</t>
  </si>
  <si>
    <t>COPS-UEL</t>
  </si>
  <si>
    <t>PC-PR</t>
  </si>
  <si>
    <t>A agricultura familiar é praticada por famílias assentadas através de programas de reforma agrária, seringueiros, ribeirinhos, extrativistas, famílias atingidas por barragens, de indígenas e de quilombolas. Analise alguns dados de produção da agricultura familiar e não familiar no Paraná:
De acordo com os dados é correto afirmar que, no Paraná, a agricultura familiar</t>
  </si>
  <si>
    <t>produz mais leite de vaca com um número menor de cabeças de gado que a agricultura não familiar.</t>
  </si>
  <si>
    <t>produz menos arroz em casca que a agricultura não familiar em uma área plantada menor.</t>
  </si>
  <si>
    <t>tem um número maior de cabeças de gado distribuída por um número menor de propriedades.</t>
  </si>
  <si>
    <t>produz mais feijão preto que a agricultura não familiar em um número menor de propriedades.</t>
  </si>
  <si>
    <t>produz mais feijão preto que a agricultura não familiar com uma menor área colhida.</t>
  </si>
  <si>
    <t>5014a6bb-f3ca-4ae5-aae7-2e6e10ba0b91.png</t>
  </si>
  <si>
    <t>A - Correto: Assim como consta na tabela fornecida pelo enunciado, o número de cabeças de
gado da agricultura familiar é de 3.161.405, produzindo 1.227.212.421 litros de leite enquanto,
em comparação a agricultura não familiar, que possui 5.892.396 cabeças de gado e produz
589.213.700 litros de leite.
Os dados de produção da agricultura familiar em relação a agricultura não familiar desvendam
importantes informações para o arranjo econômico do estado do Paraná. Temos que a
quantidade de propriedades destinadas a agricultura familiar é bem maior do que a da
agricultura não familiar. Vale lembrar que se exclui aqui a variável de tamanho da propriedade
geral, se limitando a área colhida para Feijão Preto e Arroz. Assim, pede-se que se faça as
relações corretas entre as comparações de número de cabeças por produção de leite e número
de produção por área plantada de Feijão Preto e Arroz.
B- Incorreto: Ao passo que a produção de arroz da agriculta não familiar é de 22.321.088 kg
maior do que a da agricultura familiar, esta última produz o arroz numa área de cerca de 20ha
maior.
C- Incorreto: O número maior de cabeças de gado da agricultura familiar é distribuído em um
número maior de propriedades.
D- Incorreto: Apesar de produzir um número maior de feijão preto, o número de propriedades é
maior.
E- Incorreto: Apesar de produzir um número maior de feijão preto, a área colhida é maior.
17. UEM/COPS - SEAP-PR - Agente Penitenciário /2013) Leia o texto a seguir. Em 1980, o
transporte de materiais para a Itaipu Binacional mobilizou 20.113 caminhões e 6.648 vagões
ferroviários. Já a demanda por mão de obra provocava filas imensas nos centros de triagem
dos consórcios. Entre 1978 e 1981, até 5 mil pessoas eram contratadas por mês. Ao longo da
obra, em função do extenso período de construção e da rotatividade da mão de obra,
somente o consórcio Unicon cadastrou cerca de 100 mil trabalhadores. No pico da
construção da barragem, Itaipu mobilizou diretamente cerca de 40 mil trabalhadores no
canteiro de obras e nos escritórios de apoio no Brasil e no Paraguai.
(Adaptado de:
http://usinadeitaipu.blogspot.com.br/2011/09/itaipu-pedra-que-canta.html#!/2011/09/itaipu-pedra-que-canta.html. Acesso
em: 10 mar. 2013.)
Sobre a Usina de Itaipu, considere as afirmativas a seguir.
I. O consumo de energia da Usina de Itaipu, por parte do Paraguai, excede pouco mais de 10%
do total gerado pela usina.
II. A construção da Usina de Itaipu foi financiada de forma paritária por Brasil e Paraguai, fato
que implicou no endividamento dos dois países.
III. A construção da Usina de Itaipu resultou no alagamento de Sete Quedas e na consequente
perda de um importante local de visitação no Paraná.
IV. O início da produção de energia de Itaipu ocorreu na primeira metade da década de 1980.
Assinale a alternativa correta.
A) Somente as afirmativas I e II são corretas.
B) Somente as afirmativas I e IV são corretas.
C) Somente as afirmativas III e IV são corretas.
D) Somente as afirmativas I, II e III são corretas.
E) Somente as afirmativas II, III e IV são corretas.
Comentário:
A alternativa correta é C
I- O consumo é variável, no entanto, para o ano em questão, o consumo do Paraguai não
excedeu os 10%. Vale lembrar que, no ano de 2018, o consumo de energia da Usina de Itaipu
atinge quase 16%.
II- O Paraguai arcou, à época, com menos de 5% da construção de Itaipu, assumindo dívidas com
o próprio Brasil.
III- O salto de Sete Quedas foram a maior cachoeira em volume de água do mundo. O local foi
submerso com a construção da Usina Binacional de Itaipu pelo governo militar já no início dos
anos oitenta. IV- Itaipu começou a gerar energia em maio de 1984.
A - Incorreto: As afirmativas I e II não são verdadeiras.
B- Incorreto: A afirmativa I não é verdadeira.
C- Incorreto: As afirmativas III e IV são verdadeiras.
D- Incorreto: A afirmativa I não é verdadeira.
E- Incorreto: A afirmativa II não é verdadeira.</t>
  </si>
  <si>
    <t>15/08/2026 02:14</t>
  </si>
  <si>
    <t>UEM-COPS</t>
  </si>
  <si>
    <t xml:space="preserve"> SEAP-PR</t>
  </si>
  <si>
    <t>Leia o texto a seguir. Em 1980, o transporte de materiais para a Itaipu Binacional mobilizou 20.113 caminhões e 6.648 vagões ferroviários. Já a demanda por mão de obra provocava filas imensas nos centros de triagem dos consórcios. Entre 1978 e 1981, até 5 mil pessoas eram contratadas por mês. Ao longo da obra, em função do extenso período de construção e da rotatividade da mão de obra, somente o consórcio Unicon cadastrou cerca de 100 mil trabalhadores. No pico da construção da barragem, Itaipu mobilizou diretamente cerca de 40 mil trabalhadores no canteiro de obras e nos escritórios de apoio no Brasil e no Paraguai.
&lt;i&gt;(Adaptado de: http://usinadeitaipu.blogspot.com.br/2011/09/itaipu-pedra-que-canta.html#!/2011/09/itaipu-pedra-que-canta.html. Acesso em: 10 mar. 2013.)&lt;/i&gt;
Sobre a Usina de Itaipu, considere as afirmativas a seguir.
I. O consumo de energia da Usina de Itaipu, por parte do Paraguai, excede pouco mais de 10% do total gerado pela usina.
II. A construção da Usina de Itaipu foi financiada de forma paritária por Brasil e Paraguai, fato que implicou no endividamento dos dois países.
III. A construção da Usina de Itaipu resultou no alagamento de Sete Quedas e na consequente perda de um importante local de visitação no Paraná.
IV. O início da produção de energia de Itaipu ocorreu na primeira metade da década de 1980.
Assinale a alternativa correta.</t>
  </si>
  <si>
    <t>A alternativa correta é C
I- O consumo é variável, no entanto, para o ano em questão, o consumo do Paraguai não
excedeu os 10%. Vale lembrar que, no ano de 2018, o consumo de energia da Usina de Itaipu
atinge quase 16%.
II- O Paraguai arcou, à época, com menos de 5% da construção de Itaipu, assumindo dívidas com
o próprio Brasil.
III- O salto de Sete Quedas foram a maior cachoeira em volume de água do mundo. O local foi
submerso com a construção da Usina Binacional de Itaipu pelo governo militar já no início dos
anos oitenta. IV- Itaipu começou a gerar energia em maio de 1984.
A - Incorreto: As afirmativas I e II não são verdadeiras.
B- Incorreto: A afirmativa I não é verdadeira.
C- Incorreto: As afirmativas III e IV são verdadeiras.
D- Incorreto: A afirmativa I não é verdadeira.
E- Incorreto: A afirmativa II não é verdadeira</t>
  </si>
  <si>
    <t>15/08/2026 02:23</t>
  </si>
  <si>
    <t>SEAP-PR</t>
  </si>
  <si>
    <t>Leia o texto e analise os gráficos a seguir. Economia paranaense cresce acima da média brasileira em 2012. Emprego na indústria, remuneração e bom desempenho do interior são os principais motivos.
Tendo como referência esses gráficos e o desempenho da economia do Paraná, em 2012, considere as afirmativas a seguir.
I. A economia do Paraná teve volume de vendas no comércio percentualmente inferior à média nacional.
II. A alta na agricultura não foi maior em virtude da quebra na safra de verão, que comprometeu em aproximadamente 20% a produção agrícola.
III. A produção industrial do Paraná registrou crescimento em relação ao ano de 2011.
IV. Na construção civil, a geração de empregos no Paraná foi mais pujante do que a nacional.
Assinale a alternativa correta.</t>
  </si>
  <si>
    <t>7a40bcaf-3f7a-4672-a0e5-7215bd952c43.png</t>
  </si>
  <si>
    <t>A - Correto: Estão erradas as afirmativas III e IV e corretas as afirmativas I e II.
I- A afirmativa está correta, pois a média nacional para vendas no comércio atingiu 10,1%,
enquanto o valor do Paraná é de 8,5%.
II- Entre 2011/2012 o regime de chuvas do estado ficou abaixo do esperado, provocando perdas
na safra de verão e prejuízo de mais de R$ 1,52 bilhão.
III- A produção industrial do Paraná, na verdade, apresentou queda, como mostrado nos gráficos,
de -1,3%.
IV- O setor de construção civil apresentou crescimento maior para a média nacional, atingindo
11,9%, enquanto o mesmo dado para o Paraná aponta pra 9,6%.
B- Incorreto: A afirmativa II está correta e a IV está errada.
C- Incorreto: As afirmativas III e IV estão incorretas.
D- Incorreto: A afirmativa III não está correta.
E- Incorreto: As afirmativas III e IV estão incorretas.</t>
  </si>
  <si>
    <t>15/08/2026 02:26</t>
  </si>
  <si>
    <t>4625</t>
  </si>
  <si>
    <t>A economia paranaense dependeu, no passado, dos tropeiros, das plantações de erva-mate e do café. Hoje, o panorama econômico do estado mudou, e sobre ele é correto afirmar:</t>
  </si>
  <si>
    <t>A soja movimenta o setor agrícola paranaense e o Porto de Paranaguá é um dos maiores exportadores de grãos.</t>
  </si>
  <si>
    <t>O Paraná depende exclusivamente da energia elétrica produzida em Itaipu, a maior usina hidrelétrica do mundo.</t>
  </si>
  <si>
    <t>O café continua sendo o principal item de exportação do Paraná.</t>
  </si>
  <si>
    <t>A industrialização do Paraná foi muito rápida e hoje o setor agrícola não representa nem 10% da economia do estado.</t>
  </si>
  <si>
    <t>A mineração de ferro no Paraná impulsionou os surtos econômicos.</t>
  </si>
  <si>
    <t>A - Correto: O agronegócio impulsionou a economia do setor agrícola do estado, multiplicando
investimentos e alavancando a agroindústria do estado, sendo a soja o principal produto de
exportação. O escoamento da produção é realizado pelo Porto de Paranaguá, distante cerca de
100km de Curitiba.
A mudança de panorama econômico do Paraná passa pelas potencialidades do agronegócio na
região norte e noroeste do estado, cujo principal produto de exportação é a soja, sendo este
setor, comparado a média nacional, é um dos mais desenvolvidos entre os estados do Brasil.
Ainda no setor primário, a mineração no estado não chegou a impulsionar surtos econômicos,
sendo o extrativismo mineral, ainda que existente, de pouco destaque. O setor industrial, no
entanto, também alcança grande representatividade no PIB do Paraná, com indústrias
automobilísticas e petroquímicas, estas principalmente situadas na Região Metropolitana de
Curitiba.
B- Incorreto: A Usina Binacional de Itaipu é responsável por 15% de toda energia elétrica do
Brasil e por 90% da energia do Paraguai. No entanto, Itaipu não é responsável por toda energia
elétrica do Paraná e não é a maior usina hidrelétrica do mundo, perdendo para a Hidrelétrica de
Três Gargantas, na China.
C- Incorreto: A cafeicultura impulsionou a economia do estado a partir dos anos vinte, muito
ligada a cidades como Londrina e Maringá. No entanto, durante os anos setenta a forte
concorrência no mercado internacional e a frequência de geadas fez com que o produto
perdesse espaço na economia do Paraná.
D- Incorreto: Apesar dos primeiros esforços nos anos sessenta, a industrialização do estado só se
consolidou nos anos oitenta e noventa. Além disso, o agronegócio do norte e noroeste do
estado tem elevado a participação do setor agrícola na economia paranaense.
E- Incorreto: Muito embora possua algumas reservas de minério de ferro, a mineração não é
destaque econômico do estado.</t>
  </si>
  <si>
    <t>1980</t>
  </si>
  <si>
    <t>A respeito da formação política e econômica do Estado do Paraná, assinale a alternativa correta.</t>
  </si>
  <si>
    <t>A formação do estado do Paraná teve início no século XVI com a chegada dos bandeirantes paulistas à região de minas, mas o local já era habitado por diversas etnias indígenas que, embora em pequena quantidade, ainda hoje compõem a população paranaense.</t>
  </si>
  <si>
    <t>A expansão da lavoura cafeeira paulista, no final do século XIX, foi responsável pelo início do desenvolvimento da cafeicultura no Norte Pioneiro, o que levaria o estado do Paraná a ser um grande exportador de café em detrimento de outros produtos.</t>
  </si>
  <si>
    <t>O primeiro presidente da Província do Paraná foi o senhor Zacarias de Góis e Vasconcelos, nomeado pelo Governo Federal, em 1853. Após seu mandato, assumiu o senhor Moisés Lupion, primeiro governador eleito pelo sufrágio universal.</t>
  </si>
  <si>
    <t>Em meados do século XIX, a produção da erva-mate do estado do Paraná colocava o Brasil em evidência no cenário internacional de exportações, época em que o país fornecia o produto para a Argentina, Chile, Estados Unidos e Inglaterra.</t>
  </si>
  <si>
    <t>O Porto de Paranaguá desenvolveu, ao longo dos anos, importante papel econômico e também político; para isso foi fundamental a construção da ferrovia para escoamento da produção agrícola, em substituição ao Caminho de Peabiru. Comentário:</t>
  </si>
  <si>
    <t>B- correto O desenvolvimento da cafeicultura no Paraná não se deu na mesorregião do Norte
Pioneiro e sim no noroeste e norte do estado, sendo impulsionada pela abertura, pelo capital
externo, de ferrovias e loteamentos já no século vinte. Essas terras deram origens a cidades como
Maringá e Londrina.
A questão exige conhecimentos sobre a formação política e econômica do Paraná, mas também
de alguns eventos de nível nacional, como as primeiras eleições em sufrágio universal e o antigo
caminho de Peabiru. Além disso, a constituição econômica do estado é tratada aqui pela
exportação da erva-mate para a bacia do Prata, pela construção de ferrovias para conectar o
litoral e a consolidação da cafeicultura no norte e noroeste do estado.
A - Incorreto: As bandeiras paulistas em minas não se relacionam, nesse contexto, com o a
formação do estado do Paraná. Muito embora a ocupação do estado tenha origens nas
bandeiras e expedições em busca de ouro, a partir de boatos que não se confirmaram.
C- Incorreto: O mandato seguinte ao de Zacarias de Góis foi de Teófilo Vitório Ribeiro. Além
disso, somente em 1947, Moisés Lupion assume como primeiro governador eleito por sufrágio
universal no estado do Paraná.
D- Incorreto: A erva-mate não era exportada para os Estados Unidos e nem para Inglaterra,
tendo a bacia do Prata como principal mercado consumido. O produto, embora de tradicional
produção na região, só foi ganhar grande destaque na economia do Paraná na primeira metade
do século XX.
E- Incorreto: O caminho de Peabiru, rota histórica de uma América Pré-colombiana, muito
embora passasse pelo atual estado do Paraná, tinha como fim o atual estado de São Paulo. No
entanto, a ferrovia Paranaguá-Curitiba até hoje é utilizada para escoamento de produtos.</t>
  </si>
  <si>
    <t>15/08/2026 02:34</t>
  </si>
  <si>
    <t>Observe o mapa a seguir:
Com base nos dados, é correto afirmar:</t>
  </si>
  <si>
    <t>na região de Curitiba, 90% das pessoas vivem abaixo da linha da pobreza.</t>
  </si>
  <si>
    <t>na região de Guarapuava, entre 80 e 90% das pessoas vivem acima da linha da pobreza.</t>
  </si>
  <si>
    <t>na região de Maringá, entre 75 e 90% das pessoas vivem abaixo da linha da pobreza.</t>
  </si>
  <si>
    <t>na região de Londrina, entre 75 a 91% das pessoas vivem acima da linha da pobreza.</t>
  </si>
  <si>
    <t>no litoral 95% das pessoas vivem abaixo da linha da pobreza.</t>
  </si>
  <si>
    <t>382ff75e-0830-476f-aefe-42751dbc0010.png</t>
  </si>
  <si>
    <t>A alternativa correta é D, pois afirmação confere com os dados apresentados e, portanto, é
verdadeira. A apresentação dos dados de proporção de pessoas acima da linha de pobreza por
município nos coloca diante de um cenário em que os centros urbanos mais conhecidos do
Paraná aglomeram também municípios com faixas elevadas. Dessa forma, a questão exige
também que se tinha noção da localização de cidades como Curitiba, na faixa leste, Guarapuava,
região central, Maringá, norte, Londrina, também ao norte.
Incorretas:
A Curitiba, capital do estado do Paraná, ocupa a porção leste do estado e se encontra na faixa
mais alta de pessoas acima da linha da pobreza para o ano de 2000, a de 75,01% até 91,65%.
B O município de Guarapuava não está na faixa proposta pela alternativa e sim entre 66,33% a
74,80% acima da linha da pobreza para o ano de 2000. Ao considerarmos a região de
Guarapuava, os municípios chegam a atingir a faixa mais baixa para os dados em questão.
C A região de Maringá possui dados exatamente opostos ao proposto por essa alternativa,
sendo entre 75% e 90% das pessoas vivendo acima da linha da pobreza.
E Com os dados disponíveis não é possível afirmar isto.</t>
  </si>
  <si>
    <t>15/08/2026 02:37</t>
  </si>
  <si>
    <t>Observe a tabela a seguir:
Considerando as faixas de rendimento de brancos e negros é correto afirmar que, proporcionalmente,</t>
  </si>
  <si>
    <t>o maior percentual na faixa de 1 a 5 salários mínimos é de negros.</t>
  </si>
  <si>
    <t>o menor percentual da população na faixa de mais de 5 salários mínimos é de brancos.</t>
  </si>
  <si>
    <t>o maior percentual na faixa de até um salário mínimo é de negros.</t>
  </si>
  <si>
    <t>o menor percentual na faixa dos sem rendimentos é de brancos.</t>
  </si>
  <si>
    <t>há um equilíbrio na distribuição de brancos e negros segundo as faixas de rendimento.</t>
  </si>
  <si>
    <t>b1d172cc-2c01-4f78-b4aa-e0255de9cdeb.png</t>
  </si>
  <si>
    <t>A – Correto: Em termos proporcionais, cerca de 36% de negros recebem na faixa de 1 a 5
salários mínimos, enquanto 32,8% dos brancos se encontram nesta mesma faixa.
A questão se constitui com base nos dados do Censo 2000 sobre rendimentos mensais entre
brancos e negros de forma proporcional, e o Censo 2022 respalda as informações, pois a
tendência continua. Ao realizar as devidas constatações, encontra-se diferenças de
proporcionalidades entre negros e brancos para cada faixa analisada. A faixa de 1 até 5
salários-mínimos possui maior proporcionalidade de negros enquanto a de mais de 5 salários
mínimos possui maior proporcionalidade de brancos.
B- Incorreto: Entre os brancos, 13,3% da população está na faixa de mais de 5 salários mínimos
enquanto somente 5,4% dos negros estão nesta mesma faixa.
C- Incorreto: O maior percentual na faixa de até um salário mínimo é de brancos com 30,9%. A
proporção para negros nesta mesma faixa é de 23,1%.
D- Incorreto: O menor percentual na faixa dos sem rendimentos é de negros com 35,3%. A
proporção de brancos é de 38,3%.
E- Incorreto: Não é possível afirmar que há um equilíbrio. Embora algumas faixas os valores se
diferenciam em 3% como na de sem rendimentos, para a faixa de mais de 5 Salários Mínimos a
diferença é de mais de 8%.</t>
  </si>
  <si>
    <t>15/08/2026 02:38</t>
  </si>
  <si>
    <t>CBMPR</t>
  </si>
  <si>
    <t>Ciclos Econômicos, Tropeirismo Pode-se dizer que o Estado do Paraná teve sua ocupação efetivada a partir do século XVIII, mesmo que sua densidade demográfica só vá se destacar no século seguinte. Alguns fatores foram responsáveis por isso, porém, um deles se destaca em importância não só na efetivação de ocupação do território, mas também na constituição cultural do paranaense. Assinale a alternativa que apresenta esse elemento fundamental na formação do Estado.</t>
  </si>
  <si>
    <t>a descoberta de ouro em Paranaguá.</t>
  </si>
  <si>
    <t>O potencial do comércio da erva-mate, importada para o sul do Estado no início do século XIX, atraindo migrantes de várias regiões do país.</t>
  </si>
  <si>
    <t>A construção da Ferrovia Curitiba-Paranaguá, que possibilitou a integração entre duas regiões importantes do Paraná, estimulando, assim, a atração de mais pessoas em pouco tempo.</t>
  </si>
  <si>
    <t>A Revolução Farroupilha no sul do país fez com que muitas pessoas se deslocassem para o Paraná, fugindo dos conflitos entre revoltosos e o governo imperial.</t>
  </si>
  <si>
    <t>A atividade tropeira, juntamente com a criação de gado, tiveram papel fundamental no século XVIII para ocupação e colonização do território do Paraná. O transporte de gado e outros produtos entre diversas regiões estabeleceu rotas e povoados ao longo de seus caminhos, integrando assim, áreas econômicas que antes não tinham conexões.</t>
  </si>
  <si>
    <t>A alternativa E está correta, pois o tropeirismo e a pecuária foram fundamentais para a
colonização do Paraná e o surgimento de rotas de gado que conectavam as terras do Sul ao
Sudeste, como a Estrada da Mata, e foi responsável pelo surgimento de várias cidades.
Incorretas:
a, pois o ouro foi explorado brevemente no século XVII, mas as jazidas se esgotaram
rapidamente.
b, pois há ervais nativos por todo estado, mas até o início do século XIX era uma atividade
rústica, que foi aos poucos incrementada até melhora a qualidade, até se tornar o principal
produto estadual e responsável pelo processo de modernização.
c, a ferrovia Curitiba-Paranaguá resultou da demanda por modernização para o transporte da
erva-mate e o fator responsável pelas imigrações foram as políticas públicas destinadas à atração
de imigrantes europeus para povoar as terras do sul e branquear a população brasileira.
d, pois a Farroupilha não é um fator constitutivo da identidade cultural paranaense, nem da
formação do estado.</t>
  </si>
  <si>
    <t>15/08/2026 02:43</t>
  </si>
  <si>
    <t>UNIVIDA</t>
  </si>
  <si>
    <t>Câmara de Guaratuba</t>
  </si>
  <si>
    <t>Segundo registros históricos, no período colonial, o primeiro governador da província do Paraná era natural do estado do/da:</t>
  </si>
  <si>
    <t>Bahia.</t>
  </si>
  <si>
    <t>Minas Gerais.</t>
  </si>
  <si>
    <t>Santa Catarina.</t>
  </si>
  <si>
    <t>Rio Grande do Sul.</t>
  </si>
  <si>
    <t>Assim, a alternativa A está correta. A questão traz o tema da emancipação do Estado do Paraná.
Conforme estudado em aula, em 1842 os estados de Minas Gerais e São Paulo, o império vivia
um período de grande ocorrência de revoltas liberais. Após a coroação de Dom Pedro II, o
império iniciou uma política de pacificações de modo a amenizar os problemas com as
províncias. Assim, para evitar com que o Paraná se aliasse às revoltas liberais, o governo imperial
prometeu a emancipação em troca da lealdade, em 1843.
O tratado foi aceito, e o presidente da província de São Paulo encaminhou o pedido de
emancipação no mesmo ano. Em 1853, o estado do Paraná foi emancipado e seu primeiro
presidente de província foi o baiano Zacarias Goes.</t>
  </si>
  <si>
    <t>15/08/2026 02:44</t>
  </si>
  <si>
    <t>Manifestações relevantes para a memória, identidade e formação da sociedade podem ser registradas e protegidas como patrimônio cultural imaterial. No estado do Paraná, integram essa categoria de patrimônio</t>
  </si>
  <si>
    <t>as cataratas do Iguaçu, na tríplice fronteira.</t>
  </si>
  <si>
    <t>o barreado e a cachaça morretiana do litoral paranaense.</t>
  </si>
  <si>
    <t>o Largo da Ordem e o centro histórico de Curitiba.</t>
  </si>
  <si>
    <t>o café e o chimarrão produzidos no interior do estado.</t>
  </si>
  <si>
    <t>as reservas de mata atlântica e a Ilha do Mel.</t>
  </si>
  <si>
    <t>A alternativa B está correta e é o Gabarito da questão. O Patrimônio Histórico é dividido em
material e imaterial, e também há as paisagens culturais, que é o conjunto do patrimônio natural,
material e imaterial. O Brasil possui uma instituição que administra nosso patrimônio desde
1937: O IPHAN – Instituto do Patrimônio Histórico e Artístico Nacional. Ele possui os livros de
registros do nosso patrimônio tombado tanto de origem material, os patrimônios monumentos
como palácios e igrejas, e imateriais, como danças, festas religiosas, músicas artesanato e
culinária.
✔ Patrimônio Material Paranaense: Geralmente são patrimônios monumentos, como palácios
e Igrejas que são únicos e insubstituíveis. A arquitetura pode ser usada para demonstrar o
poder político de uma geração nos palácios, como nos três monumentos que foram sede
do governo paranaense: O palácio da Liberdade, São Francisco e do Iguaçu.
Palácio da Liberdade
Palácio São Francisco
Palácio do Iguaçu. A atual sede do governo fica no palácio Iguaçu, inaugurado em 1954.
Fortaleza de Nossa Senhora dos Prazeres – Ilha do Mel
✔ Patrimônio Imaterial Paranaense: São os usos e costumes do povo. São conhecimentos
que são transmitidos através das gerações e são características culturais de uma
população. São Festas, artesanatos típicos e a culinária. Podemos citar como exemplo de
patrimônio imaterial a cachaça artesanal de Morretes e o Barreado, comida típica
paranaense, que remonta aos colonos açorianos enviados por Portugal, no período
colonial.
Cavalhadas de Guarapuava
Os principais destaques imateriais do estado são:
● Manifestações Religiosas: CAVALHADAS em Guarapuava.
● Danças, Músicas: FANDANGO no Litoral Paranaense.
● Lendas: TAROBÁ (Cataratas do Iguaçu), CAÁ-YARI (Erva Mate).
● Culinária e Iguarias: BARREADO e CACHAÇA MORRETIANA no Litoral Paranaense.
● Integração das etnias dos imigrantes: formação de brasilidades</t>
  </si>
  <si>
    <t>15/08/2026 02:45</t>
  </si>
  <si>
    <t>Prefeitura de Pinhais</t>
  </si>
  <si>
    <t>O Paraná é uma das 27 unidades federativas do Brasil, possuindo aproximadamente 200 mil km². No período pré-cabralino era habitado por indígenas e já integrou a Província de São Paulo. Sobre a história do estado do Paraná, assinale a alternativa correta.</t>
  </si>
  <si>
    <t>Desde o início do século XV, exploradores europeus atravessavam de norte a sul e de leste a oeste o território paranaense, tendo como ponto de partida o litoral pacífico. O primeiro europeu a percorrer toda a extensão desse território foi o bandeirante espanhol Aleixo Garcia.</t>
  </si>
  <si>
    <t>No ano de 1654, foi criado o primeiro povoado europeu em território paranaense, a vila de Ontiveros, às margens do rio Paraná, perto da foz do rio Ivaí. Dois anos depois, o povoamento se transfere para perto da foz do rio Piquiri, recebendo o nome de Cuidad Real del Guairá - hoje município de Porto Rico.</t>
  </si>
  <si>
    <t>No início do século XVI, os portugueses criaram duas capitanias sobre o nosso litoral. A primeira, a Capitania de São Vicente e a segunda, a Capitania de Sant’Ana.</t>
  </si>
  <si>
    <t>O Vale do Paraíba, localizado no Norte Pioneiro, foi uma das primeiras áreas ocupadas do Paraná, entre o final do século XVII e início do XVIII, período em que o crescente comércio do ouro abria muitas rotas de viagem ou passagem.</t>
  </si>
  <si>
    <t>A ocupação do interior do Paraná ocorreu devido à expansão da cultura do café no século XVI associada à produção de cana-de-açúcar e facilitada pela grande ocorrência de solos férteis como o espodossolo.</t>
  </si>
  <si>
    <t>A alternativa C está correta e é o Gabarito da questão. A maior parte que hoje forma o território
paranaense era espanhol, de acordo com o Tratado de Tordesilhas e o Oeste foi povoado por
missões e cidades fundadas pela Espanha. O litoral foi povoado pelos portugueses, onde foram
encontrados aluviões de ouro na ilha de Cotinga e em Paranaguá. O que hoje é o território do
Paraná, eram partes da Capitania de São Vicente, de Martim Afonso de Souza, e da Capitania de
S’Antana, de seu irmão, Pero Lopes. Os primeiros exploradores tentaram encontrar e percorrer o
Caminho do Peabiru, uma complexa rota indígena que ligava o litoral paranaense até o Império
Inca, como a expedição de Aleixo Garcia, em 1516, que chegou aos andes e retornou carregado
de ouro, e foi morto na volta em confronto com os indígenas.
O primeiro povoado português foi a vila de Paranaguá em 1648, onde ergueram um pelourinho e
criaram uma comarca. Em 1693 Curitiba tornou-se vila. O Oeste Paranaense foi colonizado
primeiramente pela Espanha, com as Cidades Reais de Guairá e Santo Inácio, que foram
destruídas pela ação de bandeirantes paulistas, que se apossaram da região. Erros [A] A Espanha
colonizou o Oeste do estado e Portugal a leste, a partir de Paranaguá. [B] Ontiveros foi uma vila
espanhola de 1654, na cuja população foi transferida para a Cidade Real de Guairá, ao norte da
confluência do Rio Piquiri ao Paraná. [D] O Vale do Paraíba é uma região tradicional da produção
de café de São Paulo e Rio de Janeiro. O Norte Pioneiro se desenvolveu conectado à economia
cafeeira e é o segundo grande ciclo de povoamento, o segundo Paraná. [E] a ocupação do
interior do estado foi através da atividade do tropeirismo até o século XIX, extração do mate, o
café no norte pioneiro. No século XX o povoamento do oeste e sudeste paranaense, o terceiro
ou novíssimo Paraná, durante o ciclo da madeira, incentivos ao povoamento e participação de
grandes empresas madeireiras, que eram também responsáveis pelos transportes e colonização.</t>
  </si>
  <si>
    <t>“No século XVI o oeste do atual estado do Paraná começou a ser povoado por ______________, já que, pelo Tratado de Tordesilhas, a região pertencia à(ao) __________________.” Assinale a alternativa que completa correta e sequencialmente a afirmativa anterior.</t>
  </si>
  <si>
    <t>franceses / França</t>
  </si>
  <si>
    <t>açorianos / Portugal</t>
  </si>
  <si>
    <t>bandeirantes / Brasil</t>
  </si>
  <si>
    <t>espanhóis / América Espanhola</t>
  </si>
  <si>
    <t>portugueses / coroa portuguesa</t>
  </si>
  <si>
    <t>A alternativa D está correta e é o Gabarito da questão. Essa é simples e direta, pessoal. O
território paranaense era parte da América Espanhola, de acordo com o Tratado de Tordesilhas.
Durante a União Ibérica (1580-1640) o tratado ficou obsoleto e bandeirantes paulistas e tropeiros
colonizaram o território. Portugal começou a povoar a partir do litoral com a Vila de Paranaguá,
enquanto a Espanha colonizou o Oeste com a Cidade Real de Guairá (com a população
deslocada da Vila de Ontiveros) e Santo Inácio. Foram povoados por espanhóis, pois as terras
estavam na América Espanhola.</t>
  </si>
  <si>
    <t>15/08/2026 02:46</t>
  </si>
  <si>
    <t>simulado
“O povoamento da região paranaense desenvolveu-se muito lentamente. No século XVII uma importante atividade econômica atraiu um grande número de pessoas para o interior do atual Paraná, especificamente na região onde hoje está localizada a cidade de Paranaguá.” Essa atividade econômica foi:</t>
  </si>
  <si>
    <t>A alternativa B está correta e é o Gabarito da questão. A primeira atividade econômica
desenvolvida pelos portugueses no território paranaense foi a mineração, nos aluviões auríferos
do litoral e do primeiro planalto paranaense, mas se esgotaram rapidamente. Foi uma grande
esperança que surgiu, ao ponto de emanciparem a Capitania de Nossa Senhora do Rosário de
Paranaguá, com duração efêmera, pois foi reintegrada à Capitania de São Vicente, após a
descoberta de grandes jazidas em Vila Rica.
Fique de olho na sequência esquemática dos ciclos econômicos paranaenses:
Séc. XVI e XVII – Ouro de Aluvião.
Séc. XVII – Tropeirismo.
Séc. XIX – Ciclo da Erva-Mate e o Ciclo do Café.
Séc. XX – Ciclo da Madeira.</t>
  </si>
  <si>
    <t>É uma ilha brasileira localizada no município paranaense de Guaraqueçaba. Situada próximo à divisa entre os estados do Paraná e de São Paulo, em 1953, a então península ficou separada do continente. É conhecida por abrigar um Parque Nacional, declarado Reserva da Biosfera em 1991 e Patrimônio da Humanidade em 1999, pela UNESCO. Estamos nos referindo a:</t>
  </si>
  <si>
    <t>Ilha de Valadares.</t>
  </si>
  <si>
    <t>Ilha Cotinga.</t>
  </si>
  <si>
    <t>lha do Mel.</t>
  </si>
  <si>
    <t>Ilha de Superagui.</t>
  </si>
  <si>
    <t>A alternativa D está correta e é o Gabarito da questão. A Ilha de Superagui foi considerada
Reserva Mundial da Biosfera, pela disponibilidade de alimentos e recursos marítimos e florestais,
e Patrimônio Mundial da Humanidade pela Unesco. Pertence ao município de Guaqueçaba, no
complexo estuário Paranaguá, Cananeia e Iguape. Na ilha foram encontrados sambaquis, que
registram o povoamento antigo de indígenas no litoral.
A ilha dos Valadares pertence ao município de Paranaguá, é habitada por pescadores, e é a terra
do Fandango, a dança típica paranaense, patrimônio imaterial do estado.
A ilha de Cotinga, na cidade de Paranaguá, é o primeiro território paranaense habitado. O marco
zero do Paraná.
A ilha do Mel, na cidade de Paranaguá é onde está localizada a Fortaleza de Nossa Senhora dos
Prazeres e o Farol das Conchas</t>
  </si>
  <si>
    <t>15/08/2026 02:47</t>
  </si>
  <si>
    <t>Uel</t>
  </si>
  <si>
    <t>O Norte do Paraná só foi integrado à economia nacional nos anos 1930 por meio das ações da Companhia de Terras Norte do Paraná. As populações indígenas que habitavam a região, especificamente a caingangue, pouco tiveram de suas histórias preservadas ou registradas.
Sobre a ocupação que antecedeu os caingangue e que pode ser chamada de experiência guaranítica (Séc. XVIXVII), atribua V (verdadeiro) ou F (falso) às afirmativas a seguir.
( ) A Gobernación del Assunción ligava-se à região do Reino do Paraguai sob controle espanhol, mas de interesse geopolítico para Portugal.
( ) Às margens dos rios Paranapanema, Tibagi, Ivaí e Piquiri foram fundadas reduções jesuíticas para o aldeamento dos índios.
( ) A destruição das reduções jesuíticas nessa região deveu-se ao expansionismo paulista que, por meio de bandeiras, fazia a pregação dos indígenas.
( ) A região passou ao domínio português a partir do Tratado de Madri, assinado em 1750, que aboliu o Tratado de Tordesilhas.
( ) A estrada do Peabiru tornou-se um meio estratégico de defesa da população guarani no conflito contra os bandeirantes.
Assinale a alternativa que contém, de cima para baixo, a sequência correta.</t>
  </si>
  <si>
    <t>V, V, F, V, F.</t>
  </si>
  <si>
    <t>V, V, V, F, F.</t>
  </si>
  <si>
    <t>F, V, V, V, F.</t>
  </si>
  <si>
    <t>F, F, V, F, V.</t>
  </si>
  <si>
    <t>F, F, V, V, V.</t>
  </si>
  <si>
    <t>A alternativa C está correta e é o Gabarito da questão. A Governacion del Paraguai ficava no Vice
Reino da Prata, no território que corresponde ao da província de Guairá, com capital em
Assunção. A estrada do Peabiru era uma antiga rota indígena que ligava o litoral paranaense até
a cordilheira dos Andes. Foi procurada por diversas expedições, até que foi fechada a mando do
Governo Geral, ainda no século XVI.
Diversas Reduções Jesuíticas foram fundadas nas margens dos rios localizados no Paraná para
aldear os nativos. Os bandeirantes paulistas destruíram essas reduções jesuíticas gerando uma
expansão portuguesa em terras espanholas. Em 1750, foi assinado o Tratado de Madri que
anulou o Tratado de Tordesilhas e deu ao Brasil praticamente o tamanho atual exceto a região do
Acre. O Caminho de Peabiru era uma trilha indígena que existia antes da chegada dos europeus,
ligava os oceanos Atlântico ao Pacífico passando por países como Bolívia, Paraguai, Peru e Brasil.</t>
  </si>
  <si>
    <t>15/08/2026 02:49</t>
  </si>
  <si>
    <t>4637</t>
  </si>
  <si>
    <t xml:space="preserve">Uel </t>
  </si>
  <si>
    <t>Leia o texto a seguir.
Afluente da margem direita do Rio Vermelho, ao norte de Cambé, próximo ao Distrito da Prata, o Rio Palmeira forma um vale onde a mata nativa ainda concentra reservas. Ali, séculos atrás havia um lago. Era um ponto estratégico com água, peixe, caça e floresta subtropical. Ali, em 1625 foi construída a redução jesuítica de San Joseph – o termo missão foi adotado pelos portugueses, enquanto espanhóis e pesquisadores preferem redução
&lt;i&gt;(Jornal de Londrina, 3 mar. 2013. p.21.)&lt;/i&gt;
Recentemente no município de Cambé, localizado no norte do Paraná, foram descobertas ruínas de fundações da Redução Jesuítica, que comportou cerca de 200 pessoas, com fácil acesso à água e aos produtos oriundos da floresta.
As Reduções ou Missões Jesuíticas no Brasil estão associadas</t>
  </si>
  <si>
    <t>às ações das bandeiras, que buscavam, nas Reduções, mão de obra indígena para a escravização.</t>
  </si>
  <si>
    <t>às atividades mercantis de minérios e de drogas do sertão que abasteciam a metrópole.</t>
  </si>
  <si>
    <t>à cristianização facultativa dos indígenas pelos irmãos jesuítas com o apoio da Santa Sé.</t>
  </si>
  <si>
    <t>à libertação dos indígenas do jugo católico, conquistando a autonomia para professarem a sua fé.</t>
  </si>
  <si>
    <t>ao desenvolvimento de práticas agrícolas e de pecuária extensiva que vieram a abastecer o comércio metropolitano.</t>
  </si>
  <si>
    <t>A alternativa A está correta e é o Gabarito da questão. Nos séculos XVII e XVIII, os bandeirantes
paulistas, devido à pobreza da região, realizaram inúmeras atividades para sobreviver, tais como:
caça ao índio, caça ao ouro, monções (abastecer as áreas mineratórias) e o sertanismo de
contrato (abafar revoltas indígenas e dos escravos negros). No século XVII, havia o império
holandês no nordeste brasileiro que recrutava muita mão de obra escrava negra e, assim,
faltavam braços para trabalhar nas regiões adjacentes. Desta forma, os bandeirantes paulistas
destruíram as missões jesuíticas no sul para vender os nativos como escravos, principalmente no
nordeste. Recentemente foi encontrado na cidade de Cambé, no norte do Paraná, vestígios de
uma redução jesuítica que possuíam cerca de 200 pessoas. Somente a alternativa [A] é correta.
As alternativas [B], [C], [D] e [E] estão incorretas. As drogas do sertão estavam localizadas no
Amazônia. A catequese realizada pelos padres jesuítas não era facultativa. Os nativos não foram
libertos do jugo católico, conquistando sua autonomia religiosa. Não ocorreram a pecuária
extensiva e práticas agrícolas para abastecer a metrópole.
Período Joanino e o contexto da independência</t>
  </si>
  <si>
    <t>15/08/2026 02:50</t>
  </si>
  <si>
    <t>Assim como em outras partes do Brasil, no Paraná os povos indígenas enriqueceram a cultura e contribuíram para a formação social do estado. No que diz respeito aos povos indígenas do Paraná, assinale a opção correta.</t>
  </si>
  <si>
    <t>A convivência entre os povos indígenas e os colonos brancos era harmoniosa.</t>
  </si>
  <si>
    <t>O povo guarani se integrou harmoniosamente aos não indígenas durante a colonização do Paraná.</t>
  </si>
  <si>
    <t>Não existem mais povos indígenas no Paraná.</t>
  </si>
  <si>
    <t>Os povos indígenas do Paraná falavam a mesma língua.</t>
  </si>
  <si>
    <t>Os xetás foram o último grupo indígena a entrar em contato com os colonos brancos no estado.</t>
  </si>
  <si>
    <t>A alternativa E está correta e é o Gabarito da questão.
Ao contrário do que afirmam as alternativas [A] e [B], nunca conseguimos afirmar com exatidão uma possível harmonia entre os povos indígenas e os colonizadores em todo o momento do processo. Apesar de termos sim povos que foram mais harmoniosos, o mesmo caso não aconteceu com todos. Conforme estudado em aula, temos o envio da expedição de Pero Lobo que no norte do Paraná foi morto por confronto como os indígenas.
O território que hoje corresponde ao estado do Paraná sempre foi muito habitado por diversas tribos indígenas, principalmente os Guaranis, e por isso, não conseguimos afirmar que todos falavam a mesma língua, dando erro à alternativa [D].</t>
  </si>
  <si>
    <t>15/08/2026 02:57</t>
  </si>
  <si>
    <t>A emancipação política foi um marco na história do estado do Paraná, dando origem a um dos mais desenvolvidos estados do Brasil. A respeito desse assunto, assinale a opção correta.</t>
  </si>
  <si>
    <t>Até a sua emancipação, o território do Paraná pertencia à Província de São Paulo.</t>
  </si>
  <si>
    <t>A primeira capital do estado do Paraná foi a cidade de Londrina.</t>
  </si>
  <si>
    <t>A Província do Paraná, criada em 1853, tinha como principal atividade econômica a cafeicultura.</t>
  </si>
  <si>
    <t>Com sua emancipação, o Paraná foi desmembrado da Província do Rio Grande do Sul.</t>
  </si>
  <si>
    <t>A emancipação do Paraná ocorreu com o apoio das demais províncias do Império do Brasil.</t>
  </si>
  <si>
    <t>Comentário:
A alternativa A está correta e é o Gabarito da questão. Novamente, conforme é demonstrado em aula, o contexto histórico em que a emancipação acontece no estado paranaense é cercado de revoltas liberais no império brasileiro. Assim, a lealdade paranaense à coroa a beneficiou com a separação de São Paulo.
As alternativas [B] e [C] erram. A primeira capital do Estado do Paraná não foi Londrina, mas sim, Paranaguá. Apesar de o ciclo do café existir na província, a extração do Mate era mais corte como atividade econômica.</t>
  </si>
  <si>
    <t>15/08/2026 02:59</t>
  </si>
  <si>
    <t>ENEM</t>
  </si>
  <si>
    <t>Dos senhores dependem os lavradores que têm partidos arrendados em terras do mesmo engenho; e quanto os senhores são mais possantes e bem aparelhados de todo o necessário, afáveis e verdadeiros, tanto mais são procurados, ainda dos que não têm a cana cativa, ou por antiga obrigação, ou por preço que para isso receberam.
&lt;i&gt;ANTONIL, J. A. Cultura e opulência no Brasil [1711]. São Paulo: Companhia Editora Nacional, 1987 (adaptado).&lt;/i&gt;
Segundo o texto, a produção açucareira no Brasil colonial era:</t>
  </si>
  <si>
    <t>baseada no arrendamento de terras para a obtenção da cana a ser moída nos engenhos centrais.</t>
  </si>
  <si>
    <t>caracterizada pelo funcionamento da economia de livre mercado em relação à compra e venda de cana.</t>
  </si>
  <si>
    <t>dependente de insumos importados da Europa nas frotas que chegavam aos portos em busca do açúcar.</t>
  </si>
  <si>
    <t>marcada pela interdependência econômica entre os senhores de engenho e os lavradores de cana.</t>
  </si>
  <si>
    <t>sustentada no trabalho escravo desempenhado pelos lavradores de cana em terras arrendadas.</t>
  </si>
  <si>
    <t>A alternativa D está correta. A produção açucareira no Brasil dependia, fundamentalmente, dos trabalhadores braçais que exerciam todas as etapas da produção do açúcar, desde a plantação da cana até o branqueamento do produto final. O senhor de engenho, apesar de dono das terras e das máquinas, não tinha lucro se não tivesse trabalhadores.</t>
  </si>
  <si>
    <t>15/08/2026 03:04</t>
  </si>
  <si>
    <t>4641</t>
  </si>
  <si>
    <t xml:space="preserve"> SMED de Belo Horizonte</t>
  </si>
  <si>
    <t>Sobre as Guerras Guaraníticas, analise as afirmativas a seguir.
I. O descontentamento da população guarani foi gerado pela troca entre Espanha e Portugal da região das missões jesuíticas do Paraguai pela Colônia de Sacramento.
II. A perseguição ao líder da resistência indígena Sepé Tiarayú provocou a intensificação do confronto entre espanhóis e portugueses, que lutavam pelo poder na região.
III. Após a derrota indígena, os europeus puderam cumprir com as delimitações fronteiriças, determinadas pelo Tratado de Madri.
Está correto o que se afirma em</t>
  </si>
  <si>
    <t>Uma das consequências do tratado de Madri foram as Guerras Guaraníticas. A região sul do
Brasil era motivo de intenso litígio entre Portugal e Espanha. No tratado, a região dos Sete Povos
das Missões do Uruguai (missões jesuíticas) ficaria no Brasil, e Portugal cederia a região de
Sacramento (na foz do rio da Prata) à Espanha. Isso envolveria o deslocamento de missões
jesuíticas espanholas para cá da fronteira, bem como de milhares de indígenas e de cabeças de
gado. Os Jesuítas uniram-se aos indígenas e passaram a combater as tropas portuguesas e
espanholas que foram designadas para garantir a saída dos Jesuítas.
A afirmativa I está correta, tendo em vista que a colônia de sacramento foi uma das regiões que
entraram no novo tratado.
A afirmativa II está incorreta, pois o confronto não ocorreu entre portugueses e espanhóis. Como
mencionado acima, o conflito existiu entre os jesuítas e indígenas contra as tropas portuguesas e
espanholas.
A afirmativa III está incorreta. A definição veio com o Tratado de Santo Ildefonso de 1777. Nele, a
Espanha recuperou o território de sacramento e dos 7 povos das missões. Portugal achou
desvantajoso e o conflito continuou.
Assim, a alternativa A está correta.</t>
  </si>
  <si>
    <t>15/08/2026 03:06</t>
  </si>
  <si>
    <t>O principal interesse da metrópole portuguesa em relação ao Brasil, no período Colonial, era:</t>
  </si>
  <si>
    <t>produzir alimentos para alimentar a população de Portugal.</t>
  </si>
  <si>
    <t>fazer o comércio e escravidão de índios e negros.</t>
  </si>
  <si>
    <t>vender os produtos manufaturados de Portugal e Espanha.</t>
  </si>
  <si>
    <t>extrair produtos e matérias-primas rentáveis no mercado mundial da época.</t>
  </si>
  <si>
    <t>criar gado para atender ao mercado europeu.</t>
  </si>
  <si>
    <t>Somente a proposição [D] está correta. A questão remete ao interesse de Portugal na colonização
do Brasil. No final da Idade Média e início da Idade Moderna surgiram os Estados Nacionais
Modernos através de uma aliança entre rei e burguesia. Portugal foi o primeiro Estado Moderno a
surgir. Estes Estados necessitavam de recursos para criar e manter exército, criar e manter a
marinha além do custo para manter a burocracia estatal. Assim, surgiu a política econômica
denominada de Mercantilismo. Como consequência, surgiram as Grandes Navegações e a
Colonização da América. O interesse da metrópole na colonização da América era exatamente
angariar recursos através de produtos tropicais e matérias-primas como o açúcar entre outros.</t>
  </si>
  <si>
    <t>15/08/2026 03:14</t>
  </si>
  <si>
    <t xml:space="preserve"> EXATUS-PR </t>
  </si>
  <si>
    <t xml:space="preserve"> Prefeitura de Nova Friburgo</t>
  </si>
  <si>
    <t>Que fator abaixo foi determinante para que a Coroa Portuguesa transferisse a Capital do Brasil de Salvador para o Rio de Janeiro e a fizesse a abertura da Estrada da Mata no Paraná?</t>
  </si>
  <si>
    <t>A descoberta de minas de ouro no atual Estado de Minas Gerais.</t>
  </si>
  <si>
    <t>A Revolta dos Alfaiates que ocorreu em Salvador.</t>
  </si>
  <si>
    <t>A Revolução Haitiana, onde os negros mulatos tomaram o poder na então colônia francesa.</t>
  </si>
  <si>
    <t>Os movimentos separatistas ocorridos na Região Nordeste do Brasil.</t>
  </si>
  <si>
    <t>A alternativa A é a resposta certa, de maneira que até 1763, quando houve a mudança da capital,
Salvador foi a sede do poder português no Estado do Brasil. Salvador era considerada uma
cidade mais moderna e equipada do que o Rio de Janeiro, mas a descoberta do ouro e o
consequente risco de contrabando exigia uma capital mais perto das Minas Gerais.
A alternativa B é falsa, uma vez que a Revolta dos Alfaiates ocorreu entre 1798 e 1799, quando a
capital já estava instalada no Rio de Janeiro.
A alternativa C também é falsa, pois quando ocorreu a Revolução do Haiti, entre 1791 e 1804, a
capital já estava instalada no Rio de Janeiro.
A alternativa D também é falsa, pois no período a inquietação que levou à mudança da capital foi
de ordem econômico-política, além do que não se tem registros de movimentos separatistas no
período específico.</t>
  </si>
  <si>
    <t>15/08/2026 03:17</t>
  </si>
  <si>
    <t>O Tratado de Madri (1750) pretendeu atender à disputa de territórios entre Portugal e Espanha, representando também uma estratégia para melhor administrar os domínios ibéricos na chamada região das Missões. A tentativa de impô-lo gerou uma guerra que, ao seu final, terminou por definir o controle sobre as colônias que ocupavam a região dos Pampas. Esse tratado</t>
  </si>
  <si>
    <t>determinou a troca entre os sete povos das missões, no Uruguai, e a colônia de Sacramento, no Brasil.</t>
  </si>
  <si>
    <t>redefiniu as fronteiras territoriais na América do Sul, com base no &lt;i&gt;uti possidetis&lt;/i&gt;.</t>
  </si>
  <si>
    <t>permitiu aos jesuítas exercer um domínio que se estendeu por toda a região do Prata.</t>
  </si>
  <si>
    <t>garantiu a consolidação da chamada “República dos Guaranis”, sob influência da Igreja Católica.</t>
  </si>
  <si>
    <t>possibilitou a anexação da região das Missões ao território argentino e do Chaco ao Uruguai.</t>
  </si>
  <si>
    <t>A alternativa B está correto. O Tratado de Madrid, basicamente, surgiu para substituir o Tratado de Tordesilhas, que, na prática, já não era respeitado desde o período da União Ibérica. De acordo com aquele tratado, Portugal e Espanha admitiam a violação de Tordesilhas e a necessidade de estipular os novos domínios territoriais, tanto na América quanto na Ásia. A base do novo Tratado era o direito privado romano do uti possidetis, ita possideatis (quem possui de fato, deve possuir de direito). Sendo assim, as terras espanholas na América do Sul ocupadas por Portugal passaram a ser, por direito, dos portugueses.</t>
  </si>
  <si>
    <t>15/08/2026 03:21</t>
  </si>
  <si>
    <t xml:space="preserve"> SEE-MG</t>
  </si>
  <si>
    <t>Leia o texto abaixo.
O nobre metal (...) provocou um afluxo formidável de gente, não só da metrópole como das capitanias vizinhas. (...) Em 1709, era 30 mil o número das pessoas ocupadas em atividades mineradoras, agrícolas e comerciais, sem falar nos escravos vindos da África e das zonas açucareiras em retração.
Com os olhos voltados para o ouro, (...) pode-se imaginar a fome que assolou essa população.
&lt;i&gt;(Laura de Mello e Souza. Desclassificados do ouro: a pobreza mineira no século XVIII. Rio de Janeiro: Graal, 2004. p. 41-42) &lt;/i&gt;
Segundo o texto, está correto afirmar que a sociedade mineradora</t>
  </si>
  <si>
    <t>assemelhava-se à sociedade formada em torno da produção do açúcar, ambas marcadas pela diversidade das atividades econômicas e intensa mobilidade social.</t>
  </si>
  <si>
    <t>caracterizou-se pela ausência de dinamismo e poucos conflitos entre os colonos e o governo português, desinteressado por esse tipo de atividade econômica.</t>
  </si>
  <si>
    <t>provocou intenso deslocamento populacional, motivado pelo ouro de aluvião e atividades econômicas paralelas à mineração, como a agricultura e o comércio.</t>
  </si>
  <si>
    <t>contou com uma produção artística precária, desprovida de religiosidade e marcada por valores e princípios tradicionais da cultura portuguesa.</t>
  </si>
  <si>
    <t>A alternativa A é falsa, de tal modo que a economia das Minas Gerais setecentistas era voltada para a exploração mineral; enquanto a produção do açúcar se concentrava especialmente na região nordeste, desde o século XVI.
A alternativa B também é falsa, uma vez que a Coroa portuguesa se voltou de modo especial para a exploração do ouro nas minas, criando uma fiscalização e um administração especial que garantissem os interesses mercantilistas da metrópole. Por esse mesmo motivo, houve muito conflitos e disputas pela exploração das jazidas e contra a alta cobrança de impostos.
A alternativa C está correta, pois a mineração do ouro e dos diamantes alimentou as finanças de Portugal e enriqueceu os senhores das lavras e os agentes da administração colonial no Brasil.
Vastos contingentes de homens pobres e expropriados também foram originados desse mesmo ouro, muitos deles se voltaram para a pequena agricultura, fornecendo alimentos de todo tipo e comercializando com os tropeiros.
A alternativa D também é falsa, uma vez que o grande contingente de riquezas que movimentou repentinamente a economia colonial fez com que surgisse um expressivo movimento artístico, financiado pelas elites locais e as ordens religiosas, ostentando o que Laura de Mello e Souza chamou de “falso fausto”, por ter sido uma produção artística muito rica, mas momentânea, devido a rápida escassez das minas, durando cerca de um século apenas.</t>
  </si>
  <si>
    <t>15/08/2026 03:26</t>
  </si>
  <si>
    <t>A Emancipação da Província do Paraná Sobre a emancipação do Paraná, ocorrida em 1853, assinale a alternativa correta.</t>
  </si>
  <si>
    <t>O primeiro presidente da Província do Paraná foi o pernambucano Zacarias de Góes e Vasconcelos.</t>
  </si>
  <si>
    <t>Se deu após um longo processo, que durou mais de 40 anos, por conta de disputas internas, entre Curitiba e Paranaguá, além dos interesses paulistas em manter a dependência da 5° Comarca por conta dos tributos e comércio da erva mate.</t>
  </si>
  <si>
    <t>O nome escolhido para o Estado tem sua origem indígena, que na língua Xokleng significa “rio que se assemelha a um oceano” e já batizava o Rio Paraná assim mesmo antes da chegada dos estrangeiros.</t>
  </si>
  <si>
    <t>em 1811, Correia de Sá enviou procuração para a emancipação da Comarca de Paranaguá para D. Pedro I, mas este a negou imediatamente, alegando que a 5° Comarca não tinha condições para obter autonomia.</t>
  </si>
  <si>
    <t>A maioria do legislativo paulistano não aceitava perder a 5° Comarca, uma vez que dominavam e lucravam com a Rota dos Tropeiros.</t>
  </si>
  <si>
    <t>A alternativa B está correta, pois o desejo de emancipação vem desde a transferência da corte
portuguesa ao Brasil, período em que as terras paranaenses prosperaram com o tropeirismo,
atividade que originou cidades, e beneficiados pelos tributos do comércio da erva-mate, que foi
tornando-se cada vez mais importante nas exportações. Após a emancipação da província foi o
principal produto paranaense e o principal ciclo econômico, especialmente com a modernização
dos engenhos.
A alternativa A está incorreta, pois após Zacarias de Góes e Vasconcelos era baiano de Valença e
apoiou a emancipação da província do Paraná, quando era deputado baiano em 1843.
A alternativa C está incorreta, pois o nome significa em tupi-guarani rio que se assemelha a um
oceano, mas os Xokleng falam outra língua, do ramo linguístico Jê.
A alternativa D está incorreta, pois em 1811 era ainda o governo de Dom João VI e Dom Pedro I
somente governou após o retorno da família real para Portugal em 1820 e declarou a
independência do Brasil em 7/7/1822. Desde 1765, todas as capitanias que foram agrupadas em
São Paulo já haviam se emancipado, menos o Paraná, e isso somado ao abandono da Comarca
levou ao primeiro pedido de independência, realizado em 1811 por Pedro Joaquim Correia de
Sá, que enviou correspondência a Dom João VI, mas ele achava que a 5ª Comarca não possuía
condições para ser autônoma.
A alternativa E está incorreta, pois a maioria não aceitava perder a comarca e lucravam com a
rota dos tropeiros, mas não eram os paulistas que dominavam o tropeirismo no Paraná.</t>
  </si>
  <si>
    <t>15/08/2026 22:59</t>
  </si>
  <si>
    <t>Ciclos Econômicos Pode-se dizer que o Estado do Paraná teve sua ocupação efetivada a partir do século XVIII, mesmo que sua densidade demográfica só vá se destacar no século seguinte. Alguns fatores foram responsáveis por isso, porém, um deles se destaca em importância não só na efetivação de ocupação do território, mas também na constituição cultural do paranaense. Assinale a alternativa que apresenta esse elemento fundamental na formação do Estado.</t>
  </si>
  <si>
    <t>A Emancipação da Província do Paraná Sobre a emancipação política do Paraná, pode-se dizer, que assim com a independência do Brasil, ela não se deu através de conflitos bélicos e revoltas, mas sim por acordos entre elites. A partir dessa conclusão, assinale a alternativa que melhor representa os interesses da elite paranaense em sua emancipação.</t>
  </si>
  <si>
    <t>Enquanto território pertencente à São Paulo, a então 5° Comarca era dependente em questões administrativas. O povo era devidamente atendido pela administração paulista e isso deixava a elite paranaense descontente, pois com isso, ela acabava perdendo o apoio popular.</t>
  </si>
  <si>
    <t>Em suas negociações com os deputados paulistas e o governo imperial, a elite paranaense não aceitava ceder seu apoio para a Revolta Farroupilha, no Rio Grande do Sul, para conseguir a emancipação do Paraná.</t>
  </si>
  <si>
    <t>As elites paranaenses não aceitaram o apoio de Minas Gerais e Bahia porque os viam como concorrentes comerciais e, assim, buscaram apoio somente de Santa Catarina e Rio Grande do Sul.</t>
  </si>
  <si>
    <t>A dependência administrativa à São Paulo era vista como prejudicial, pois além das péssimas condições a que eram submetidos, havia ainda uma alta tributação. Isso atrapalhava o comércio da elite paranaense, que começava a despontar em meados do século XIX, com a erva-mate e a madeira. Essa intensa atividade econômica aumentou o desejo da separação de São Paulo.</t>
  </si>
  <si>
    <t>A elite paranaense desejava separar-se de São Paulo pois ansiava unir-se à Argentina, país com o qual divide fronteira.</t>
  </si>
  <si>
    <t>A alternativa D está correta, pois a dependência à São Paulo era vista como prejudicial e que
abandonaram a Comarca, apesar da alta tributação arrecadada pela erva-mate, cujo ciclo estava
em ascensão.
A alternativa A está errada, pois o território da 5° Comarca era dependente e reclamavam do
abandono da administração paulista.
A alternativa B está incorreta, pois por não cederem apoio a Farroupilha, conseguiram a
emancipação do Paraná.
A alternativa C está incorreta, pois as elites paranaenses aceitaram o apoio baiano e mineiro à
emancipação em troca de não aderirem à Farroupilha, e a Câmara de Curitiba tinha tendências
liberais.
A alternativa E está incorreta, pois somente desejava se emancipar de São Paulo, não unir-se à
Argentina.</t>
  </si>
  <si>
    <t>Os Povos Tradicionais, Comunidades Quilombolas Apesar de menos intensa que nos grandes centros econômicos como São Paulo, Minas Gerais, Pernambuco e Bahia, a presença de escravizados africanos no Paraná não pode ser desconsiderada. Evidência disso é a existência de várias comunidades quilombolas no Estado do Paraná, assinale a alternativa correta.</t>
  </si>
  <si>
    <t>Levantamento de 2012 feito pela Fundação Palmares, mostra que no Paraná existem apenas 05 comunidades quilombolas.</t>
  </si>
  <si>
    <t>A maior parte das comunidades se mantém afastada dos centros urbanos, ficando isoladas e mantendo o mesmo modo de vida de seus ancestrais, baseado na mineração de aluvião.</t>
  </si>
  <si>
    <t>Na Comunidade Remanescente de Quilombola Palmital dos Pretos, o contato com a cidade mais próxima, Londrina, é esporádico, uma vez que se encontram a 50 km de distância.</t>
  </si>
  <si>
    <t>Por estarem cercadas pelas propriedades de grandes fazendeiros, as comunidades quilombolas do Paraná vivem em constante relação de amizade com esses proprietários rurais, estabelecendo relações comerciais entre eles e até mesmo participando juntos de festividades locais</t>
  </si>
  <si>
    <t>A falta de documentação para comprovação da posse da terra, dá margem à uma série de ilegalidades e assim, as áreas de reservas quilombolas vêm diminuindo consideravelmente por ações de grilagem.</t>
  </si>
  <si>
    <t>A alternativa E está correta, pois descreve um panorama real, que é a dificuldade de
comprovação da posse da terra pela ausência de titularidade, então até que se juntem
documentos para o reconhecimento e a certificação da comunidade, estão sujeitos a grilagem de
terras, que ameaçam seus territórios, que vem diminuindo por ações muitas vezes ilegais.
A alternativa A está incorreta, pois em levantamento de 2012 da Fundação Palmares havia 34
comunidades quilombolas no Paraná e em 2025 são registradas 38 comunidades quilombolas.
A alternativa B está incorreta, pois há comunidades que se mantêm afastadas e outras são
incorporadas pelo crescimento urbano. Vivem especialmente da agricultura familiar de
subsistência e extrativismo.
A alternativa C está incorreta, pois a Comunidade Quilombola Palmital dos Pretos fica em Campo
Largo, próximo de Curitiba, bem distante de Londrina.
A alternativa D está incorreta, pois há muitas tensões e conflitos entre os quilombolas e grandes
proprietários rurais.</t>
  </si>
  <si>
    <t>15/08/2026 23:00</t>
  </si>
  <si>
    <t>Ciclos Econômicos, Erva-Mate Durante a década de 1830 até a grande depressão, em 1929, a produção e o comércio do mate constituíram as principais atividades econômicas no Paraná. Houve períodos em que a erva-mate chegou a ocupar 85% das exportações da Província. Sobre a economia ervateira, analise as afirmativas abaixo.
I- Sendo a erva-mate uma árvore nativa das florestas regionais do Paraná, desde tempos pré-coloniais ela já era usada como bebida pelos indígenas, principalmente pelos povos guarani.
Os jesuítas tentaram proibir seu uso alegando que tinha propriedades afrodisíacas e nas reduções do Guaíra até a chamaram de “erva do diabo”.
II- Em princípios do século VII, apesar das resistências iniciais, os jesuítas e alguns proprietários de terras paraguaios começaram a impulsionar o comércio de erva-mate, abastecendo os mercados locais e regionais.
III- Quando o mate paranaense começou a ser comercializado para Uruguai e Argentina, houve empecilhos devido sua baixa qualidade. Francisco de Algazaray foi o responsável, a partir de 1820, por ensinar o modo correto do fabrico, o beneficiamento e a maneira correta de acondicionamento de surrões de couro. Ele foi o grande incentivador da produção de mate no Paraná e fundou o primeiro engenho de soque no Paraná, na região de Paranaguá.
IV- Atualmente o Brasil é líder mundial na produção de erva-mate, chegando a produzir 953 mil toneladas em áreas nativas e plantadas, no ano de 2020. No mesmo ano, porém, o Estado do Paraná ficou atrás de Santa Catarina na produção da erva, recuperando o primeiro lugar somente no ano seguinte.
Estão corretas as alternativas:</t>
  </si>
  <si>
    <t>IV apenas.</t>
  </si>
  <si>
    <t>I apenas.</t>
  </si>
  <si>
    <t>I, II e IV apenas.</t>
  </si>
  <si>
    <t>A alternativa A é o Gabarito, pois estão corretos os itens I, II e III.
O único item incorreto é o IV, pois o maior produtor mundial é o Brasil, seguido da Argentina e
do Paraguai, e o maior produtor brasileiro é o Paraná, seguido do Rio Grande do Sul.
FGV</t>
  </si>
  <si>
    <t>4651</t>
  </si>
  <si>
    <t>Historicamente, o Paraná foi constituído por três formações regionais: o “Paraná Tradicional”, que surgiu ainda no século XVII com a extração do ouro de aluvião e seguiu pelo século XVIII com a organização da sociedade dos Campos Gerais, calcada na grande propriedade rural de criação e comercialização de gado muar e vacum, destaque para as cidades de Curitiba e Paranaguá; o “Paraná Paulista”, estruturado no norte do Estado como uma frente de expansão da lavoura cafeeira de São Paulo, destaque para as cidades de Londrina e Maringá; e, por fim, o “Paraná Gaúcho”, organizado no sudoeste e oeste do Estado, impulsionado pela criação de suínos e pela lavoura cerealífera, com fortes vínculos culturais com o Rio Grande do Sul, destaque para as cidades de Cascavel e Pato Branco; as duas últimas formações regionais foram devidas às políticas de colonização encetadas a partir da primeira metade do século XX.
&lt;i&gt;Sêga, R.A. Tempos Belicosos: a Revolução Federalista no Paraná. Curitiba: Instituto Memória, 2008.&lt;/i&gt;
Sobre a formação econômica do território apresentado no texto, julgue os itens a seguir.
I. A formação histórica da sociedade camponesa dos Campos Gerais, ou do “Paraná Tradicional”, foi baseada na ocupação das terras feita “pelos ricos e poderosos de São Paulo, Santos e Paranaguá, não como um meio para transladar-se uma sociedade inteira, mas como um negócio a ser explorado comercialmente, tendo em vista o abastecimento de São Paulo e, principalmente, das regiões mineradoras no século XVIII.
II. No decurso da primeira metade do século XIX, a rede de convivência criada no Paraná Tradicional tinha se estabelecido nos moldes de uma “sociedade camponesa”, cujas características mais marcantes são: a família como unidade social essencialmente importante; status social baixo; interdependência econômica em grau variável, com centros urbanos; cultura simples; apego à terra, à comunidade local e à tradição.
III. A atividade de compra e venda de muares e bovinos alavancou a economia da sociedade camponesa dos Campos Gerais, possibilitando as fazendas das famílias-troncos tradicionais garantirem o sustento e o enriquecimento, evitando o êxodo rural até meados do século XX, e resistindo aos efeitos das Estradas de Ferro, mantendo as atividades tropeiristas.
Está correto o que se afirma em</t>
  </si>
  <si>
    <t>A alternativa B está correta e é o Gabarito da questão.
A afirmativa I está correta. Especialmente nas regiões de Curitiba, Paranaguá e Campos Gerais, a
ocupação se deu fortemente ainda no século XVII e XVIII estando ligada à extração de ouro e
depois à criação de gado muar e vacum. Essa ocupação foi liderada por famílias abastadas vindas
de São Paulo, Santos e Paranaguá, que buscavam explorar as terras como empreendimento
comercial, buscando atender ao abastecimento de regiões mineradoras e de São Paulo.
A afirmativa II está correta. Teoricamente, o Paraná foi dividido pelos estudos da história do
estado em três áreas regionais importantes, sendo que cada uma dessas regiões contribuiu
significativamente no desenvolvimento econômico do estado, influenciadas por fatores como
mineração, agricultura e pecuária. Assim, a afirmativa descreve corretamente o que é conhecido
sobre a formação social do “Paraná Tradicional”.
A afirmativa III está incorreta. Embora a assertiva apresente meia verdade em relação ao
comércio de muares e bovinos, não é verdadeiro dizer que a economia em alta na época
suportou seu auto sustento mesmo com os efeitos das Estradas de Ferro. Na realidade, a
chegada das novas tecnologias de transporte foi o que acarretou a queda da força da atividade
tropeirista.</t>
  </si>
  <si>
    <t>15/08/2026 23:04</t>
  </si>
  <si>
    <t>O movimento tropeirista não apenas atendeu às necessidades de transporte de riquezas e mercadorias diversas, mas foi, comprovadamente, um movimento decisivo no processo de ocupação e integração territorial, de impacto na constituição social das populações na América Latina, a qual denominamos neste trabalho como uma configuração social dentro do processo civilizatório no Paraná.
&lt;i&gt;Disponível em: http://www.educadores.diaadia.pr.gov.br/arquivos/File/2010/artigos_teses/2010/Historia/artigos/frasson_artigo.pdf. Acesso: 16 jan. 2024.&lt;/i&gt;
Sobre o tema abordado no texto, avalie se as afirmativas a seguir são verdadeiras (V) ou (F) falsas.
( ) O tropeirismo tem a sua origem vinculada com a abertura das primeiras trilhas abertas por nativos que percorriam longas distâncias por conta de características nômades, crenças e inter-relações tribais, destacando-se o caminho do Peabiru – caminho transcontinental de sentido longitudinal e o caminho de Itupava – acesso que ainda, de forma precária, ligava o litoral aos campos do primeiro planalto paranaense, vasta região onde se desenvolveu a capital paranaense – Curitiba.
( ) O Caminho do Viamão, no Paraná, trouxe novas perspectivas para a vila de Curitiba, uma vez que no século XVIII esse povoado tinha um precário acesso para o litoral e outro para São Paulo, e por esta via, exportava o gado vacum das fazendas, sob forma de mercadoria semovente, beneficiando Curitiba com maiores possibilidades de negócios – trocas, comércio e aluguel de invernadas para tropas vindas do sul.
( ) O caminho traçado no espaço geográfico do Paraná pelo tropeirismo ocorreu principalmente, pela necessidade de viabilizar o deslocamento por terra das tropas, principalmente, do sul do Brasil para as regiões que se desenvolviam mais rapidamente (São Paulo, Rio de Janeiro e Minas Gerais), sobretudo durante o ciclo do ouro, em virtude de que os caminhos primitivos não perfaziam um traçado satisfatório.
As afirmativas são, respectivamente,</t>
  </si>
  <si>
    <t>V–V–V.</t>
  </si>
  <si>
    <t>F–F–V.</t>
  </si>
  <si>
    <t>V–F–V.</t>
  </si>
  <si>
    <t>F–V–V.</t>
  </si>
  <si>
    <t>V–V–F.</t>
  </si>
  <si>
    <t>A alternativa A está correta.
A afirmativa I está correta. É importante que seja dito que houve sim uma contribuição dos povos
nativos para a construção das rotas tropeiras, como são os casos do Caminho de Peabiru e o
Caminho de Itupava. O que ocorre é que as trilhas indígenas antecederam as rotas tropeiras,
quando povos nativos, como os guaranis e kaingangs, abriram e usaram trilhas que depois
serviram de base para caminhos coloniais. O Caminho do Peabiru, por exemplo, era uma rota
indígena considerada sagrada, composta por várias trilhas que formavam um caminho do litoral
paranaense até a cordilheira dos Andes. Representava o trajeto que o sol fazia no céu. Já quando
tratamos do Caminho de Itupava, esta ligava o litoral (Paranaguá) ao primeiro planalto, região
onde se formou Curitiba, sendo uma das principais rotas coloniais usadas por indígenas, jesuítas
e, posteriormente, pelos tropeiros.
A afirmativa II está correta. Pela Estrada da Mata, que ligava Viamão a Sorocaba, passou-se a
circular grandes fluxos comerciais entre os Pampas e as regiões mineradoras, e isso trouxe bons
resultados para as vilas que intermediavam tais percursos. Podemos citar aqui Curitiba, que com
a melhora na conexão entre o sul e São Paulo, foi impactado com maiores possibilidades de
negócios como trocas, comércio e aluguel de invernadas para os que chegavam de Viamão.
A afirmativa III está correta. A atividade se desenvolveu principalmente com a descoberta de
ouro em Vila Rica, pois foram abertas as estradas pelas quais os tropeiros levavam animais e
víveres para as minas, ou seja, deslocando-se do extremos sul do Brasil para as áreas de maior
atividade econômica, como São Paulo e Minas Gerais.</t>
  </si>
  <si>
    <t>15/08/2026 23:09</t>
  </si>
  <si>
    <t>No ano de 1853, a Província do Paraná se emancipou administrativamente de São Paulo. A recém província passou então a se ocupar do processo de povoamento de seu território, ainda em sua grande maioria despovoado, pois na concepção da época, os indígenas que ali viviam não participavam dessa contagem. Levando-se em conta as iniciativas criadas pelo fim do tráfico de escravos e da Lei de Terras, ambas aprovadas em 1850, o projeto colonizador do Paraná teve início.
&lt;i&gt;NISHIKAWA, Reinaldo Benedito. As colônias de imigrantes na Província do Paraná, 1854-1889. Tese de Doutorado. Disponível em: https://www.teses.usp.br/teses/disponiveis/8/8137/tde-16072015-111650/publico/2015_ReinaldoBeneditoNishikawa_VCorr.pdf. Acesso: 17 jan.2024.&lt;/i&gt;
A partir do acontecimento descrito no texto, o primeiro polo de imigrantes europeus no território emancipado, foi a colônia:</t>
  </si>
  <si>
    <t>Ivay.</t>
  </si>
  <si>
    <t>Argelina.</t>
  </si>
  <si>
    <t>Nova Itália.</t>
  </si>
  <si>
    <t>Wirmond.</t>
  </si>
  <si>
    <t>Superagui.</t>
  </si>
  <si>
    <t>A alternativa E está correta. A partir de 1850, no contexto da criação das leis pelo fim do tráfico
de escravos e da nova Lei de Terras recém aprovadas, o projeto colonizador do Paraná teve
início. Nesse sentido, temos a Colônia de Superagui como a primeira a chegar no estado. A
Colônia de Superagui foi uma tentativa de colonização suíça, fundada em 1852, na região do
atual município de Guaraqueçaba, no litoral norte do Paraná. O empreendimento foi idealizado
pelo suíço Charles Perret-Gentil, que comprou 35 hectares na região e obteve autorização
imperial para instalar uma colônia agrícola, prosperando com a plantação de café e atividade de
pesca.
A alternativa A está incorreta, pois a colônia foi inaugurada em 1907.
A alternativa B está incorreta, embora a colônia de Argelina tenha sido criada poucos anos após
Superagui. No entanto, a alternativa pode ser desmentida através dos conhecimentos acerca da
localidade em que se o agrupamento se estabeleceu. A colônia de Argelina foi construída em
Curitiba, e portanto, não foi feita em áreas despovoadas.
A alternativa C está incorreta, já que a colônia de Nova Itália foi construída em 1892, nos anos
finais do império.
A alternativa D está incorreta, pois Wirmond teve sua criação em 1919.</t>
  </si>
  <si>
    <t>15/08/2026 23:10</t>
  </si>
  <si>
    <t>Muitas regiões do Paraná a partir do século XIX, por diversas contingências passaram a atrair imigrantes europeus, e eram constantemente assolados por indígenas. Essas invasões estavam no centro das discussões para a ocupação dos chamados vazios demográficos. Com o fim desses “vazios” o objetivo era a ocupação do solo para a defesa da soberania nacional e a valorização econômica desses espaços.
O mais antigo povoamento de imigrantes, como o abordado no texto para o local em questão, foi a colônia</t>
  </si>
  <si>
    <t>alemã, de Rio Negro.</t>
  </si>
  <si>
    <t>italiana, de Colombo.</t>
  </si>
  <si>
    <t>alemã, de Witmarsum.</t>
  </si>
  <si>
    <t>polonesa, de Prudentópolis.</t>
  </si>
  <si>
    <t>Italiana, de Santa Maria do Novo Tirol.</t>
  </si>
  <si>
    <t>A alternativa A está correta. Conforme vimos em aula, a história da região onde hoje se situa o
município de Rio Negro, na divisa entre Paraná e Santa Catarina, é marcada por sucessivas ondas
de imigração. O interesse em colonizar de forma mais sistemática a região intensificou-se a partir
de 1816, quando o governo estabeleceu cerca de cinquenta casais açorianos (de portugueses
originários das ilhas dos Açores), na intenção de fortalecer o processo de povoamento e
assegurar a soberania sobre áreas do interior. Já em 1829, por estímulo de Dom Pedro I, foi
fundada a colônia alemã de Rio Negro, que ocupou as duas margens do rio e originou o
Município de Rio Negro, PR, e o Município de Mafra, SC.</t>
  </si>
  <si>
    <t>No caso da economia paranaense, é interessante situar sua inserção em função de mercados internos e externos. Paralelo à atividade mineradora desenvolvida no centro do país foi que a economia do Paraná despertou. Os proprietários de terra da região, herdeiros dos primeiros bandeirantes e sesmeiros, acabaram por envolver-se no comércio das tropas e forjaram as primeiras frações de classes dominantes locais, já que em seu poder concentravam-se as primeiras acumulações primitivas de capital. Esse fato acarretou uma série de mudanças nos hábitos de consumo local, aumentando a importação de artigos mais refinados, pagos com o excedente de capital da atividade criatória.
&lt;i&gt;Sêga, R.A. Tempos Belicosos: a Revolução Federalista no Paraná. Curitiba: Instituto Memória, 2008.&lt;/i&gt;
Sobre a formação socioeconômica da sociedade e do território em questão, correlacione as colunas:
Assinale a opção que indica a relação correta, na ordem apresenta</t>
  </si>
  <si>
    <t>1–4–2–3.</t>
  </si>
  <si>
    <t>3–4–2–1.</t>
  </si>
  <si>
    <t>4–2–3–1.</t>
  </si>
  <si>
    <t>3–2–1–4.</t>
  </si>
  <si>
    <t>4–3–1–2.</t>
  </si>
  <si>
    <t>0b879867-a899-404c-b0a0-48336a019390.png</t>
  </si>
  <si>
    <t>A alternativa B está correta e é o Gabarito da questão.
O item 1 são os Xetá, um povo indígena do tronco Tupi-Guarani que habitava a região noroeste
do Paraná, especialmente entre os rios Ivaí e Piquiri. Este povo vivia da caça, pesca, coleta e
pequena agricultura, em grupos nômades, e são conhecidos por serem um dos últimos povos
indígenas “descobertos” no Sul do Brasil, já que estiveram isolados até as décadas de 1940 e
1950.
O item 2 são os muares utilizados no tropeirismo. Os tropeiros realizavam suas viagens sobre os
muares, animais híbridos resultantes do cruzamento entre jumento (ou burro) e égua. Devido a
sua resistência e força, suportavam longas viagens por terrenos difíceis.
O item 3 é Viamão. Aqui, a questão faz alusão a principal estrada utilizada no tropeirismo que
ligava o sul do país até Sorocaba era a Estrada da Mata, que partia de Viamão, no RS, e ia até
Sorocaba, em São Paulo.
O item 4 são os tropeiros. O tropeiro é o dono das tropas e é um homem rico e algumas vilas
surgiram em sesmarias doadas a importantes tropeiros. Formavam a elite local que compunham
as câmaras municipais e suas grandes fortunas foram acumuladas pelas famílias, com o
tropeirismo.
UNIVIDA</t>
  </si>
  <si>
    <t>15/08/2026 23:13</t>
  </si>
  <si>
    <t>Esta atividade econômica do litoral do Paraná está associada a ecossistemas florestais naturais remanescentes, geralmente ocupados por populações tradicionais como índios, caiçaras, quilombolas, caboclos e faxinais. Qual atividade econômica está associada ao texto?</t>
  </si>
  <si>
    <t>Pesca artesanal e processamento do pescado.</t>
  </si>
  <si>
    <t>Exploração de salinas, extração de palmito e banana.</t>
  </si>
  <si>
    <t>Extrativismo de produtos florestais não madeiráveis.</t>
  </si>
  <si>
    <t>Exploração de pinus, palmito, pescado e batatas.</t>
  </si>
  <si>
    <t>A alternativa C está correta e é o Gabarito da questão. A população caiçara da ilha de Guaratuba,
em que os pescadores pescam nos mangues e restingas, e exploram ostras, além do extrativismo
de herbais, feito há séculos pelos Guaranis, de onde herdamos a tradição de beber mate. Há a
exploração da vegetação herbácea não moderável, ou seja, produtos como mate, palmito e
pescados. Os faxinais são as comunidades tradicionais, que realizam o uso coletivo da terra e
praticam agricultura de subsistência.
14. A Carta Régia de 1722, conforme Santos (2001) determinava que fosse permitido aos
habitantes do sul do Brasil que estabelecessem relações comerciais com a Colônia do
Sacramento (Uruguai) e consequentemente Buenos Aires. Outros produtos também
poderiam ser exportados pelo Porto de Paranaguá. Na pratica isso representava:
A) uma exigência das missões jesuíticas portuguesas, para se conectarem através do comércio de
Erva Mate com as missões jesuíticas espanholas.
B) uma provocação à Espanha, de modo a tentar provocar um conflito e anexar a foz do rio da
prata.
C) uma sinalização de paz, dado que era interesse espanhol, comercializar com os portugueses na
região.
D) uma tentativa de consolidar os acordos estabelecidos pelo Tratado de Madri, quando Portugal
entregou a colônia de Sacramento, para evitar um conflito maior na região.
E) o fim do monopólio comercial português na região e do exclusivo colonial, que foi suspenso
em 1808 com a abertura dos portos feita por Dom. João VI.
Comentários
A alternativa E está correta e é o Gabarito da questão. Durante o período colonial vigorou o
pacto colonial, que proibia o comércio com outros países. Na prática essa carta regia permitia o
comércio, já não estabelecia o monopólio, então é uma fratura no pacto colonial, que acabou
definitivamente em 1808 com a Abertura dos Portos às nações amigas.
CEBRASPE</t>
  </si>
  <si>
    <t>15/08/2026 23:14</t>
  </si>
  <si>
    <t>Assim como em outros territórios e estados brasileiros, a história do Paraná registra vários ciclos econômicos. Com relação aos ciclos econômicos e ao desenvolvimento do estado do Paraná, assinale a opção correta.</t>
  </si>
  <si>
    <t>O ciclo da erva-mate alcançou o seu ápice no século XIX.</t>
  </si>
  <si>
    <t>No século XIX, a principal atividade econômica do estado era a exploração cafeeira.</t>
  </si>
  <si>
    <t>Durante o ciclo da erva-mate, o produto se destinava ao mercado interno e não era exportado.</t>
  </si>
  <si>
    <t>O processo de industrialização do Paraná consolidou-se no início do século XX.</t>
  </si>
  <si>
    <t>O ouro teve grande importância na economia paranaense do século XIX.</t>
  </si>
  <si>
    <t>A alternativa A está correta e é o Gabarito da questão. Conforme é estudado em aula, a
erva-mate foi, no século XIX, o principal produto do estado sendo transportado inicialmente por
tropeiros, até a atração de investimentos que passou a estimular a industrialização e o processo
de modernização com a instalação das primeiras ferrovias do estado. A região do alto Paraná foi
a primeira a produzir e negociar com a erva-mate, em especial devido à facilidade do transporte
pelos rios Paraná, Paraguai e Prata, e principalmente, devido ao conflito do país com o Paraguai,
que tiravam do mercado a concorrência com a Argentina.
Assim, a alternativa [B] está incorreta, pois não foi a exploração cafeeira a maior produção
econômica do Paraná no século XIX.
A alternativa [C] erra devido ao caráter de exportação sobre o produto que ocorria na época.
A alternativa [D] erra, pois, a industrialização do estado paranaense ganha força décadas depois
do afirmado, mas em relação à erva-mate já ocorria no século XIX.
A alternativa [E] erra, pois, a economia aurífera teve rápida escassez no Paraná.
BANCAS VARIADAS</t>
  </si>
  <si>
    <t>15/08/2026 23:17</t>
  </si>
  <si>
    <t>Prefeitura de Apucarana</t>
  </si>
  <si>
    <t>Considere a explicação a seguir, de um fato relevante da história paranaense, e marque a alternativa que preenche CORRETAMENTE a lacuna. “Oficialmente, a emancipação política do Paraná ocorreu em 19 de dezembro de 1853. Nessa data, Zacarias de Góes e Vasconcellos chegou ao Paraná para assumir o cargo de primeiro presidente da história da Província. Até então, o território atualmente paranaense era domínio da Província de _________. O Estado do Paraná foi, portanto, um dos últimos da história do Brasil e se emancipar”.
&lt;i&gt;(Portal Turistória, com adaptações).&lt;/i&gt;</t>
  </si>
  <si>
    <t>Mato Grosso.</t>
  </si>
  <si>
    <t>Paranaguá.</t>
  </si>
  <si>
    <t>Rio de Janeiro.</t>
  </si>
  <si>
    <t>São Paulo.</t>
  </si>
  <si>
    <t>A alternativa E está correta e é o Gabarito da questão. A questão trabalha o processo de
emancipação do estado paranaense, e isso remete ao contexto das revoltas liberais que
ocorreram no país durante o Império brasileiro. Como estudado em aula, o cenário político de
1842 foi marcado por revoltas em Minas Gerais e São Paulo que simpatizavam com a causa
farroupilha, que pretendiam marchar até o Rio de Janeiro.
Com o intuito de apaziguar a situação, era necessário evitar que mais províncias se aproximassem
de tal movimento, e por isso, o governo imperial prometeu ao Estado do Paraná a emancipação
em troca da lealdade, isso em 1843, assim ocorrendo a separação da província de São Paulo.</t>
  </si>
  <si>
    <t>“O povoamento da região paranaense desenvolveu-se muito lentamente. No século XVII uma importante atividade econômica atraiu um grande número de pessoas para o interior do atual Paraná, especificamente na região onde hoje está localizada a cidade de Paranaguá.” Essa atividade econômica foi:</t>
  </si>
  <si>
    <t>15/08/2026 23:19</t>
  </si>
  <si>
    <t xml:space="preserve">Unioeste </t>
  </si>
  <si>
    <t>Sobre a História política e econômica do estado do Paraná, é correto afirmar que</t>
  </si>
  <si>
    <t>a chegada da corte portuguesa em 1808 marcou o início do processo das negociações e lutas para garantir a emancipação da Província do Paraná.</t>
  </si>
  <si>
    <t>distante dos grandes centros econômicos agroexportadores a província do Paraná não implantou o sistema de trabalho escravo.</t>
  </si>
  <si>
    <t>presos à Comarca de São Paulo os paranaenses viveram sob a tutela paulista até a primeira metade do século XX, quando finalmente conseguiram sua emancipação.</t>
  </si>
  <si>
    <t>com a descoberta de ouro no início do século XVIII nas regiões de campos gerais o Paraná viveu um surto de desenvolvimento econômico que impulsionou a formação da grande empresa agrícola.</t>
  </si>
  <si>
    <t>em meados do século XIX o governo paranaense enfrentou uma grande revolta de imigrantes europeus que desencadearam um conflito histórico conhecido como Guerra do Contestado.</t>
  </si>
  <si>
    <t>A alternativa A está correta e é o Gabarito da questão. A partir de 1808 quando ocorreu a
transferência da família real portuguesa para o Brasil, foi um contexto favorável ao povoamento
do estado e do avanço das discussões e projetos sobre a emancipação política, que se
consolidaram em 1853, quando foi emancipada da província de São Vicente. Sua primeira vila foi
Paranaguá, e nos primeiros povoamentos portugueses, a escravidão existiu como em todo o
território colonizado por Portugal. Como o território era pouco povoado e essencialmente
extrativista, era o tropeirismo e depois o beneficiamento a Erva-mate, as principais atividades
econômicas paranaenses e na pecuária era exigia poucos trabalhadores (em comparação às
lavouras) e era usada a mão de obra livre, geralmente vaqueiros mestiços ou indígenas, que
trabalhavam para os tropeiros (os donos das tropas). Erros [B] O Paraná, como todo o Brasil
povoado até meados do século XIX adotou o trabalho escravo e foi abolida na lei Áurea.
Conviveram o trabalho escravo e livre dos imigrantes europeus, ao longo do século XIX. [C]
emanciparam-se em 1853, então na segunda metade do século XIX. [D] O ouro foi encontrado
no século XVI, no litoral e primeiro planalto, mas se esgotou rapidamente. [E] A Guerra do
Contestado ocorreu no século XX no ano de 1912. O movimento messiânico de caboclos
paranaenses e catarinenses que seguiam o beato José Maria.</t>
  </si>
  <si>
    <t>15/08/2026 23:20</t>
  </si>
  <si>
    <t>E-Paraná Comunicação</t>
  </si>
  <si>
    <t>A primeira constituição do Estado do Paraná, foi promulgada no ano de:</t>
  </si>
  <si>
    <t>1860.</t>
  </si>
  <si>
    <t>1891.</t>
  </si>
  <si>
    <t>1837.</t>
  </si>
  <si>
    <t>1937.</t>
  </si>
  <si>
    <t>1917.</t>
  </si>
  <si>
    <t>A alternativa B está correta e é o Gabarito da questão. A primeira constituição estadual foi escrita
em 1891, no contexto da promulgação da primeira Constituição Federal da República. Foi
estabelecido o federalismo no país, que dava maior autonomia para as antigas províncias (o
governador era indicado pelo rei), que foram transformadas em estados (são entes da União e
tem autonomia de escolher o executivo e possui parlamento estadual). A província do Paraná foi
emancipada da província de São Vicente em 1853, mas naquela época não existiam as
constituições estaduais, devido ao modelo centralista da organização da constituição imperial.
IMPÉRIO REPÚBLICA
Províncias Estados
Constituição centralista Constituição federalista
Imperador escolhe o governador O governador é eleito pelo voto
Assembleias estaduais frágeis, sem Assembleias estaduais promulgam a
constituição estadual constituição do estado</t>
  </si>
  <si>
    <t>15/08/2026 23:21</t>
  </si>
  <si>
    <t>Prefeitura de Chopinzinho</t>
  </si>
  <si>
    <t>Nascido em Valença (BA), foi o primeiro presidente da Província do Paraná, ainda no período imperial. Estamos falando de:</t>
  </si>
  <si>
    <t>José Antonio Vaz de Carvalhaes.</t>
  </si>
  <si>
    <t>Manoel Antonio Ferreira.</t>
  </si>
  <si>
    <t>Luiz Francisco da Camara Leal.</t>
  </si>
  <si>
    <t>Agostinho Ermelino de Leão.</t>
  </si>
  <si>
    <t>Zacarias de Góes e Vasconcelos.</t>
  </si>
  <si>
    <t>A alternativa E está correta e é o Gabarito da questão.
Zacarias de Góes e Vasconcellos Advogado, presidente das Províncias do Piauí e Sergipe,
deputado provincial, ministro, deputado-geral pela Bahia e pelo Paraná, 1.º presidente da
Província do Paraná, em 1853. Presidente do Conselho dos Ministros e da Câmara dos
Deputados, senador e conselheiro de Estado (Museu Paranaense).</t>
  </si>
  <si>
    <t>Em que ano se instalou a província do Paraná, e quem foi o seu primeiro presidente?</t>
  </si>
  <si>
    <t>Em 1852, sendo ser primeiro presidente, o conselheiro Adolfo Lamenha Lins.</t>
  </si>
  <si>
    <t>em 1853, sendo ser primeiro presidente, o Conselheiro Zacarias de Góes e Vasconcelos.</t>
  </si>
  <si>
    <t>em 1854, sendo ser primeiro presidente, o conselheiro José Lourenço de Sá Ribas.</t>
  </si>
  <si>
    <t>em 1851, sendo ser primeiro presidente, o Conselheiro Manoel de Oliveira Franco.</t>
  </si>
  <si>
    <t>Em 1855, sendo ser primeiro presidente, o conselheiro Manoel Leocádio de Oliveira.</t>
  </si>
  <si>
    <t>A alternativa B está correta e é o Gabarito da questão. Numa questão como essa, não é
necessário conhecer todos os governadores, nem é desejável, pois são muitos conhecimentos
para memorizarmos. Estudaremos as apostas dos principais nomes, e questões assim
normalmente é fácil identificarmos as corretas, e difícil justificarmos as erradas. Dos diversos
nomes citados, apesar de todos serem reais e terem participado da construção do Paraná, a
resposta correta é direta e categórica, cobrando um conhecimento fundamental: Quem foi o
primeiro governador. Essa era a informação essencial.
A província teve seus primeiros movimentos que reivindicaram a autonomia provincial, datam da
chegada da família real no Brasil e no contexto da independência em 1821 surgiu um movimento
autonomista (autonomia provincial). Na década de 40 do século XIX enquanto a Farroupilha se
estendia no sul do país, e eclodiram movimentos liberais simpáticos à Farroupilha, o Paraná
conseguiu a autonomia por continuarem fiéis à coroa. Zacarias de Góes e Vasconcelos presidiu
em 1853 a nova província do Paraná, no qual inaugurou a sede do governo e instalou a
Assembleia Legislativa do Paraná. Erros [A] A alternativa A é incorreta, pois, Adolfo Lamenha Lins
assumiu a presidência da província do Paraná em maio de 1875. [C] A alternativa C é incorreta,
de modo que José Lourenço de Sá Ribas não foi presidente da província do Paraná, mas sim
Deputado. [D] Manoel de Oliveira Franco não foi presidente da província do Paraná, mas sim
Deputado estadual eleito em 1922. [E] é incorreta, uma vez que Manoel Leocádio de Oliveira foi
presidente da Assembleia Legislativa do Estado do Paraná no biênio 1872/73.
(NICOLAS, 1984)</t>
  </si>
  <si>
    <t>15/08/2026 23:23</t>
  </si>
  <si>
    <t>1995</t>
  </si>
  <si>
    <t>Província do Império durante trinta e cinco anos, o Paraná empregou esse período, sob a direção de numerosos presidentes nomeados pelo Governo Central, na criação e desenvolvimento dos núcleos urbanos e sobretudo na instituição de uma economia que, até a Revolução de 1930, se apoiava em duas indústrias extrativas:</t>
  </si>
  <si>
    <t>do café e do milho.</t>
  </si>
  <si>
    <t>da soja e do trigo.</t>
  </si>
  <si>
    <t>do mate e da madeira.</t>
  </si>
  <si>
    <t>da mamona e do amendoim.</t>
  </si>
  <si>
    <t>do algodão e do feijão.</t>
  </si>
  <si>
    <t>A alternativa C está correta e é o Gabarito da questão. No século XIX a principal atividade
econômica realizada no Paraná tradicional foi o extrativismo e o beneficiamento da Erva-Mate,
dos herbais nativos. Trouxe grande prosperidade para o estado e para o desenvolvimento da
indústria curitibana, além de movimentar grandes capitais, a ponto de construir a ferrovia da
Graciosa, empreendimento de André Rebouças, que ligava Curitiba ao porto de Paranaguá para
o escoamento do mate, e a navegação por barcos à vapor no rio Iguaçu. As ferrovias e os
vapores levaram o troteiríssimo à decadência, e o transporte se modernizou e modernizou a
economia. No norte pioneiro o café se desenvolveu e prosperou principalmente ao longo do
século XX e assim como a erva-mate estimulou os investimentos e modernização e estimulou a
imigração europeia.</t>
  </si>
  <si>
    <t>15/08/2026 23:25</t>
  </si>
  <si>
    <t>1994</t>
  </si>
  <si>
    <t>"... nas últimas décadas do século XIX (...) o perfil do estado começou a mudar (...), surgiram novas cidades no fértil norte paranaense, e pelo sul chegaram colonos gaúchos em busca de novas terras..."
A mudança de perfil a que o texto se refere deveu-se</t>
  </si>
  <si>
    <t>à cultura açucareira e à extração madeireira.</t>
  </si>
  <si>
    <t>às entradas e bandeiras e à descoberta do ouro.</t>
  </si>
  <si>
    <t>ao aparecimento das ferrovias e à expansão do café.</t>
  </si>
  <si>
    <t>às missões jesuíticas e à decadência da mineração.</t>
  </si>
  <si>
    <t>ao surgimento da indústria e à criação do gado.</t>
  </si>
  <si>
    <t>A alternativa C está correta e é o Gabarito da questão. O norte paranaense, o segundo Paraná ou
Norte Pioneiro foi povoado com colonos europeus atraídos pelo desenvolvimento das lavouras
de café. O ciclo do café ocorreu simultaneamente ao ciclo da Erva-Mate, que tanto estimularam a
imigração de europeus e à modernização através da implantação das ferrovias, que foram
responsáveis pela decadência da atividade do tropeirismo. No início do século XX a Argentina
ganhou liderança na produção (plantado no modelo agrícola do plantation, seu produto ficou
mais barato), e a madeira se tornou mais atraente, pois agora com a infraestrutura ferroviária, era
possível explorar e escoar a madeira para exportação.
Erros [A] O estado não cultivou cana de açúcar em larga escala, e esta produção era concentrada
no nordeste brasileiro.
[B] as entradas e bandeiras foram responsáveis por conquistar territórios espanhóis e destruir
missões jesuíticas para escravizar os indígenas.
[D] as missões jesuíticas pioneiras foram no Oeste do estado e eram espanholas, e a mineração
foi breve pois o ouro se esgotou rapidamente.
[E] não foi a indústria que colonizou o Norte, mas foram os capitais acumulados pela lavoura de
café que viabilizaram a modernização e industrialização do estado.</t>
  </si>
  <si>
    <t>15/08/2026 23:26</t>
  </si>
  <si>
    <t>1996</t>
  </si>
  <si>
    <t>No final do século XIX, a indústria da madeira é viabilizada, no Paraná, em razão</t>
  </si>
  <si>
    <t>do aumento da produtividade agrária.</t>
  </si>
  <si>
    <t>do protecionismo alfandegário interestadual.</t>
  </si>
  <si>
    <t>da expansão do mercado consumidor interno.</t>
  </si>
  <si>
    <t>da construção de ferrovias no Estado.</t>
  </si>
  <si>
    <t>da ampliação das fronteiras pelos tropeiros</t>
  </si>
  <si>
    <t>A alternativa D está correta e é o Gabarito da questão. O extrativismo sempre foi uma atividade
muito importante para o estado do Paraná, especificamente o mate e a madeira. O século XIX
paranaense teve a economia impulsionada pelo ciclo da erva mate, que durou até o início do
século XX, e no contexto da Primeira Guerra Mundial, quando o ciclo terminou, tanto pela
concorrência argentina, como também pelo interesse despertado pelo extrativismo da madeira,
que passou a ser a principal atividade econômica no início do século XX. A modernização
paranaense foi estimulada pelo ciclo do café no nordeste pioneiro, mas principalmente pelo
mate. Foram construídas ferrovias para escoar a produção de Curitiba para o porto, e no início do
século XX, a exploração da madeira foi dada a grandes grupos estrangeiros, como da madeireira
lumber, ligada à Brasilian Haiwail. Comprometeram-se a construir a ferrovia e ganharam a
concessão de enormes trechos de terra. Erros [A] a produtividade agrária não interferiu no
desmatamento dos ecossistemas, e a silvicultura para a produção de papel e celulose paranaense
é líder nacional, seguido de Minas Gerais e Mato Grosso. Perceba que o cultivo de florestas
aumentou e diminuiu o extrativismo. [B] O Paraná concede muitas isenções fiscais e oferece
várias vantagens locacionais. [C] O principal destino da madeira sempre foi exportação. [E] O
tropeirismo ampliou fronteiras e conectou o país através de estradas, mas o ciclo da madeira
exigia transporte de grandes toras em larga escala, o que era possível somente através das
ferrovias.</t>
  </si>
  <si>
    <t>15/08/2026 23:27</t>
  </si>
  <si>
    <t>No desenvolvimento histórico do estado do Paraná desde o século XVI até os dias atuais são registros significativos:
I. A expansão cafeeira no século XX atraiu imigrantes de outros estados para o Paraná, além de europeus e japoneses.
II. No período do Império, o estado do Paraná tornou-se uma província independente, tendo sua economia impulsionada pelo cultivo da erva-mate.
III. Grandes companhias de colonização, como a Paraná Plantation, do Reino Unido, atuaram no estado derrubando matas e abrindo caminhos para lavouras e cidades. É correto o que se afirma em</t>
  </si>
  <si>
    <t>A alternativa A está correta e é o Gabarito da questão. O Paraná se tornou uma província
independente em 1853 e seu primeiro presidente foi Zacarias Goes. O ciclo do chá mate foi a
principal atividade econômica paranaense, e foi impulsionada pela Guerra do Paraguai, dado que
os produtores eram os países envolvidos, e somente o Brasil tinha condições de explorar seus
herbais nativos e processar em engenhos de mate em Curitiba. O norte pioneiro de desenvolveu
conectado à economia paulista pela produção de café. Estes dois ciclos econômicos foram
fundamentais para a modernização da economia com a inauguração de ferrovias, e também na
geração de empregos para os imigrantes europeus e mais tarde japoneses, que formaram o
primeiro mercado interno de trabalhadores livres do brasil, e isso estimulou muito o
desenvolvimento das atividades urbanas e industriais. Neste processo participaram grandes
empresas madeireiras e de colonização. Elas loteavam e construíam as colônias, ganhavam a
concessão de explorar os meios de transporte e a madeira. No início do século XX o ciclo do
mate entrou em declínio devido à concorrência Argentina e a madeira se tornou a principal
atividade econômica do estado.</t>
  </si>
  <si>
    <t>15/08/2026 23:28</t>
  </si>
  <si>
    <t>PUC-PR</t>
  </si>
  <si>
    <t>Prof. De Geografia</t>
  </si>
  <si>
    <t>A partir da segunda metade do século XIX, os fluxos migratórios para o Paraná se intensificaram e o estado passou a receber importantes levas de imigrantes europeus. Com relação à formação populacional do estado do Paraná, marque a alternativa CORRETA.</t>
  </si>
  <si>
    <t>Os holandeses chegaram ao Paraná em 1850 e se estabeleceram no Norte Pioneiro.</t>
  </si>
  <si>
    <t>Os primeiros imigrantes alemães chegaram ao Paraná por volta de 1829 e se estabeleceram em General Carneiro, devido à proximidade com o Estado de Santa Catarina.</t>
  </si>
  <si>
    <t>Os poloneses se instalaram no nordeste do estado e fundaram municípios como Carlópolis, Abatiá e Andirá.</t>
  </si>
  <si>
    <t>Os italianos se estabeleceram inicialmente no litoral (Alexandra e Morretes), porém, devido às condições adversas do lugar, seus núcleos não progrediram. A maior parte se transferiu para Curitiba, onde passaram a cultivar uva e a fabricar vinho.</t>
  </si>
  <si>
    <t>Os espanhóis se estabeleceram no Segundo Planalto paranaense.</t>
  </si>
  <si>
    <t>A alternativa correta é D, pois como corretamente colocado, os migrantes italianos se
estabeleceram primeiro no litoral do estado e em seguida se transferiram para demais regiões do
Paraná, principalmente para os arredores de Curitiba, exercendo atividades como o cultivo da
uva e do café.
Num contexto de darwinismo social, o Estado brasileiro, a partir da segunda metade do século
XIX, decide incentivar migrações para o país no intuito de ocupar os vazios demográficos e
garantir o poder sobre o território. Os turbulentos movimentos de Unificação da Itália e da
Alemanha impulsionaram a vinda dessas nacionalidades para o Brasil, num fluxo migratório que já
ocorria há algumas décadas. Assim, os primeiros italianos que chegaram ao Estado do Paraná se
fixaram de início no litoral e depois se dispersaram pelo estado exercendo atividades ligadas a
agricultura.
A - Incorreto: Os holandeses não compuseram um fluxo migratório para o Brasil e,
especificamente para o Paraná, relevante durante o período citado.
B- Incorreto: As migrações de europeus só foram incentivadas somente na segunda metade do
século XIX.
C- Incorreto: Muito embora os poloneses fizeram parte do fluxo migratório comentado, das
cidades citadas, apenas Carlópolis possui mais de 100 anos, não correspondendo exatamente ao
período tratado pela questão.
E- Incorreto: Os espanhóis não fizeram parte do fluxo migratório do final do século XIX para o
Brasil. Além do mais, parte do território do Paraná, durante grande parte do Brasil Colônia,
pertenceu à Coroa Espanhola por meio do Tratado de Tordesilhas.</t>
  </si>
  <si>
    <t>Ciclos Econômicos O Estado do Paraná, em sua História, passou por vários ciclos econômicos, que influenciaram não somente em sua formação política e financeira, mas também cultural. Assinale a alternativa que não corresponde a um dos produtos dos ciclos econômicos do Paraná.</t>
  </si>
  <si>
    <t>Erva-Mate</t>
  </si>
  <si>
    <t>Borracha</t>
  </si>
  <si>
    <t>Madeira</t>
  </si>
  <si>
    <t>Café</t>
  </si>
  <si>
    <t>Soja</t>
  </si>
  <si>
    <t>A alternativa correta é B, pois é o único produto que não fez parte dos ciclos econômicos do
Paraná, e é um produto tipicamente amazônico. A erva-mate e a madeira são exploradas desde o
século XIX e são as atividades extrativistas mais importantes do Paraná e constituintes de sua
identidade. O café se desenvolveu na primeira metade do século XX, e a soja expandiu-se na
segunda metade, e no século XXI tornou-se o principal produto paranaense, com produção
superior ao milho, cana, mandioca, fumo e todos os outros produtos agrícolas. É a segunda maior
produção de soja do país em 2025, atrás do Mato Grosso e disputa a posição com o Rio Grande
do Sul.
CEBRASPE</t>
  </si>
  <si>
    <t>15/08/2026 23:38</t>
  </si>
  <si>
    <t xml:space="preserve"> PC-PR</t>
  </si>
  <si>
    <t>É correto afirmar que a crise da cafeicultura nos anos 70, no Paraná, teve como uma das causas</t>
  </si>
  <si>
    <t>A concorrência dos cafés sul-americanos e africanos de melhor qualidade, o que provocou uma redução das exportações do produto paranaense.</t>
  </si>
  <si>
    <t>A industrialização acelerada do Estado, que levou à erradicação do café visando a ampliação da área de plantio de soja para produção de óleos.</t>
  </si>
  <si>
    <t>O abandono das terras pelos trabalhadores rurais uma vez que a implantação dos direitos trabalhistas no campo reduziu a sua renda baseada anteriormente no colonato.</t>
  </si>
  <si>
    <t>A urbanização a qual estimulou a substituição do café por culturas alimentares que visavam o abastecimento das grandes cidades em formação.</t>
  </si>
  <si>
    <t>O processo de substituição de importações, o qual conduziu a uma expansão da indústria de produção de bens duráveis no Paraná e reduziu o número de trabalhadores rurais.</t>
  </si>
  <si>
    <t>A alternativa A está correta e é o Gabarito da questão. O ciclo do café no Paraná foi o que
motivou todo o povoamento do norte pioneiro, que com a participação de grandes empresas,
como a Cia de Terras do Norte do Paraná, e a imigração em grande escala de europeus e
japoneses. Conforme recebia investimentos, suas terras de qualidade ficaram famosas e atraiu
investidores paulistas, e em 1924, superou o plantio de café do estado de São Paulo por volta de
1924. Durante a década de 60 a produção que batia recordes, foi toda destruída por uma
sequência de terríveis geadas, que fizeram o estado ter perdas da produção inteira ou quase.
Não foi só o Paraná, mas também São Paulo, Minas Gerais e Espirito Santo nos anos de 1963,
1964, 1968 e a fatal Geada Negra de 1975, que deu um golpe na produção de café. A
concorrência internacional de países Andinos como a Colômbia e o Peru, e de países africanos,
como Uganda e Costa do Marfim, que produzem um café de qualidade e barato, devido à
enorme disponibilidade de trabalhadores muito pobres. Depois do café a produção agrícola do
estado se diversificou e passou a produzir mais grãos como o trigo e a soja. Até 2005, quando os
cultivos de sementes transgênicas foram permitidos, o Paraná foi líder nacional na produção de
soja natural. Hoje é o terceiro maior produtor nacional, depois do Mato Grosso e do Rio Grande
do Sul, que ultrapassou o Paraná em 2018.
Erros [B] A industrialização está ligada à modernização proporcionada pelo ciclo do café:
construção de ferrovias e a formação de um mercado consumidor interno, formado por
trabalhadores livres. Também a industrialização provoca urbanização e ocupa pouco espaço, em
relação aos espaços agropecuários.
[C] O abandono de terras foi um problema constante ao longo da aplicação das políticas de
colonização no início do império, muitas foram mal sucedidas devido ao abandono, da ausência
de auxílio técnico e econômico que permitisse trabalhar a terra. As leis trabalhistas no campo
vieram em 1964 pela assinatura de Castelo Branco, no Estatuto do Trabalhador Rural, que
estendeu os direitos trabalhistas ao campo. Foi enorme a resistência dos grandes fazendeiros, e
muitos optaram pela mecanização das lavouras.
[D] A urbanização aumentou a demanda por alimentos, mas são produzidos principalmente nos
cinturões agrícolas urbanos, em pequenas propriedades de agricultura familiar, e a produção de
café é feita através do modelo de Plantation (grandes propriedades e monoculturas de
exportação).
[E] O que reduziu o número de trabalhadores rurais foi a modernização agropecuária.</t>
  </si>
  <si>
    <t>15/08/2026 23:40</t>
  </si>
  <si>
    <t>Leia o texto a seguir: “E se foi o pinheiro a árvore providencial de nossos primeiros dias, é ainda aquela que pela sua utilidade possibilitou a colonização sistemática do solo, e assim, a figura será também para a população de todas as origens que aqui habita o símbolo integrador do passado ao presente e alvorada promissora de nossa atualidade a esse futuro que há de ser fatalmente grandioso, porque grandiosas também são as linhas da estrutura física e moral da nossa terra e da nossa gente.”
&lt;i&gt;(MARTINS, R. Editorial da Revista Ilustração Paranaense, 1927. Apud PETERS, A. P. O movimento paranista. In REZENDE, C. J.;TRICHES, R. I.
(Orgs.). Paraná: espaço e memória. Curitiba, Editora Bagozzi, 2005, p 273.)&lt;/i&gt;
O movimento paranista procurou criar uma identidade para o Paraná. Neste discurso de Romário Martins o pinheiro simbolizaria o Estado inclusive</t>
  </si>
  <si>
    <t>como elemento de unificação do passado e do presente dos povos que, através do trabalho, construíam o presente e preparavam o porvir.</t>
  </si>
  <si>
    <t>como concepção que articulava as várias regiões do estado dado a sua importância na economia do século XX.</t>
  </si>
  <si>
    <t>no destaque dado ao discurso universalista que fundava no extrativismo a identidade paranaense no século XIX e XX.</t>
  </si>
  <si>
    <t>na expressão da formação moral de homens e mulheres que naquele período começavam a colonizar o norte do Paraná.</t>
  </si>
  <si>
    <t>na narrativa mítica de fundação, pois, segundo os guaranis, do pinhão haviam nascido os primeiros homens e mulheres da terra.</t>
  </si>
  <si>
    <t>A alternativa A está correta e é o Gabarito da questão. De acordo com o enunciado, “símbolo
integrador do passado ao presente e alvorada promissora de nossa atualidade a esse futuro”.
Erros [B] e [E] O movimento criou uma unidade de pensamento, em que a identidade foi
construída a partir da simbologia do pinheiro e do pinhão, e como o estado de cultura
europeizada, e não valorizou a contribuição afro-brasileira nem indígena.
[C] Era um discurso regionalista, que valorizava o homem paranaense imigrante colonização, e a
memória em torno do pinhão (perceba que é no ciclo da madeira).
[D] O paranismo é a narrativa da elite do Paraná tradicional.</t>
  </si>
  <si>
    <t>15/08/2026 23:41</t>
  </si>
  <si>
    <t>Estratégia Concursos</t>
  </si>
  <si>
    <t>Inédita</t>
  </si>
  <si>
    <t>Sobre Organização e Competências Municipal, assinale a alternativa correta:</t>
  </si>
  <si>
    <t>Lei Orgânica Municipal de Ponta Grossa</t>
  </si>
  <si>
    <t>Os Municípios possuem autonomia política, administrativa e financeira, mas não autonomia legislativa.</t>
  </si>
  <si>
    <t>Os Municípios, na condição de entes federativos, possuem uma tríplice capacidade da autonomia: auto-organização, autogoverno e autoadministração.</t>
  </si>
  <si>
    <t>A competência dos municípios para legislar é residual, haja vista que será atribuição dos municípios disciplinar sobre aquilo que não seja constitucionalmente atribuído à competência da União ou dos Estados.</t>
  </si>
  <si>
    <t>É competência privativa do Município implantar política de educação para segurança no trânsito.</t>
  </si>
  <si>
    <t>A Lei Orgânica do Município deve ser votada pela Câmara Municipal, em dois turnos, com interstício mínimo de 30 dias, sendo aprovada se obtiver dois terços dos votos dos vereadores.</t>
  </si>
  <si>
    <t>A letra A está errada. Os Municípios também possuem autonomia legislativa, já que também têm
competência para editar as próprias leis.
A letra B está correta. De fato, a autonomia dos entes da federação se traduz em três aptidões:
auto-organização, autogoverno e autoadministração. Alguns autores acrescentam, ainda, a
capacidade de autolegislação a esse rol.
A letra C está errada. Os Estados é que possuem competência legislativa residual ou
remanescente.
A letra D está errada. Esta é uma competência comum da União, dos Estados e dos Municípios.
A letra E está errada. A CF/88 determina que a Lei Orgânica do município seja votada em dois
turnos, com o interstício mínimo de dez dias, e aprovada por dois terços dos membros da
Câmara Municipal.</t>
  </si>
  <si>
    <t>15/08/2026 23:49</t>
  </si>
  <si>
    <t>4673</t>
  </si>
  <si>
    <t>Sobre as competências da Câmara Municipal de Ponta Grossa, assinale a alternativa correta:</t>
  </si>
  <si>
    <t>Compete à Câmara Municipal aprovar e deliberar, independentemente de qualquer manifestação do Prefeito, sobre leis orçamentárias e tributos municipais.</t>
  </si>
  <si>
    <t>Compete privativamente à Câmara Municipal dispor sobre aquisição e alienação de bem imóvel do Município.</t>
  </si>
  <si>
    <t>É atribuição da Câmara Municipal, independentemente de sanção do Prefeito, criar Comissões Parlamentares de Inquérito (CPI’s) para apurar infrações político-administrativas.</t>
  </si>
  <si>
    <t>No Município de Ponta Grossa, o controle externo fica a cargo da Câmara Municipal, que o exerce com o auxílio do Tribunal de Contas dos Municípios.</t>
  </si>
  <si>
    <t>A instauração de Comissão Parlamentar de Inquérito Municipal é competência privativa da Câmara Municipal, após requerimento de, pelo menos, maioria dos seus membros.</t>
  </si>
  <si>
    <t>A letra A está errada. A Câmara Municipal, de fato, aprova e delibera sobre leis orçamentárias e
tributos municipais. No entanto, há participação do Prefeito, que é responsável por sancionar ou
vetar os projetos de lei.
A letra B está errada. Realmente, a Câmara Municipal deve dispor sobre aquisição e alienação de
bem imóvel do Município, mas é necessária a sanção do Prefeito.
A letra C está correta. As Comissões Parlamentares de Inquérito (CPI’s) são uma das formas de o
Poder Legislativo exercer sua função fiscalizadora e, para isso, independe de sanção do Prefeito.
A letra D está errada. No Paraná não há Tribunal de Contas dos Municípios, o controle externo é
exercido pela Câmara Municipal com o auxílio do Tribunal de Contas do Estado.
A letra E está errada. A Câmara Municipal poderá instituir Comissão Parlamentar de Inquérito
mediante requerimento de, pelo menos, 1/3 dos Vereadores.</t>
  </si>
  <si>
    <t>4674</t>
  </si>
  <si>
    <t>Sobre os bens públicos municipais e sua administração, assinale a alternativa correta.</t>
  </si>
  <si>
    <t>A aquisição de bens imóveis pelo Município depende apenas de autorização legislativa, sendo dispensada a avaliação prévia quando se tratar de permuta.</t>
  </si>
  <si>
    <t>A alienação de bens imóveis municipais depende, em regra, de interesse público devidamente justificado, avaliação prévia, autorização legislativa e licitação, ressalvadas as hipóteses legais de dispensa da licitação.</t>
  </si>
  <si>
    <t>A permissão de uso de bem público depende de lei específica e licitação, enquanto a autorização de uso depende de decreto.</t>
  </si>
  <si>
    <t>Apenas são considerados bens públicos municipais as coisas corpóreas, imóveis e semoventes, créditos, débitos (sic), valores, direitos, ações e outros que pertençam a qualquer título ao Município.</t>
  </si>
  <si>
    <t>A administração de todos os bens municipais compete exclusivamente ao Prefeito, inclusive daqueles utilizados pela Câmara Municipal.</t>
  </si>
  <si>
    <t>A letra A está errada. O art. 18 estabelece que a aquisição de bens imóveis depende de
avaliação prévia e autorização legislativa.
A lera B está correta. Essa é exatamente a regra do art. 14.
A letra C está errada. A questão inverteu os institutos.
A letra D está errada. Também são bens municipais as coisas incorpóreas e bens móves.
A letra E está errada. O art. 17 estabelece que o Prefeito administra os bens municipais em regra.
Contudo, os bens utilizados pela Câmara Municipal são administrados pelo Presidente da
Câmara, respeitada sua competência.</t>
  </si>
  <si>
    <t>15/08/2026 23:50</t>
  </si>
  <si>
    <t>Sobre os bens do Município de Ponta Grossa, assinale a alternativa correta.</t>
  </si>
  <si>
    <t>A alienação de bens imóveis municipais depende de autorização legislativa, interesse público devidamente justificado e avaliação prévia, sendo a licitação dispensada, entre outras hipóteses, nos casos de doação, dação em pagamento, permuta e investidura.</t>
  </si>
  <si>
    <t>A autorização de uso de bem público é concedida por decreto, possui caráter precário e pode ser prorrogada sucessivamente, desde que haja interesse público.</t>
  </si>
  <si>
    <t>A concessão administrativa de bens públicos de uso especial ou dominial é formalizada por portaria e independe de contrato, desde que haja autorização legislativa.</t>
  </si>
  <si>
    <t>A aquisição de bens imóveis pelo Município dependerá, em qualquer hipótese, de autorização legislativa e prévia avaliação, inclusive nos casos de doação pura e simples e desapropriação.</t>
  </si>
  <si>
    <t>A investidura consiste na doação gratuita de área pública remanescente ao proprietário do imóvel lindeiro, independentemente de avaliação.</t>
  </si>
  <si>
    <t>A lera A está correta. A alternativa reproduz corretamente o art. 14 da Lei Orgânica.
- Equipe Direito Constitucional (Somente em PDF)
A letra B está errada. A alternativa mistura os conceitos de permissão e autorização. A
autorização é concedida por portaria, destina-se a uso específico e transitório e possui prazo
máximo de 60 dias, improrrogável. Já a permissão é concedida por decreto e possui caráter
precário.
A letra C está errada. A concessão administrativa de bens públicos de uso especial ou dominial
depende de lei, deve observar as normas gerais de licitação e é formalizada mediante contrato,
sob pena de nulidade do ato. Não é formalizada por portaria.
A letra D está errada. O art. 18 prevê duas exceções. A aquisição de bens imóveis não
dependerá de autorização legislativa e avaliação prévia quando ocorrer por doação pura e
simples, e desapropriação.
A letra E está errada. A investidura não é uma doação. Nos termos do art. 15, trata-se da
alienação, mediante pagamento nunca inferior ao valor da avaliação, de área remanescente ou
resultante de obra pública, inaproveitável isoladamente pelo Município, ao proprietário do imóvel
lindeiro.</t>
  </si>
  <si>
    <t>Conforme dispõe a Lei Orgânica do Município de Ponta Grossa, no que diz respeito ao Processo Legislativo, assinale a alternativa correta.</t>
  </si>
  <si>
    <t>A proposta de emenda à Lei Orgânica aprovada será promulgada pelo Prefeito em até 15 dias após a publicação.</t>
  </si>
  <si>
    <t>As leis delegadas serão elaboradas pelo Prefeito, que deverá solicitar delegação à Câmara Municipal, que a concederá sob a forma de resolução.</t>
  </si>
  <si>
    <t>A Lei Orgânica Municipal poderá ser emendada mediante proposta de um terço, no mínimo, dos membros da Câmara Municipal; do Prefeito Municipal e de 5%, no mínimo, do eleitorado municipal.</t>
  </si>
  <si>
    <t>O Prefeito deve sancionar e promulgar a emenda à Lei Orgânica em até 15 dias úteis após o recebimento.</t>
  </si>
  <si>
    <t>É de iniciativa privativa da Câmara dispor sobre regime jurídico, provimento de cargos, estabilidade e aposentadoria dos servidores públicos municipais.</t>
  </si>
  <si>
    <t>A letra A está errada. A emenda à lei orgânica aprovada será promulgada pela Mesa da Câmara.
A letra B está errada. Em Ponta Grossa não há a previsão de edição de lei delegada.
A letra C está correta. Esses são os legitimados a apresentar projeto de emenda à lei orgânica.
- Equipe Direito Constitucional (Somente em PDF)
A letra D está errada. As emendas à Lei Orgânica são promulgadas pela Mesa da Câmara.
A letra E está errada. Essas são matérias de competência privativa do Prefeito.</t>
  </si>
  <si>
    <t>Sobre o processo legislativo do Município de Ponta Grossa, assinale a alternativa correta.</t>
  </si>
  <si>
    <t>Em Ponta Grossa, o regime jurídico dos servidores públicos dos servidores públicos, incluindo o provimento de cargo, estabilidade e aposentadoria são de iniciativa privativa do Prefeito.</t>
  </si>
  <si>
    <t>O Prefeito, caso julgue relevante, poderá solicitar urgência para apreciação de projetos de iniciativa da Câmara.</t>
  </si>
  <si>
    <t>O Prefeito, caso julgue que determinado projeto de lei contraria o interesse público, poderá vetá-lo, no todo ou em parte, dentro de 10 dias úteis a partir de seu recebimento.</t>
  </si>
  <si>
    <t>A matéria constante de projeto de lei rejeitado somente poderá constituir objeto de novo projeto, na mesma sessão legislativa, mediante proposta de 1/3 dos Vereadores.</t>
  </si>
  <si>
    <t>Caso um projeto de lei seja vetado pelo Prefeito, esse veto poderá ser derrubado por voto de 1/3 (um terço) dos Vereadores.</t>
  </si>
  <si>
    <t>A letra A está correta. Sim, essas são matérias de iniciativa de lei privativa do Prefeito, conforme
previsto no art. 54.
A letra B está errada. O Prefeito poderá solicitar urgência apenas para a apreciação de projetos
de sua iniciativa.
A letra C está errada. O Prefeito tem 15 dias úteis para vetar projeto de lei que tenha julgado
contrário ao interesse público ou inconstitucional. Vale lembrar que o veto, se parcial, deverá
abranger todo o texto do artigo, parágrafo, inciso ou alínea.
A letra D está errada. A matéria constante de projeto de lei rejeitado somente poderá constituir
objeto de novo projeto, na mesma sessão legislativa, mediante proposta da maioria absoluta dos
membros da Câmara Municipal.
A letra E está errada. A derrubada do veto depende de voto da maioria absoluta dos Vereadores.</t>
  </si>
  <si>
    <t>15/08/2026 23:51</t>
  </si>
  <si>
    <t>4678</t>
  </si>
  <si>
    <t>Assinale a alternativa que indica corretamente o prazo para apreciação pelo Poder Legislativo municipal dos projetos de lei de iniciativa do Poder Executivo em que o Prefeito houver solicitado regime de urgência.</t>
  </si>
  <si>
    <t>40 dias.</t>
  </si>
  <si>
    <t>45 dias.</t>
  </si>
  <si>
    <t>Em Ponta Grossa, quando o Prefeito solicitar urgência na apreciação de projeto de sua iniciativa,
a Câmara deverá manifestar-se em até 30 (trinta) dias, do contrário, a proposição será incluída na
ordem do dia.
Gabarito: Letra C</t>
  </si>
  <si>
    <t>Conforme estabelece a Lei Orgânica do Município de Ponta Grossa, assinale a opção que NÃO apresenta uma hipótese de competência privativa da Câmara Municipal.</t>
  </si>
  <si>
    <t>Criar Comissão Parlamentar de Inquérito (CPI) para analisar fatos determinados e referentes à Administração Municipal.</t>
  </si>
  <si>
    <t>Julgar as contas do Prefeito, deliberando sobre o parecer do Tribunal de Contas do Estado.</t>
  </si>
  <si>
    <t>Autorizar referendo e convocar plebiscito.</t>
  </si>
  <si>
    <t>Dispor sobre concessão de uso de bens municipais.</t>
  </si>
  <si>
    <t>Convocar secretários municipais para prestarem informações sobre assuntos de sua competência</t>
  </si>
  <si>
    <t>A única alternativa que não é competência privativa da Câmara Municipal é a letra D, pois,
apesar de a Câmara dispor sobre concessão de uso de bens municipais, depende de sanção do
Prefeito.
Gabarito: Letra D</t>
  </si>
  <si>
    <t>4680</t>
  </si>
  <si>
    <t>Nos termos do que disciplina a Lei Orgânica do Município de Ponta Grossa, assinale a alternativa correta.</t>
  </si>
  <si>
    <t>Hoje Ponta Grossa conta com 21 Vereadores.</t>
  </si>
  <si>
    <t>Via de regra, as sessões da Câmara serão secretas.</t>
  </si>
  <si>
    <t>O mandato da Mesa será de 02 (dois) anos, vedada a recondução para o mesmo cargo na eleição imediatamente subsequente.</t>
  </si>
  <si>
    <t>As Comissões Permanentes da Câmara não detêm competências para realizar audiências públicas ou solicitar depoimento de autoridade ou cidadão.</t>
  </si>
  <si>
    <t>As Comissões Parlamentares de Inquérito são criadas a requerimento de maioria absoluta dos Vereadores, para apuração de fato determinado, e por prazo certo.</t>
  </si>
  <si>
    <t>A letra A está errada. Não, na última eleição, em 2024, foram eleitos 19 Vereadores em Ponta
Grossa.
A letra B está errada. Em regra, as sessões devem ser públicas.
A letra C está correta. Os membros da Mesa são eleitos para mandato de 2 anos, vedada a
reeleição para o mesmo cargo no mandato subsequente.
A letra D está errada. Não, inclusive, as audiências públicas são uma forma de a população
participar das discussões.
A letra E está errada. As Comissões Parlamentares de Inquérito são criadas a requerimento de
1/3 (um terço) dos Vereadores, para apuração de fato determinado, e por prazo certo.</t>
  </si>
  <si>
    <t>4681</t>
  </si>
  <si>
    <t>Em matéria de processo legislativo, a Lei Orgânica do Município de Ponta Grossa estabelece que:</t>
  </si>
  <si>
    <t>a iniciativa de projeto de lei cabe a qualquer Vereador, Comissão da Câmara, Mesa Executiva, ao Prefeito, e aos cidadãos.</t>
  </si>
  <si>
    <t>a proposta de emenda à lei orgânica será discutida e votada em dois turnos, considerando-se aprovada se obtiver, em ambos, maioria absoluta dos votos dos Vereadores.</t>
  </si>
  <si>
    <t>aprovado em redação final, será o projeto de lei enviado ao Prefeito que, aquiescendo, sancioná-lo-á no prazo de 30 (trinta) dias úteis, determinando seu retorno à Câmara, para fins de publicação.</t>
  </si>
  <si>
    <t>se o Prefeito considerar o projeto de lei, no todo ou em parte, inconstitucional ou contrário ao interesse público, vetá-lo-á, totalmente, no prazo de 30 (trinta) dias úteis, vedado o veto parcial.</t>
  </si>
  <si>
    <t>o Prefeito poderá enviar à Câmara projetos de lei sobre qualquer matéria, os quais, quando solicitar, deverão ser apreciados em regime de urgência, no prazo de até 45 (quarenta e cinco) dias, sob pena de a proposta ser incluída na ordem do dia da sessão subsequente.</t>
  </si>
  <si>
    <t>A letra A está correta. O item corresponde ao art. 53 da Lei Orgânica de Ponta Grossa.
A letra B está errada. A proposta de emenda à Lei Orgânica será discutida e votada em dois
turnos, considerando-se aprovada se obtiver, em ambos, dos votos de 2/3 dos vereadores.
A letra C está errada. O Prefeito tem o prazo de 15 dias úteis sancionar projetos de lei e
determinar sua publicação.
A letra D está errada. O Prefeito poderá vetar o projeto de lei, total ou parcialmente, no prazo de
15 dias úteis.
A letra E está errada. O pedido de urgência faz com que o projeto de lei seja apreciado pela
Câmara dentro de 45 (quarenta e cinco) dias.</t>
  </si>
  <si>
    <t>15/08/2026 23:52</t>
  </si>
  <si>
    <t>Assinale a alternativa que NÃO corresponde aos motivos, estabelecidos na Lei Orgânica do Município de Ponta Grossa, que sujeitam à perda de mandato dos vereadores eleitos.</t>
  </si>
  <si>
    <t>Faltar, em cada Período Legislativo, a um décimo das reuniões ordinárias da Câmara.</t>
  </si>
  <si>
    <t>Que perder os direitos políticos ou os tiver suspensos.</t>
  </si>
  <si>
    <t>Que ocupar qualquer cargo ou função comissionada da esfera municipal de Ponta Grossa.</t>
  </si>
  <si>
    <t>Realizar procedimento declarado incompatível com o decoro parlamentar.</t>
  </si>
  <si>
    <t>Quando deixar de residir no Município.</t>
  </si>
  <si>
    <t>A Lei Orgânica de Ponta Grossa previu que o Vereador estará sujeito a perder o mandato se
faltar, em cada sessão legislativa anual, à terça parte das sessões ordinárias da Câmara, salvo
motivo de força maior ou doença comprovada, licença ou missão autorizada pela Câmara
Municipal. As demais alternativas correspondem aos casos previstos no art. 34.
Gabarito: Letra A</t>
  </si>
  <si>
    <t>4683</t>
  </si>
  <si>
    <t>É competência privativa do Prefeito de Ponta Grossa, exceto:</t>
  </si>
  <si>
    <t>sancionar, promulgar e fazer cumprir as leis aprovadas pela Câmara.</t>
  </si>
  <si>
    <t>sancionar, promulgar e fazer publicar as emendas à Lei Orgânica do Município.</t>
  </si>
  <si>
    <t>permitir ou autorizar a execução de serviços públicos por terceiros.</t>
  </si>
  <si>
    <t>decretar desapropriações e instituir servidões administrativas.</t>
  </si>
  <si>
    <t>editar decretos e regulamentos para a execução das leis.</t>
  </si>
  <si>
    <t>Quando aprovadas, as emendas à Lei Orgânica serão promulgadas pela Mesa da Câmara, e não
pelo Prefeito, como ocorre com as leis. As demais alternativas são, sim, atribuições do Prefeito
conforme art. 71.
Gabarito: Letra B</t>
  </si>
  <si>
    <t>Um projeto de lei enviado ao prefeito para ser sancionado e promulgado pode ser considerado, por ele, inconstitucional ou contrário ao interesse público, e ser vetado, no todo ou em partes. O prazo de 15 dias que o Prefeito tem é para:</t>
  </si>
  <si>
    <t>receber o projeto.</t>
  </si>
  <si>
    <t>tomar a decisão sobre o projeto.</t>
  </si>
  <si>
    <t>comunicar seu veto à Câmara.</t>
  </si>
  <si>
    <t>devolver o projeto à Câmara.</t>
  </si>
  <si>
    <t>solicitar esclarecimentos sobre o projeto.</t>
  </si>
  <si>
    <t>Aprovado o projeto de lei pela Câmara Municipal, ele será enviado ao Prefeito para que ele o
aprove (sanção) ou rejeite (veto). Após o recebimento, o Prefeito tem o prazo de 15 (quinze) dias
úteis para expor sua decisão e, ultrapassado esse prazo, o projeto será considerado aprovado
tacitamente.
Gabarito: Letra B</t>
  </si>
  <si>
    <t>4685</t>
  </si>
  <si>
    <t>Em relação à sanção e ao veto do Prefeito aos projetos de lei aprovados, a Lei Orgânica do Município de Ponta Grossa estatui que:</t>
  </si>
  <si>
    <t>o veto do Prefeito só pode ser rejeitado pelo voto de, pelo menos, 2/3 (dois terços) dos Vereadores da Casa.</t>
  </si>
  <si>
    <t>o Prefeito poderá vetar o projeto caso o considere contrário ao interesse público, mas se o considerar inconstitucional, ao invés de vetá-lo, deverá ajuizar representação de inconstitucionalidade no Tribunal de Justiça.</t>
  </si>
  <si>
    <t>a matéria constante de projeto de lei rejeitado somente poderá constituir objeto de novo projeto, na mesma Sessão Legislativa, mediante proposta de 2/3 (dois terços) dos membros da Câmara.</t>
  </si>
  <si>
    <t>a Câmara deverá apreciar o veto em até 30 (trinta) dias do seu recebimento.</t>
  </si>
  <si>
    <t>o veto será apreciado pela Câmara dentro do prazo de 15 (quinze) dias, contados de seu recebimento.</t>
  </si>
  <si>
    <t>A letra A está errada. O veto só pode ser rejeitado por voto da maioria absoluta dos Vereadores.
A letra B está errada. O Prefeito vetará o projeto de lei se o considerar inconstitucional ou
contrário ao interesse público. Não há previsão de a rejeição implicar representação de
inconstitucionalidade.
A letra C está errada. É necessário que a matéria seja proposta por maioria absoluta dos
Vereadores.
A letra D está correta. A alternativa corresponde ao § 3° do art. 58 da Lei Orgânica de Ponta
Grossa.
A letra E está errada. A Câmara deve apreciar o veto dentro de 30 (trinta) dias após seu
recebimento.</t>
  </si>
  <si>
    <t>4686</t>
  </si>
  <si>
    <t>Conforme as previsões sobre Poder Executivo da Lei Orgânica do Município de Ponta Grossa, assinale a alternativa correta.</t>
  </si>
  <si>
    <t>O Prefeito poderá ausentar-se do Município por mais de dez dias consecutivos, independentemente de autorização legislativa, desde que comunique previamente ao Presidente da Câmara Municipal.</t>
  </si>
  <si>
    <t>O servidor público investido no mandato de Prefeito Municipal permanecerá no exercício de seu cargo de origem, acumulando integralmente as duas remunerações.</t>
  </si>
  <si>
    <t>Compete ao Prefeito Municipal encaminhar, até o dia 31 de março de cada ano, ao Tribunal de Contas do Estado do Paraná e ao Poder Legislativo a prestação de contas do Município relativa ao exercício anterior.</t>
  </si>
  <si>
    <t>O Vice-Prefeito poderá receber subsídio superior ao do Prefeito, desde que autorizado por lei específica aprovada pela Câmara Municipal.</t>
  </si>
  <si>
    <t>O Prefeito poderá abrir crédito extraordinário em qualquer situação, independentemente de calamidade pública e de referendo da Câmara Municipal.</t>
  </si>
  <si>
    <t>A letra A está errada. O § 2º do art. 67 determina que o Prefeito não poderá ausentar-se do
Município por mais de dez dias consecutivos nem do País por mais de três dias sem autorização
legislativa, sob pena de perda do mandato.
A letra B está errada. Nos termos do art. 70, o servidor público investido no mandato de Prefeito
deve afastar-se do cargo, emprego ou função, pode optar pela remuneração. Não há acumulação
das duas remunerações.
A letra C está correta. O inciso XXIX do art. 71 estabelece que compete ao Prefeito "encaminhar,
até o dia 31 de março de cada ano, ao Tribunal de Contas do Estado do Paraná e ao Poder
Legislativo, a prestação de contas do Município relativa ao exercício anterior."
A letra D está errada. O art. 69 dispõe que o subsídio do Vice-Prefeito "não excederá a
cinquenta por cento do valor atribuído ao Prefeito Municipal."
A letra E está errada. O inciso XXI do art. 71 prevê que o Prefeito somente poderá abrir crédito
extraordinário em caso de calamidade pública e com o referendo da Câmara Municipal.</t>
  </si>
  <si>
    <t>15/08/2026 23:53</t>
  </si>
  <si>
    <t>4687</t>
  </si>
  <si>
    <t>Com base na previsão sobre fiscalização contábil, financeira e orçamentária da Lei Orgânica do Município de Ponta Grossa, assinale a alternativa correta.</t>
  </si>
  <si>
    <t>O controle externo da fiscalização contábil, financeira e orçamentária é exercido exclusivamente pelo Tribunal de Contas do Estado do Paraná, competindo à Câmara Municipal apenas publicar as decisões sobre as prestações de contas.</t>
  </si>
  <si>
    <t>O julgamento das contas do Prefeito Municipal poderá ocorrer mesmo sem parecer prévio do Tribunal de Contas, desde que aprovado por dois terços dos membros da Câmara Municipal.</t>
  </si>
  <si>
    <t>A prestação de contas relativa a recursos recebidos da União será feita ao Tribunal de Contas da União, sem prejuízo da prestação de contas à Câmara Municipal, e o parecer prévio do Tribunal de Contas do Estado somente deixará de prevalecer por decisão de dois terços dos membros da Câmara Municipal.</t>
  </si>
  <si>
    <t>O julgamento das contas do Prefeito deverá ocorrer no prazo máximo de 60 dias contados do recebimento do parecer prévio do Tribunal de Contas, não sendo interrompido durante o recesso parlamentar.</t>
  </si>
  <si>
    <t>Somente os agentes públicos municipais estão obrigados a prestar contas da utilização de recursos públicos municipais, não se aplicando essa obrigação às pessoas jurídicas privadas.</t>
  </si>
  <si>
    <t>A letra A está errada. O controle externo é exercido pela Câmara Municipal, com o auxílio do
Tribunal de Contas do Estado do Paraná. O TCE auxilia tecnicamente a Câmara, mas não
substitui sua competência de controle externo.
A letra B está errada. O § 2º do art. 78 é expresso ao afirmar que é nulo o julgamento das contas
do Prefeito ou da Mesa Executiva da Câmara realizado sem parecer prévio do Tribunal de Contas.
O quórum de dois terços previsto no art. 79 serve apenas para afastar o parecer prévio, e não
para dispensá-lo.
A letra C está correta. A alternativa reúne corretamente duas regras da Lei Orgânica previstas nos
arts. 79 e 80.
A letra D está errada. O prazo correto é de 90 dias, contados do recebimento do parecer prévio
do Tribunal de Contas. Além disso, o prazo não corre durante o recesso da Câmara, ou seja, fica
suspenso nesse período.
A letra E está errada. Devem prestar contas pessoas físicas, pessoas jurídicas e entidades
públicas que utilizem, arrecadem, guardem, gerenciem ou administrem dinheiro, bens ou valores
públicos municipais, ou assumam obrigações pecuniárias em nome do Município.</t>
  </si>
  <si>
    <t>Sobre o Planejamento Municipal, previsto na Lei Orgânica do Município de Ponta Grossa, assinale a alternativa correta.</t>
  </si>
  <si>
    <t>Os recursos públicos destinados à educação somente poderão ser aplicados em escolas públicas municipais, sendo vedado qualquer repasse a instituições privadas.</t>
  </si>
  <si>
    <t>O ingresso nos cargos do magistério público municipal poderá ocorrer mediante concurso público ou processo seletivo simplificado, conforme decisão da Administração.</t>
  </si>
  <si>
    <t>A Lei Orgânica determina que somente museus e bibliotecas públicas integram o patrimônio cultural do Município, não abrangendo edificações, documentos ou sítios arqueológicos.</t>
  </si>
  <si>
    <t>A destinação de recursos orçamentários para atividades culturais constitui faculdade do Poder Executivo, podendo ser dispensada quando houver insuficiência financeira.</t>
  </si>
  <si>
    <t>As escolas comunitárias, confessionais e filantrópicas poderão receber recursos públicos municipais, desde que sejam sem fins lucrativos, reinvistam seus excedentes financeiros na educação no âmbito municipal e destinem seu patrimônio, em caso de encerramento das atividades, a outra instituição prevista na Lei Orgânica ou ao Poder Público Municipal.</t>
  </si>
  <si>
    <t>A letra A está errada. O art. 154 estabelece que a regra é a destinação dos recursos às escolas
públicas municipais, mas admite repasses a escolas comunitárias, confessionais e filantrópicas,
desde que cumpram os requisitos previstos nos incisos I e II.
A letra B está errada. O art. 156 determina que o ingresso no magistério público ocorrerá
exclusivamente por concurso de provas ou de provas e títulos, não havendo previsão de processo
seletivo simplificado como forma ordinária de ingresso.
A letra C está errada. O art. 161 inclui no patrimônio cultural do Município obras, objetos,
documentos, edificações, sítios arqueológicos e paisagísticos, entre outros bens de relevante
valor histórico, econômico e social.
A letra D está errada. O art. 162 determina que o Orçamento Municipal destinará recursos
compatíveis ao desenvolvimento das atividades culturais e artísticas, tratando-se de obrigação e
não de mera faculdade do Poder Executivo.
A letra E está correta. A alternativa reproduz corretamente os requisitos previstos nos incisos I e II
do art. 154 para que escolas comunitárias, confessionais ou filantrópicas possam receber recursos
públicos municipais.</t>
  </si>
  <si>
    <t>16/08/2026 00:47</t>
  </si>
  <si>
    <t>Com base nos arts. 92 a 96 da Lei Orgânica do Município de Ponta Grossa, assinale a alternativa correta.</t>
  </si>
  <si>
    <t>A contratação temporária para atender necessidade de excepcional interesse público poderá ocorrer por ato do Prefeito, independentemente de previsão em lei específica, desde que haja urgência administrativa.</t>
  </si>
  <si>
    <t>Os cargos públicos municipais serão criados por lei, que fixará sua denominação, padrão de vencimento, condições de provimento e indicará os recursos pelos quais correrão as despesas, sendo que a contratação por prazo determinado dependerá de lei específica para atender necessidade temporária de excepcional interesse público.</t>
  </si>
  <si>
    <t>A publicidade dos atos, programas, obras, serviços e campanhas do Município poderá conter o nome e a imagem da autoridade responsável, desde que tenha caráter educativo e informativo.</t>
  </si>
  <si>
    <t>O prazo de validade do concurso público será de quatro anos, admitida uma única prorrogação por igual período.</t>
  </si>
  <si>
    <t>As contas da administração pública municipal permanecerão permanentemente à disposição dos cidadãos na Câmara Municipal para exame e apreciação.</t>
  </si>
  <si>
    <t>A letra A está errada. O § 1º do art. 95 determina que a contratação por prazo determinado
somente poderá ocorrer nos casos estabelecidos em lei específica, para atender necessidade
temporária de excepcional interesse público. Não basta a existência de urgência administrativa.
A letra B está correta. A alternativa reproduz corretamente o caput e o § 1º do art. 95. A criação
de cargos públicos depende de lei, que deverá estabelecer denominação, padrão de
vencimento, condições de provimento e recursos para custear as despesas. Também está correta
ao afirmar que a contratação temporária exige lei específica e deve atender necessidade
temporária de excepcional interesse público.
A letra C está errada. O art. 96 determina que a publicidade oficial deve possuir caráter
educativo, informativo e de orientação comunitária e social. Além disso, é proibida a utilização de
nomes, símbolos ou imagens que caracterizem promoção pessoal de autoridades ou servidores
públicos.
A letra D está errada. O inciso III do art. 93 estabelece que o concurso público terá validade de
até dois anos, prorrogável uma única vez, por igual período. A alternativa incorretamente afirma
que o prazo inicial é de quatro anos.
A letra E está errada. O § 2º do art. 94 determina que as contas da administração pública direta e
indireta ficarão à disposição de qualquer cidadão, anualmente, durante sessenta dias, para
exame e apreciação. Não permanecem disponíveis de forma permanente.</t>
  </si>
  <si>
    <t>16/08/2026 00:48</t>
  </si>
  <si>
    <t>Sobre os servidores públicos do Município de Ponta Grossa, assinale a alternativa correta.</t>
  </si>
  <si>
    <t>O servidor público municipal terá direito à licença-paternidade de 30 dias consecutivos, contados do nascimento do bebê ou da adoção, sendo que, no caso de pai genitor monoparental ou quando a mãe estiver incapaz de prover os cuidados necessários à criança, a licença será de 180 dias consecutivos.</t>
  </si>
  <si>
    <t>O Município adotará regimes jurídicos distintos para os servidores da administração direta e da administração indireta, conforme dispuser cada entidade administrativa.</t>
  </si>
  <si>
    <t>Os filhos e dependentes dos servidores públicos municipais terão assistência gratuita em creches e pré-escolas até os cinco anos de idade.</t>
  </si>
  <si>
    <t>É permitida a participação dos servidores públicos municipais no produto da arrecadação de tributos e multas, desde que prevista em lei municipal específica.</t>
  </si>
  <si>
    <t>O servidor público municipal poderá integrar conselho de empresa prestadora de serviços que receba subvenção econômica do Município, desde que não exerça cargo de direção na empresa.</t>
  </si>
  <si>
    <t>A letra A está correta. A alternativa reproduz corretamente o art. 97-A. A Lei Orgânica garante:
● licença-paternidade de 30 dias consecutivos, contados do nascimento ou da adoção;
● licença-paternidade de 180 dias ao pai genitor monoparental ou quando a mãe estiver
incapaz de prover os cuidados necessários à criança.
A letra B está errada. O art. 97 determina que o Município instituirá regime jurídico único e
planos de carreira para os servidores da administração direta e indireta. A alternativa erra ao
afirmar que poderão existir regimes distintos.
A letra C está errada. O art. 98 assegura assistência gratuita em creches e pré-escolas desde o
nascimento até os seis anos de idade, e não apenas até os cinco anos.
A letra D está errada. O art. 101 estabelece expressamente que é vedada a participação de
servidores públicos no produto da arrecadação de tributos, multas e dívida ativa. Não há exceção
prevista na Lei Orgânica.
A letra E está errada. Nos termos do art. 100, nenhum servidor público municipal poderá ser
diretor ou integrar conselho de empresa fornecedora ou prestadora de serviços que receba
subvenções econômicas do Poder Público Municipal. A vedação é absoluta, independentemente
de exercer ou não cargo de direção na empresa.</t>
  </si>
  <si>
    <t>16/08/2026 00:49</t>
  </si>
  <si>
    <t>Segundo a Lei Orgânica de Ponta Grossa, compete ao Executivo Municipal instituir impostos sobre:
I. propriedade de veículos automotores.
II. propriedade predial e territorial urbana.
III. serviços de qualquer natureza.
IV. transmissão causa mortis e doação de quaisquer bens ou direitos.
Estão corretos apenas os itens:</t>
  </si>
  <si>
    <t>Dois dos impostos municipais foram citados nos dispositivos II e III - IPTU e ISS. O I trata do IPVA,
imposto de competência estadual, e o IV é o ITCD, também de competência estadual.
Gabarito: D</t>
  </si>
  <si>
    <t>16/08/2026 00:50</t>
  </si>
  <si>
    <t>Nos termos do que dispõe a Lei Orgânica do Município de Ponta Grossa , assinale a alternativa correta.</t>
  </si>
  <si>
    <t>As alíquotas do imposto sobre serviços de qualquer natureza não poderão ultrapassar os limites fixados em lei complementar estadual.</t>
  </si>
  <si>
    <t>O Município poderá instituir contribuição, cobrada de seus servidores, para o custeio, em benefício destes, de sistema de previdência e assistência social, concorrendo com o dobro da importância para o mesmo fim.</t>
  </si>
  <si>
    <t>A concessão de qualquer anistia ou remissão que envolva matéria tributária só acontecerá mediante a edição de lei municipal específica.</t>
  </si>
  <si>
    <t>Mediante convênio celebrado com a União e/ou o Estado, o Município poderá delegar àqueles atribuições fazendárias e de coordenação ou unificação dos serviços de fiscalização e arrecadação de tributos, como também o exercício de sua competência legislativa.</t>
  </si>
  <si>
    <t>Nos termos do que dispõe a Lei Orgânica, no exercício de sua competência tributária o Município de Ponta Grossa poderá instituir impostos sobre a propriedade predial e territorial urbana; a transmissão inter vivos, a qualquer título, por ato oneroso ou gratuito de bens imóveis, por natureza ou acessão física, e de direitos reais sobre imóveis, excetuados os de garantia, bem como cessão de direitos à sua aquisição; os serviços de qualquer natureza, não compreendidos na competência do Estado, definidos em lei complementar federal.</t>
  </si>
  <si>
    <t>A letra A está errada. É lei complementar federal que fixa a alíquota máxima do ISS.
A letra B está errada. Sim, o Município poderá exigir contribuição social a ser cobrada de seus
servidores para o custeio do sistema próprio de previdência e assistência social, conforme
previsão na CF/88.
A letra C está correta. Corresponde ao art. 109, § 1º, da Lei Orgânica de Ponta Grossa.
A letra D está errada. Não há essa previsão na Lei Orgânica de Ponta Grossa, além disso, a
competência legislativa em matéria tributária é indelegável.
A letra E está errada. O ITBI não incide sobre transmissões de imóveis a título gratuito, essa é
uma atribuição do Estado por meio do ITCD.</t>
  </si>
  <si>
    <t>16/08/2026 00:51</t>
  </si>
  <si>
    <t>4693</t>
  </si>
  <si>
    <t>Pref GRU</t>
  </si>
  <si>
    <t>De acordo com o disposto na Lei Orgânica do Município de Ponta Grossa , o tributo municipal que pode ser cobrado, quando o proprietário de imóvel urbano seja beneficiado em decorrência de obra pública, denomina-se</t>
  </si>
  <si>
    <t>taxa.</t>
  </si>
  <si>
    <t>imposto de obra pública.</t>
  </si>
  <si>
    <t>contribuição de melhoria.</t>
  </si>
  <si>
    <t>IPTU progressivo.</t>
  </si>
  <si>
    <t>imposto social.</t>
  </si>
  <si>
    <t>A contribuição de melhoria é o tributo que tem como fato gerador a valorização imobiliária
decorrente de uma obra pública. Assim, a mera realização de obra pública não é suficiente para
fazer surgir uma contribuição de melhoria; é necessário que, além disso, haja valorização
imobiliária dela decorrente.
Gabarito: C</t>
  </si>
  <si>
    <t>Conforme a Lei Orgânica de Ponta Grossa, pertence ao Município, em relação às receitas repartidas:
I. 50% do produto da arrecadação de impostos do estado sobre a propriedade de veículos automotores licenciados em seu território.
II. 50% do produto da arrecadação do imposto do estado sobre operações relativas à circulação de mercadorias e sobre prestação de serviços de transporte interestadual e intermunicipal de comunicação – ICMS.
III. 50% por cento do produto da arrecadação de impostos da União sobre a propriedade territorial rural, relativamente aos imóveis nele situados.
IV. O produto da arrecadação do imposto da União sobre renda e proventos de qualquer natureza incidente, na fonte, sobre rendimentos pagos, a qualquer título, por ele, suas autarquias e pelas fundações que instituir ou mantiver.
Quais estão corretas?</t>
  </si>
  <si>
    <t>Apenas I, III e IV.</t>
  </si>
  <si>
    <t>O art. 125 da Lei Orgânica de Ponta Grossa determinou que o Município participará do produto
da arrecadação de alguns impostos instituídos pelo Estado e pela União, conforme previsão
constitucional.
O item I, III e IV sobre, respectivamente, distribuição do IPVA, ITR e IR estão corretos. O erro do
item II está errado no percentual do ICMS a ser distribuído aos Municípios, que é 25%, não 50%.
O Gabarito é a letra D.</t>
  </si>
  <si>
    <t>Também compete ao município de Ponta Grossa instituir tributos. Sobre os tributos municipais, pode-se afirmar que:</t>
  </si>
  <si>
    <t>O município não pode instituir contribuição, a ser cobrada dos servidores públicos municipais, que se destinem ao custeio de benefícios dos funcionários, de sistemas de previdência e assistência social.</t>
  </si>
  <si>
    <t>O Prefeito de Ponta Grossa poderá, mediante decreto, conceder isenção ou anistia de tributos municipais, desde que devidamente justificado.</t>
  </si>
  <si>
    <t>Uma vez concedida a isenção ou a anistia, estas são irrevogáveis, uma vez que geram direito adquirido para seus beneficiários.</t>
  </si>
  <si>
    <t>O município não pode instituir taxa, em decorrência de serviços públicos específicos ou divisíveis, colocados à disposição do contribuinte.</t>
  </si>
  <si>
    <t>São impostos de competência do município de Ponta Grossa: o imposto sobre propriedade predial e territorial urbana e o imposto sobre transmissão inter vivos, a qualquer título, por ato oneroso, de bens imóveis.</t>
  </si>
  <si>
    <t>A letra A está errada. Os entes federados podem instituir contribuição a ser exigida de seus
servidores para custeio de seus sistemas de previdência e assistência social, conforme previsto na
Constituição Federal.
A letra B está errada. A concessão de remissão e de anistia depende de autorização legislativa.
A letra C está errada. A isenção e a anistia não geram direito adquirido.
A letra D está errada. O Município também pode instituir taxas, exigidas em razão do exercício
do poder polícia e da prestação de serviço específico e divisível.
A letra E está correta. A alternativa refere-se ao IPTU e ITBI, impostos de competência do
Município.</t>
  </si>
  <si>
    <t>16/08/2026 00:52</t>
  </si>
  <si>
    <t>No que se refere à Lei do Plano Plurianual (PPA), à Lei de Diretrizes Orçamentárias (LDO) e à Lei do Orçamento Anual (LOA), no âmbito do Município de Ponta Grossa , é correto afirmar que:</t>
  </si>
  <si>
    <t>O PPA é de iniciativa do Poder Executivo, e a LDO e a LOA são de iniciativa do Conselho do Orçamento Participativo.</t>
  </si>
  <si>
    <t>O PPA é de iniciativa do Poder Legislativo, a LDO, do Executivo, e a LOA, do Conselho do Orçamento Participativo.</t>
  </si>
  <si>
    <t>O PPA e a LDO são de iniciativa do Poder Executivo e a LOA é de iniciativa do Conselho do Orçamento Participativo.</t>
  </si>
  <si>
    <t>O PPA e a LDO são de iniciativa do Poder Legislativo e a LOA é de iniciativa do Poder Executivo.</t>
  </si>
  <si>
    <t>Todas elas são de iniciativa do Poder Executivo.</t>
  </si>
  <si>
    <t>As leis orçamentárias - Plano Plurianual, Lei de Diretrizes Orçamentárias e Lei Orçamentária Anual
- são de iniciativa do Poder Executivo, conforme previsão do art. 111 da Lei Orgânica de Ponta
Grossa.
Gabarito: E</t>
  </si>
  <si>
    <t>16/08/2026 00:53</t>
  </si>
  <si>
    <t>Em relação os tributos e leis orçamentárias do Município de Ponta Grossa , assinale a alternativa correta:</t>
  </si>
  <si>
    <t>Dentre os tributos de competência do Município, estão: IPTU, ITBI, ISS, contribuição de melhoria, preços públicos e taxas.</t>
  </si>
  <si>
    <t>A instituição de taxas em razão do poder de polícia é privativa da União.</t>
  </si>
  <si>
    <t>É vedada a realização de operações de créditos que excedam o montante das despesas de capital, ressalvadas as autoridades, mediante créditos suplementares ou especiais, aprovados pela Câmara Municipal, por maioria absoluta dos votos dos seus membros.</t>
  </si>
  <si>
    <t>Na elaboração de seus orçamentos anuais, o Município deve observar o disposto na lei de diretrizes orçamentárias do respectivo Estado-membro.</t>
  </si>
  <si>
    <t>O prefeito municipal fará publicar, até 60 dias após o encerramento de cada bimestre, relatório resumido da execução orçamentária.</t>
  </si>
  <si>
    <t>A letra A está errada. Preço Público é uma contraprestação por serviços prestados pelo
Município, não uma espécie tributária.
A letra B está errada. A instituição de taxas, em razão do exercício do poder de polícia ou pela
utilização, efetiva ou potencial, de serviços públicos específicos e divisíveis, é de competência
comum, cabendo à União, aos Estados, ao DF e aos municípios.
A letra C está correta. Essa é a chamara “regra de ouro”.
A letra D está errada. O orçamento anual do município não possui nenhuma relação com a LDO
do Estado. O orçamento do município deve observar a LDO do próprio município.
A letra E está errada. O relatório resumido da execução orçamentária é publicado 30 dias após o
encerramento de cada bimestre.</t>
  </si>
  <si>
    <t>16/08/2026 00:54</t>
  </si>
  <si>
    <t>Em relação ao orçamento, dispõe a Lei Orgânica Municipal de Ponta Grossa:</t>
  </si>
  <si>
    <t>A lei de diretrizes orçamentárias compreenderá as metas e prioridades da administração e disporá sobre as alterações na legislação tributária.</t>
  </si>
  <si>
    <t>A lei de diretrizes orçamentárias orientará a elaboração do plano plurianual.</t>
  </si>
  <si>
    <t>O investimento cuja execução ultrapassar um exercício financeiro não poderá ser iniciado se não incluído na lei de diretrizes orçamentárias de cada ano.</t>
  </si>
  <si>
    <t>A abertura de créditos especiais somente será admitida para atender a despesas imprevisíveis e urgentes decorrentes de guerra, comoção interna ou calamidade pública.</t>
  </si>
  <si>
    <t>O Poder Executivo apresentará à Câmara Municipal, até trinta dias após o encerramento de cada bimestre, relatório da execução orçamentária, bem a caracterização sobre o Município e suas finanças públicas.</t>
  </si>
  <si>
    <t>A letra A está correta. A alternativa está alinhada ao fixado no § 2º do art. 111.
A letra B está errada. Não, a lei de diretrizes orçamentárias orientará a elaboração da lei
orçamentária anual.
A letra C está errada. Nenhum investimento, cuja execução ultrapasse um exercício financeiro,
poderá ser iniciado sem prévia inclusão no plano plurianual, sob pena de crime de
responsabilidade.
A letra D está errada. Essa afirmação corresponde aos créditos extraordinários.
A letra E está errada. O relatório da execução orçamentária será apresentado em até 30 dias
após o encerramento de cada trimestre.</t>
  </si>
  <si>
    <t>De acordo com a Lei Orgânica, dentre os orçamentos anuais previstos para o município de Ponta Grossa, estão os seguintes:
I. Orçamentos fiscal.
II. Orçamento da seguridade social.
III. Orçamento de investimento das empresas em que o Município, direta ou indiretamente, detenha a maioria do capital social com direito a voto.
IV. Orçamento da educação.
Quais estão corretas?</t>
  </si>
  <si>
    <t>Apenas I, II e III.</t>
  </si>
  <si>
    <t>A questão exige o conhecimento do § 3º do art. 111, que não prevê que a lei orçamentária traga
o orçamento da Seguridade Social nem da Educação.
Gabarito: B</t>
  </si>
  <si>
    <t>16/08/2026 00:56</t>
  </si>
  <si>
    <t>De acordo com a Lei Orgânica do Município de Ponta Grossa , o Município aplicará, anualmente,</t>
  </si>
  <si>
    <t>nunca mais que dezoito por cento da sua receita, compreendidas as transferências constitucionais, na manutenção e desenvolvimento do ensino público.</t>
  </si>
  <si>
    <t>vinte por cento, no máximo, da receita na manutenção e desenvolvimento do ensino, incluindo-se nessa receita as obras de infraestrutura, realizadas para beneficiar direta ou indiretamente a rede escolar.</t>
  </si>
  <si>
    <t>vinte e cinco por cento, no mínimo, da receita resultante de impostos e das transferências recebidas da União e do Estado na manutenção e no desenvolvimento do ensino.</t>
  </si>
  <si>
    <t>trinta por cento, no mínimo, do total de sua receita resultante de impostos, incluindo recursos provenientes de transferência, na manutenção e no desenvolvimento do ensino público.</t>
  </si>
  <si>
    <t>no mínimo, obrigatoriamente, cinquenta por cento de sua receita resultante de impostos, excluída a proveniente de transferências, na manutenção e desenvolvimento do ensino.</t>
  </si>
  <si>
    <t>A questão pode ser respondida com o conhecimento do art. 153 da Lei Orgânica de Ponta
Grossa:
Art. 153. O Município aplicará, anualmente, nunca menos de vinte e cinco por cento da receita
resultante de impostos, compreendida a proveniente de transferência, na manutenção e no
desenvolvimento do ensino que lhe incumbe.
O Gabarito é a letra C.</t>
  </si>
  <si>
    <t>Sobre o Planejamento Municipal de Ponta Grossa, assinale a alternativa correta.</t>
  </si>
  <si>
    <t>O planejamento municipal possui caráter apenas orientativo tanto para o setor público quanto para o setor privado.</t>
  </si>
  <si>
    <t>As concessões e permissões de serviços públicos municipais poderão ser outorgadas sem licitação, desde que haja relevante interesse público devidamente justificado.</t>
  </si>
  <si>
    <t>O planejamento municipal será realizado por órgãos distintos da Administração Direta e da Administração Indireta, conforme a matéria envolvida.</t>
  </si>
  <si>
    <t>As concessões e permissões de serviços públicos municipais concedidas em desacordo com a Lei Orgânica são nulas de pleno direito, permanecendo os serviços sujeitos à regulamentação e fiscalização do Município.</t>
  </si>
  <si>
    <t>As obras públicas municipais somente poderão ser executadas diretamente pela Administração Municipal, sendo vedada sua execução por terceiros.</t>
  </si>
  <si>
    <t>A letra A está errada. O art. 83 estabelece que o planejamento é determinante para o setor
público e apenas indicativo para o setor privado.
A letra B está errada. O art. 89 determina que a prestação de serviços públicos sob regime de
concessão ou permissão ocorrerá sempre por meio de licitação. A Lei Orgânica não prevê
dispensa por relevante interesse público.
A letra C está errada. O art. 86 determina que o planejamento municipal será realizado por um
órgão municipal único, responsável por sistematizar informações, coordenar estudos e
supervisionar o Plano Diretor.
A letra D está correta. A alternativa reproduz corretamente os arts. 90 e 90, § 1º: concessões e
permissões outorgadas em desacordo com a Lei Orgânica são nulas de pleno direito, e os
serviços permanecem sujeitos à regulamentação e fiscalização do Município.
A letra E está errada. O § 1º do art. 88 prevê expressamente que as obras públicas podem ser
executadas pela administração direta, pela administração indireta ou por terceiros. Não há
exclusividade da execução direta pelo Município.</t>
  </si>
  <si>
    <t>A licença-paternidade do servidor municipal é de 20 dias, podendo ser prorrogada por igual período mediante autorização da Administração.</t>
  </si>
  <si>
    <t>O servidor público municipal poderá participar do produto da arrecadação de tributos e multas, desde que autorizado por lei específica.</t>
  </si>
  <si>
    <t>Os filhos e dependentes dos servidores municipais têm direito à assistência gratuita em creches e pré-escolas apenas até os quatro anos de idade.</t>
  </si>
  <si>
    <t>O regime jurídico dos servidores públicos municipais poderá variar entre a administração direta e a indireta, desde que previsto em decreto do Prefeito.</t>
  </si>
  <si>
    <t>A cessão de servidor público municipal é vedada, salvo nas hipóteses expressamente previstas na Lei Orgânica, sendo que, quando o servidor for cedido para órgão localizado fora do território do Município de Ponta Grossa, o ônus da remuneração caberá, em regra, ao cessionário.</t>
  </si>
  <si>
    <t>A letra A está errada. A licença-paternidade prevista no art. 97-A é de 30 dias consecutivos,
contados do nascimento do bebê ou da adoção. Além disso, há hipótese excepcional de 180
dias para o pai genitor monoparental ou quando a mãe estiver incapaz de prover os cuidados
necessários à criança.
A letra B está errada. O art. 101 é expresso ao vedar a participação de servidores públicos no
produto da arrecadação de tributos, multas e dívida ativa.
A letra C está errada.O art. 98 assegura assistência gratuita em creches e pré-escolas do
nascimento até os seis anos de idade.
A letra D está errada. O art. 97 determina que o Município instituirá regime jurídico único para os
servidores da administração direta e indireta, e essa matéria depende de lei, não de decreto.
A letra E está correta. O art. 104 estabelece que a cessão de servidores é excepcional e somente
pode ocorrer nas hipóteses previstas na Lei Orgânica. Conforme o § 3º, quando a cessão ocorrer
para órgão ou entidade localizado fora do território de Ponta Grossa, o ônus da remuneração
será do cessionário.</t>
  </si>
  <si>
    <t>16/08/2026 00:57</t>
  </si>
  <si>
    <t>Conforme as disposições da Lei Orgânica do Município de Ponta Grossa sobre a Educação, assinale a alternativa correta.</t>
  </si>
  <si>
    <t>O Município atuará prioritariamente no ensino médio e na educação profissional, podendo atuar no ensino fundamental apenas de forma suplementar.</t>
  </si>
  <si>
    <t>As classes de inclusão do ensino regular poderão ter número ilimitado de alunos com necessidades educacionais especiais, desde que haja professor auxiliar.</t>
  </si>
  <si>
    <t>O ensino religioso nas escolas municipais de ensino fundamental possui matrícula obrigatória e carga horária mínima de uma hora semanal.</t>
  </si>
  <si>
    <t>O Município aplicará, anualmente, no mínimo 25% da receita resultante de impostos, compreendida a proveniente de transferências, na manutenção e desenvolvimento do ensino de sua competência.</t>
  </si>
  <si>
    <t>O Plano Plurianual da Educação tem como único objetivo a erradicação do analfabetismo.</t>
  </si>
  <si>
    <t>A letra A está errada. O § 1º do art. 148 estabelece que o Município atuará prioritariamente no
ensino fundamental obrigatório, na educação pré-escolar e na educação especial, e não no
ensino médio.
A letra B está errada. A Lei Orgânica limita as classes de inclusão a até 3 alunos da mesma área
de excepcionalidade e estabelece que o número total de alunos da turma não pode exceder 25.
A letra C está errada. O ensino religioso possui matrícula facultativa, e a Lei Orgânica prevê 30
minutos semanais, totalizando 2 horas-aula mensais.
A letra D está correta. O art. 153 determina que o Município aplicará anualmente, nunca menos
de 25% da receita resultante de impostos, compreendida a proveniente de transferências, na
manutenção e desenvolvimento do ensino que lhe incumbe.
A letra E está errada. O art. 152 prevê quatro objetivos para o Plano Plurianual da Educação:
erradicação do analfabetismo, universalização do atendimento escolar, melhoria da qualidade do
ensino e formação para o trabalho. Não se limita ao combate ao analfabetismo.</t>
  </si>
  <si>
    <t>Sobre Educação e Cultura, conforme a Lei Orgânica do Município de Ponta Grossa, assinale a alternativa correta.</t>
  </si>
  <si>
    <t>A letra A está errada. O art. 154 estabelece que a regra é a destinação dos recursos às escolas
públicas municipais, mas admite repasses a escolas comunitárias, confessionais e filantrópicas,
desde que cumpram os requisitos previstos nos incisos I e II.
A letra B está errada. O art. 156 determina que o ingresso no magistério público ocorrerá
exclusivamente por concurso de provas ou de provas e títulos, não havendo previsão de processo
seletivo simplificado como forma ordinária de ingresso.
A letra C está correta.. A alternativa reproduz corretamente os requisitos previstos nos incisos I e
II do art. 154 para que escolas comunitárias, confessionais ou filantrópicas possam receber
recursos públicos municipais.
A letra D está errada. O art. 161 inclui no patrimônio cultural do Município obras, objetos,
documentos, edificações, sítios arqueológicos e paisagísticos, entre outros bens de relevante
valor histórico, econômico e social.
A letra E está errada. O art. 162 determina que o Orçamento Municipal destinará recursos
compatíveis ao desenvolvimento das atividades culturais e artísticas, tratando-se de obrigação e
não de mera faculdade do Poder Executivo.</t>
  </si>
  <si>
    <t>Uma joalheria vende relógios por R$ 300,00 cada. O custo variável do relógio é de R$ 170,00, e o ponto de equilíbrio contábil da loja é de 500 unidades.
Os administradores da loja decidiram aumentar o preço dos relógios para R$ 330,00, a partir do segundo semestre de 2026.
Considerando que os custos fixos e variáveis permanecerão iguais, o ponto de equilíbrio da loja, após esse aumento, será de</t>
  </si>
  <si>
    <t>407 unidades.</t>
  </si>
  <si>
    <t>455 unidades.</t>
  </si>
  <si>
    <t>475 unidades.</t>
  </si>
  <si>
    <t>550 unidades.</t>
  </si>
  <si>
    <t>16/08/2026 02:48</t>
  </si>
  <si>
    <t>Câmara Municipal da Estância de São Roque (SP)</t>
  </si>
  <si>
    <t>2026</t>
  </si>
  <si>
    <t>Considere as informações a seguir para responder à questão:
Uma empresa industrial fabrica o produto XYZ e atualmente possui a seguinte estrutura de custos e demais informações:
Na atual estrutura, a quantidade de unidades que devem ser produzidas e vendidas para que se gere um lucro de R$ 9.000 é</t>
  </si>
  <si>
    <t>30000</t>
  </si>
  <si>
    <t>39000</t>
  </si>
  <si>
    <t>40000</t>
  </si>
  <si>
    <t>41000</t>
  </si>
  <si>
    <t>49000</t>
  </si>
  <si>
    <t>c1dfe31f-d989-4d5a-bfa8-8b8cb1b59691.png</t>
  </si>
  <si>
    <t>16/08/2026 02:54</t>
  </si>
  <si>
    <t>SEFAZ-GO</t>
  </si>
  <si>
    <t>Atenção: Considere as informações a seguir para responder à questão.
Uma empresa fabrica e vende um único produto. No mês de julho de 2025, produziu integralmente 2.000 unidades do produto e incorreu nos seguintes gastos:
&lt;b&gt;Custos e despesas variáveis&lt;/b&gt;
. Mão de obra direta: R$ 24 por unidade produzida
. Matéria-prima: R$ 48 por unidade produzida
. Despesas variáveis: R$ 12 por unidade produzida
&lt;b&gt;Custos e despesas fixas&lt;/b&gt;
. Custos fixos diretos: R$ 24.000
. Custos fixos indiretos: R$ 72.000
. Despesas fixas: R$ 48.000
O preço unitário de venda praticado pela empresa é R$ 800, os impostos sobre a venda correspondem a 20% e a empresa paga comissões de venda de 7%. Tanto os impostos sobre a venda como as comissões de venda são calculados sobre o preço de venda.
O ponto de equilíbrio contábil da empresa, em quantidade de unidades vendidas, é:</t>
  </si>
  <si>
    <t>218</t>
  </si>
  <si>
    <t>16/08/2026 02:58</t>
  </si>
  <si>
    <t>CPU PE</t>
  </si>
  <si>
    <t>A teoria dos dois fatores de Herzberg considera o salário como um fator higiênico. Em comparação com a hierarquia das necessidades de Maslow, o salário corresponde às necessidades:</t>
  </si>
  <si>
    <t>Gestão de Pessoas</t>
  </si>
  <si>
    <t>Fisiológicas.</t>
  </si>
  <si>
    <t>De autorealização.</t>
  </si>
  <si>
    <t>De estima.</t>
  </si>
  <si>
    <t>De segurança.</t>
  </si>
  <si>
    <t>Sociais.</t>
  </si>
  <si>
    <t>Gabarito: A</t>
  </si>
  <si>
    <t>16/08/2026 03:32</t>
  </si>
  <si>
    <t>Muito embora as emoções e as atitudes, geralmente, levem ao comportamento, o oposto também ocorre, por exemplo, quando um funcionário percebe uma inconsistência entre suas crenças, sentimentos e ações em relação à empresa. Reconhece-se nesta situação uma</t>
  </si>
  <si>
    <t>divergência ambiental.</t>
  </si>
  <si>
    <t>anomalia sentimental.</t>
  </si>
  <si>
    <t>dissuasão de valores.</t>
  </si>
  <si>
    <t>dissonância cognitiva.</t>
  </si>
  <si>
    <t>racionalização excessiva.</t>
  </si>
  <si>
    <t>Gabarito: D</t>
  </si>
  <si>
    <t>16/08/2026 03:33</t>
  </si>
  <si>
    <t>De acordo com "Teoria das necessidades aprendidas" do psicólogo David McClelland, as pessoas em posição de tomadas de decisões, com potencial para gerar conflitos e para alocação eficaz de recursos escassos, tendem a ter, relativamente:</t>
  </si>
  <si>
    <t>baixa necessidade de instrumentalidade.</t>
  </si>
  <si>
    <t>alta necessidade de poder.</t>
  </si>
  <si>
    <t>baixa necessidade de afiliação.</t>
  </si>
  <si>
    <t>alta necessidade de realização.</t>
  </si>
  <si>
    <t>alta necessidade de expectância.</t>
  </si>
  <si>
    <t>Gabarito: C</t>
  </si>
  <si>
    <t>ALEMS</t>
  </si>
  <si>
    <t>De acordo com a teoria motivacional de Herzberg, uma política organizacional pautada em excelentes benefícios sociais impele o trabalhador a um comportamento de:</t>
  </si>
  <si>
    <t>Desmotivação.</t>
  </si>
  <si>
    <t>Maior motivação.</t>
  </si>
  <si>
    <t>Maior satisfação.</t>
  </si>
  <si>
    <t>Nenhuma satisfação.</t>
  </si>
  <si>
    <t>Nenhuma insatisfação.</t>
  </si>
  <si>
    <t>Gabarito: E</t>
  </si>
  <si>
    <t>16/08/2026 03:34</t>
  </si>
  <si>
    <t>Dentre as variáveis dependentes que a teoria motivacional da equidade encarrega-se de explicar, seu ponto fraco recai na previsão das assimetrias de</t>
  </si>
  <si>
    <t>hierarquização.</t>
  </si>
  <si>
    <t>satisfação.</t>
  </si>
  <si>
    <t>absenteísmo.</t>
  </si>
  <si>
    <t>rotatividade.</t>
  </si>
  <si>
    <t>produtividade.</t>
  </si>
  <si>
    <t>Riscos moderados, responsabilidade pessoal e feedback, de acordo com a teoria das necessidades de McClelland, motivam um trabalhador com alta necessidade de</t>
  </si>
  <si>
    <t>compensação.</t>
  </si>
  <si>
    <t>liderança.</t>
  </si>
  <si>
    <t>poder.</t>
  </si>
  <si>
    <t>associação.</t>
  </si>
  <si>
    <t>realização.</t>
  </si>
  <si>
    <t>Infra SA</t>
  </si>
  <si>
    <t>O modelo teórico de motivação chamado teoria dos dois fatores de Herzberg aborda fatores motivacionais como geradores de satisfação e fatores higiênicos como limitadores de insatisfação.</t>
  </si>
  <si>
    <t>16/08/2026 03:35</t>
  </si>
  <si>
    <t>AgSUS</t>
  </si>
  <si>
    <t>A previsibilidade de tarefas e metas contribui para reduzir estresse ocupacional associado à incerteza organizacional.</t>
  </si>
  <si>
    <t>A percepção de justiça nos processos internos influencia muito pouco o comportamento e a motivação da equipe.</t>
  </si>
  <si>
    <t>A essência da teoria das necessidades de Maslow é a compreensão dos objetivos de cada indivíduo, considerando-se a ligação entre esforço e desempenho, desempenho e recompensa, e recompensa e alcance de metas pessoais.</t>
  </si>
  <si>
    <t>Leonardo é médico e publicamente fala sobre os malefícios do cigarro. Apesar disso, ele é um fumante inveterado há anos. Sabendo dos males do cigarro, ele passou a não tragar a fumaça, afirmando que assim os males decorrentes do tabagismo são mitigados.
O comportamento de Leonardo ratifica o que Leon Festinger estudou em suas pesquisas de psicologia social, caracterizando-se como um claro exemplo de:</t>
  </si>
  <si>
    <t>impacto cultural.</t>
  </si>
  <si>
    <t>estereótipo de campo.</t>
  </si>
  <si>
    <t>preconceito profissional.</t>
  </si>
  <si>
    <t>experiência correlacional.</t>
  </si>
  <si>
    <t>Gabarito: B</t>
  </si>
  <si>
    <t>16/08/2026 03:56</t>
  </si>
  <si>
    <t>4719</t>
  </si>
  <si>
    <t>INSTITUTO CONSULPAM</t>
  </si>
  <si>
    <t>Pref Eusebio CE</t>
  </si>
  <si>
    <t>Conforme a Teoria da Motivação Humana de Abraham Maslow, é um tipo de necessidade de estima:</t>
  </si>
  <si>
    <t>A consideração.</t>
  </si>
  <si>
    <t>A amizade.</t>
  </si>
  <si>
    <t>A competência.</t>
  </si>
  <si>
    <t>O progresso.</t>
  </si>
  <si>
    <t>SEFAZ SP</t>
  </si>
  <si>
    <t>Entre as teorias clássicas que buscam explicar o fenômeno da motivação, aplicadas no âmbito das instituições públicas e privadas, a Teoria X e a Teoria Y, desenvolvidas por McGregor,</t>
  </si>
  <si>
    <t>apontam, respectivamente: o caráter de autodeterminação dos indivíduos na assunção de responsabilidades, dispensando controle externo; a importância da fiscalização constante dos colaboradores, dado que a motivação para o trabalho não é algo natural.</t>
  </si>
  <si>
    <t>classificam as pessoas em dois tipos básicos no que concerne à motivação: as do tipo “X”, dotadas de motivação inata; e as do tipo “Y”, totalmente refratárias aos estímulos motivacionais.</t>
  </si>
  <si>
    <t>denotam uma evolução do pensamento do referido psicólogo, que entendia, com base na Teoria X, que os indivíduos são movidos apenas por recompensas financeiras, e passou a sustentar, com a Teoria Y, a importância da autorrealização e de fatores como reconhecimento e pertencimento.</t>
  </si>
  <si>
    <t>são bastante semelhantes no que concerne aos fatores motivacionais, diferindo apenas quanto ao processo que induz à motivação, sendo que a Teoria “X” predica a motivação pela recompensa (reforço positivo), enquanto a Teoria Y pelo medo de punição (reforço negativo).</t>
  </si>
  <si>
    <t>sustentam, respectivamente: que o homem médio não gosta do trabalho e o evita, precisando ser dirigido e controlado (concepção negativa); que o dispêndio de esforço no trabalho é algo natural para a maioria das pessoas (concepção positiva).</t>
  </si>
  <si>
    <t>16/08/2026 03:57</t>
  </si>
  <si>
    <t>CM Mogi das Cruzes</t>
  </si>
  <si>
    <t>Motivação pode ser o processo responsável pela intensidade, direção e persistência dos esforços de uma pessoa para o alcance de determinada meta. Uma das teorias de motivação se baseia na comparação que geralmente as pessoas fazem a respeito das suas contribuições à organização e de suas recompensas recebidas em relação às contribuições e recompensas dos outros.
A descrição trata da teoria</t>
  </si>
  <si>
    <t>da expectância ou expectativa de Vroom.</t>
  </si>
  <si>
    <t>da definição de objetivos de Locke.</t>
  </si>
  <si>
    <t>das necessidades adquiridas de McClelland.</t>
  </si>
  <si>
    <t>dos dois fatores de Herzberg.</t>
  </si>
  <si>
    <t>da equidade de Adams.</t>
  </si>
  <si>
    <t>16/08/2026 03:58</t>
  </si>
  <si>
    <t>ALE RO</t>
  </si>
  <si>
    <t>Buscando elevar a motivação dos servidores de um frigorífico localizado em Rondônia, um novo gestor é contratado para assumir a liderança da equipe. Para orientar suas ações, ele decide aplicar a teoria dos dois fatores, que distingue elementos capazes de promover satisfação daqueles que apenas evitam a insatisfação.
Considerando essa teoria, constituem fatores motivacionais capazes de aumentar a satisfação dos funcionários:</t>
  </si>
  <si>
    <t>Plano de Benefícios sociais e programas de crescimento pessoal.</t>
  </si>
  <si>
    <t>programas que promovam a realização pessoal e política de valorização salarial.</t>
  </si>
  <si>
    <t>políticas de segurança no trabalho e aprofundamento do conteúdo dos cargos.</t>
  </si>
  <si>
    <t>instituição de metas desafiadoras e aumento da responsabilidade dos cargos.</t>
  </si>
  <si>
    <t>melhora nas condições físicas do ambiente de trabalho e cerimônias de reconhecimento profissional.</t>
  </si>
  <si>
    <t>16/08/2026 03:59</t>
  </si>
  <si>
    <t>Com relação à teoria do reforço da motivação, considere a situação em que uma organização, ao identificar a ocorrência de um comportamento desejável por parte de um indivíduo, decide eliminar uma consequência desagradável anteriormente associada à sua atuação. Nessa situação, evidencia-se a aplicação da técnica conhecida como</t>
  </si>
  <si>
    <t>reforço positivo.</t>
  </si>
  <si>
    <t>reforço negativo.</t>
  </si>
  <si>
    <t>reforço de valência.</t>
  </si>
  <si>
    <t>reforço de punição.</t>
  </si>
  <si>
    <t>reforço coercitivo.</t>
  </si>
  <si>
    <t>As perspectivas históricas da motivação apresentam diferentes concepções sobre o comportamento humano no trabalho e sobre o papel da gestão nesse processo. Considerando essas abordagens, assinale a opção que afirma que as pessoas têm interesse em contribuir de modo real para a organização e possuem capacidade para realizar contribuições genuínas.</t>
  </si>
  <si>
    <t>Abordagem Tradicional.</t>
  </si>
  <si>
    <t>Administração Científica.</t>
  </si>
  <si>
    <t>Abordagem de Relações Humanas.</t>
  </si>
  <si>
    <t>Abordagem de Recursos Humanos.</t>
  </si>
  <si>
    <t>Teoria Psicossocial Expandida.</t>
  </si>
  <si>
    <t>16/08/2026 04:00</t>
  </si>
  <si>
    <t>Considere uma situação hipotética em que um grupo de indivíduos em extrema vulnerabilidade social não tem qualquer necessidade básica atendida. Diante desse contexto, uma organização não governamental (ONG) decide implementar ações voltadas à motivação desse grupo, tomando como referência a teoria da hierarquia das necessidades humanas. De acordo com essa teoria, a necessidade que deveria ser priorizada para promover a motivação desses indivíduos é (são) a(s) necessidade(s)</t>
  </si>
  <si>
    <t>de autorrealização.</t>
  </si>
  <si>
    <t>de segurança.</t>
  </si>
  <si>
    <t>sociais.</t>
  </si>
  <si>
    <t>fisiológicas.</t>
  </si>
  <si>
    <t>de estima.</t>
  </si>
  <si>
    <t>A relação entre indivíduo e organização envolve expectativas mútuas que influenciam comportamentos importantes no ambiente de trabalho. Esse conjunto de expectativas, embora não formalizado, orienta tanto as contribuições do indivíduo quanto os incentivos oferecidos pela organização.
Com base nesse conceito, o contrato psicológico diz respeito</t>
  </si>
  <si>
    <t>aos termos legais assinados entre empregado e organização, que determinam obrigações formais de ambas as partes.</t>
  </si>
  <si>
    <t>ao conjunto de expectativas mútuas sobre contribuições do indivíduo e recompensas oferecidas pela organização.</t>
  </si>
  <si>
    <t>à descrição detalhada das tarefas, metas e procedimentos atribuídos formalmente ao empregado.</t>
  </si>
  <si>
    <t>às normas internas de conduta que regulam comportamentos desejados no local de trabalho.</t>
  </si>
  <si>
    <t>aos critérios estabelecidos pela organização para medir desempenho e conceder promoções.</t>
  </si>
  <si>
    <t>16/08/2026 04:01</t>
  </si>
  <si>
    <t>Segundo a teoria motivacional de Maslow, as necessidades humanas podem ser distribuídas em hierarquias de acordo com suas importâncias. Dentre as necessidades mencionadas por Maslow, assinale a opção que está ligada diretamente às necessidades sociais.</t>
  </si>
  <si>
    <t>Reconhecimento e promoções.</t>
  </si>
  <si>
    <t>Intervalos de descanso e conforto físico.</t>
  </si>
  <si>
    <t>Trabalho seguro e permanência no emprego.</t>
  </si>
  <si>
    <t>Crescimento pessoal e participação nas decisões.</t>
  </si>
  <si>
    <t>Integração com clientes e amizades com colegas.</t>
  </si>
  <si>
    <t>16/08/2026 04:02</t>
  </si>
  <si>
    <t>Pref Roca Sales RS</t>
  </si>
  <si>
    <t>A proatividade é uma das habilidades mais valorizadas no ambiente de trabalho. Ser proativo está relacionado com:</t>
  </si>
  <si>
    <t>Antecipar necessidades e agir.</t>
  </si>
  <si>
    <t>Esperar instruções para todas as tarefas.</t>
  </si>
  <si>
    <t>Ignorar problemas até que cresçam.</t>
  </si>
  <si>
    <t>Delegar responsabilidades pessoais.</t>
  </si>
  <si>
    <t>16/08/2026 04:36</t>
  </si>
  <si>
    <t>Pref Itatiba SP</t>
  </si>
  <si>
    <t>As relações com os funcionários em uma organização são influenciadas pelas pressuposições a respeito da natureza humana. A disciplina e a motivação decorrem dessas pressuposições. Dois conjuntos de pressuposições foram identificados como teoria X e teoria Y. A teoria X envolve convicções negativas a respeito das pessoas, e a teoria Y, convicções positivas.
Essas teorias foram desenvolvidas por</t>
  </si>
  <si>
    <t>Douglas McGregor.</t>
  </si>
  <si>
    <t>Rensis Likert.</t>
  </si>
  <si>
    <t>Max Weber.</t>
  </si>
  <si>
    <t>Chester Barnard.</t>
  </si>
  <si>
    <t>Peter Senge.</t>
  </si>
  <si>
    <t>16/08/2026 04:38</t>
  </si>
  <si>
    <t>ALEAM</t>
  </si>
  <si>
    <t>Em uma empresa de tecnologia, um colaborador que ocupa cargo de alto escalão demonstra elevado desempenho, reconhecimento profissional e sensação de realização no ambiente de trabalho. Esses fatores indicam que ele se encontra no nível mais alto da Pirâmide de Necessidades de Maslow.
Considerando esse contexto, para que ele continue motivado, é fundamental que a empresa promova</t>
  </si>
  <si>
    <t>atividades que fortaleçam a amizade e o relacionamento com os colegas.</t>
  </si>
  <si>
    <t>maior número de intervalos de descanso durante a jornada de trabalho.</t>
  </si>
  <si>
    <t>oferta de alimentação balanceada e nutritiva na cantina da empresa.</t>
  </si>
  <si>
    <t>promoção de estabilidade salarial e proteção no emprego, por meio de contrato.</t>
  </si>
  <si>
    <t>atividades mais desafiadoras, que estimulem o crescimento pessoal e profissional.</t>
  </si>
  <si>
    <t>CPRM</t>
  </si>
  <si>
    <t>Em uma avaliação de políticas internas, constatou-se que a empresa investe em trabalho criativo e desafiador, diversidade de tarefas e participação dos colaboradores nas decisões.
Segundo a teoria de Maslow, essas ações atendem prioritariamente à necessidade</t>
  </si>
  <si>
    <t>social.</t>
  </si>
  <si>
    <t>fisiológica.</t>
  </si>
  <si>
    <t>Pref Paulínia SP</t>
  </si>
  <si>
    <t>A diretora de Gestão de Pessoas de um órgão municipal vem levantando estratégias de motivação para os servidores públicos daquele local.
Ao retomar a teoria dos dois fatores de Herzberg, ela verificou que se insere(m) como fator(es) motivacional(is) ou satisfaciente(s) (intrínseco(s))</t>
  </si>
  <si>
    <t>o conteúdo do cargo.</t>
  </si>
  <si>
    <t>os salários e benefícios.</t>
  </si>
  <si>
    <t>a qualidade das lideranças.</t>
  </si>
  <si>
    <t>as políticas adotadas pelo órgão.</t>
  </si>
  <si>
    <t>as condições físicas do órgão.</t>
  </si>
  <si>
    <t>16/08/2026 04:39</t>
  </si>
  <si>
    <t>CBM DF</t>
  </si>
  <si>
    <t>No estudo da Administração, a motivação é considerada um dos fatores determinantes para compreender o comportamento humano nas organizações, influenciando diretamente o desempenho, o moral e o clima organizacional. Nesse sentido, assinale o item correto.</t>
  </si>
  <si>
    <t>A motivação no ambiente organizacional está exclusivamente associada a incentivos econômicos, de modo que fatores sociais ou psicológicos são irrelevantes para explicar o desempenho individual.</t>
  </si>
  <si>
    <t>O comportamento humano é resultado da interação entre características pessoais e o meio ambiente, sendo influenciado por necessidades que, ao serem satisfeitas, reduzem a tensão e restauram o equilíbrio do indivíduo.</t>
  </si>
  <si>
    <t>A frustração provocada pela impossibilidade de satisfação de uma necessidade não tem impacto no comportamento organizacional, pois o indivíduo tende a manter-se em equilíbrio psicológico natural.</t>
  </si>
  <si>
    <t>O moral e o clima organizacional independem da satisfação das necessidades individuais, estando relacionados apenas à estrutura formal e às regras da organização.</t>
  </si>
  <si>
    <t>Entre as teorias mais conhecidas sobre o fenômeno da motivação, destaca-se a que foi desenvolvida por Abraham Maslow, que aborda as Necessidades Humanas e cuja representação gráfica consiste em</t>
  </si>
  <si>
    <t>um fluxograma, iniciado a partir da necessidade mais básica, que é a de pertencimento ou afiliação.</t>
  </si>
  <si>
    <t>uma pirâmide, tendo em sua base as necessidades básicas dos indivíduos, ditas fisiológicas.</t>
  </si>
  <si>
    <t>uma escada, com escala de fatores, que variam de acordo com o nível socioeconômico do indivíduo.</t>
  </si>
  <si>
    <t>um conjunto de faixas, estabelecidas a partir do perfil psicológico dos integrantes do grupo.</t>
  </si>
  <si>
    <t>uma matriz, que apresenta quadrantes com a combinação de necessidades individuais e coletivas.</t>
  </si>
  <si>
    <t>16/08/2026 04:40</t>
  </si>
  <si>
    <t>TCE RS</t>
  </si>
  <si>
    <t>De acordo com os princípios das teorias das necessidades, a motivação de cada indivíduo no ambiente organizacional decorre de fatores ambientais, ou seja, externos aos indivíduos.</t>
  </si>
  <si>
    <t>No campo do comportamento organizacional, a teoria da hierarquia das necessidades de Maslow destaca que os indivíduos são motivados por diferentes níveis de necessidades, que vão das mais básicas até as mais complexas
Com base nessa teoria, o nível motivacional relacionado a remuneração estável e benefícios corresponde às necessidades</t>
  </si>
  <si>
    <t>Entre as conhecidas teorias que buscam explicar o fenômeno da motivação, a clássica Teoria da Expectativa ou Expectância, desenvolvida por Victor Vroom, sustenta que</t>
  </si>
  <si>
    <t>a relação esforço-desempenho constitui uma medida de motivação individual a partir da qual os colaboradores buscam extrair o máximo resultado em termos de recompensas, ou seja, aquilo que o estudioso denomina ponto de expectância.</t>
  </si>
  <si>
    <t>cada individuo possui um nível máximo de esforço que está disposto a despender, independentemente do valor atribuído ao resultado, sendo esse patamar denominado nível de expectativa.</t>
  </si>
  <si>
    <t>o comportamento humano é orientado para obtenção de resultados, sendo que o estudioso denomina valência o valor atribuído pelo indivíduo ao resultado ou recompensa.</t>
  </si>
  <si>
    <t>há necessidades básicas que devem ser atendidas em primeiro lugar, ditas fisiológicas, e somente a partir de tal satisfação é que o indivíduo busca a satisfação de outros objetivos, estes denominados instrumentais.</t>
  </si>
  <si>
    <t>o reforço negativo é tão eficaz quanto o reforço positivo na consolidação da motivação dos colaboradores, devendo ser buscado um equilíbrio na aplicação de ambos, denominado pelo autor como instrumentalidade.</t>
  </si>
  <si>
    <t>16/08/2026 04:41</t>
  </si>
  <si>
    <t>A motivação no ambiente de trabalho pode ser compreendida como um conjunto de forças que impulsionam os indivíduos a escolher determinados comportamentos em detrimento de outros.
Com base nas teorias motivacionais com foco no processo, a teoria da equidade se baseia no princípio de que:</t>
  </si>
  <si>
    <t>os indivíduos avaliam o esforço a partir dos resultados que esperam alcançar coletivamente;</t>
  </si>
  <si>
    <t>a motivação é determinada pelos fatores externos que recompensam o bom desempenho;</t>
  </si>
  <si>
    <t>a motivação está relacionada ao desejo inconsciente de atender a necessidades fisiológicas básicas;</t>
  </si>
  <si>
    <t>os indivíduos comparam suas contribuições e recompensas com as de outras pessoas para avaliar se estão sendo tratados de forma justa;</t>
  </si>
  <si>
    <t>a satisfação tende a estar garantida quando os objetivos propostos são alcançados, a despeito da percepção de justiça no ambiente de trabalho.</t>
  </si>
  <si>
    <t>Um estudo coletou dados com mais de 500 servidores públicos brasileiros para identificar as características do trabalho no serviço público que contribuem para a satisfação no trabalho.
A lista a seguir apresenta os dez aspectos mais citados pelos servidores participantes.
a. Trabalho prazeroso
b. Relacionamento saudável com os líderes
c. Emprego estável
d. Horário de trabalho flexível
e. Trabalho que proporciona desafio intelectual
f. Autonomia para tomar decisões no trabalho
g. Trabalho em que se pode contribuir diretamente com a sociedade
h. Excelente remuneração ao longo da carreira
i. Oportunidades de crescimento pessoal
j. Equipamentos de trabalho de alta qualidade
De acordo com a Teoria dos Dois Fatores de Herzberg, a quantidade de itens da lista acima que se enquadram como fatores motivacionais é igual a:</t>
  </si>
  <si>
    <t>5;</t>
  </si>
  <si>
    <t>7;</t>
  </si>
  <si>
    <t>8;</t>
  </si>
  <si>
    <t>16/08/2026 04:42</t>
  </si>
  <si>
    <t>INSTITUTO CONSULPLAN</t>
  </si>
  <si>
    <t>Pref João Ramalho SP</t>
  </si>
  <si>
    <t>Carla é servidora pública municipal e atua como auxiliar operacional em uma secretaria da prefeitura. Após algum tempo de trabalho, ela passou a demonstrar maior entusiasmo ao ser incluída em reuniões de equipe e convidada para confraternizações. Dessa forma, Carla começou a sentir que sua opinião era ouvida e valorizada pelos colegas e superiores. Desde então, ela tem se mostrado mais participativa, colaborativa e satisfeita com o ambiente de trabalho. Considerando a Teoria da Hierarquia das Necessidades de Maslow, a mudança de comportamento de Carla está mais relacionada à satisfação de qual tipo de necessidade?</t>
  </si>
  <si>
    <t>Social.</t>
  </si>
  <si>
    <t>Fisiológica.</t>
  </si>
  <si>
    <t>Segurança.</t>
  </si>
  <si>
    <t>Autorrealização.</t>
  </si>
  <si>
    <t>Pref São José dos Campos SP</t>
  </si>
  <si>
    <t>Segundo a literatura especializada, as teorias da motivação são usualmente classificadas em dois grupos principais: as teorias de conteúdo, que buscam identificar o que motiva os indivíduos, com foco nos fatores internos e nas necessidades humanas, e as teorias de processo, que procuram compreender como a motivação ocorre, ou seja, os mecanismos mentais e comportamentais que influenciam a ação motivada.
Com base nessa classificação, analise as seguintes teorias:
1. Teoria bifatorial (Herzberg)
2. Teoria da autoeficácia (Bandura)
3. Teoria do reforço (Skinner)
4. Teoria da hierarquia das necessidades (Maslow)
Utilizando a letra A para teorias do grupo de conteúdo e B para as teorias do grupo de processo, a correspondência correta, na ordem dada, é</t>
  </si>
  <si>
    <t>A – A – B – B.</t>
  </si>
  <si>
    <t>A – B – A – B.</t>
  </si>
  <si>
    <t>B – A – B – B.</t>
  </si>
  <si>
    <t>B – A – A – B.</t>
  </si>
  <si>
    <t>A – B – B – A.</t>
  </si>
  <si>
    <t>16/08/2026 04:43</t>
  </si>
  <si>
    <t>PGM Rio de Janeiro RJ</t>
  </si>
  <si>
    <t>O contrato psicológico nas organizações refere-se às expectativas não formalizadas entre empregador e empregado. Sua quebra pode comprometer o desempenho e gerar comportamentos disfuncionais.
Considerando as relações entre indivíduo e organização, é correto afirmar que o contrato psicológico</t>
  </si>
  <si>
    <t>pode ser afetado por fatores como segurança no emprego e reconhecimento.</t>
  </si>
  <si>
    <t>concentra-se nas obrigações legais previstas na legislação trabalhista vigente.</t>
  </si>
  <si>
    <t>é composto por cláusulas legais previstas no contrato de trabalho formal.</t>
  </si>
  <si>
    <t>permanece inalterado, mesmo diante de reestruturações organizacionais como o downsizing.</t>
  </si>
  <si>
    <t>representa os pactos formais estabelecidos em convenções coletivas entre entidades sindicais e empregadores.</t>
  </si>
  <si>
    <t>16/08/2026 04:50</t>
  </si>
  <si>
    <t>TJ PA</t>
  </si>
  <si>
    <t>A gestão do desempenho humano pode ser analisada por meio de três dimensões: a das expectativas, a dos recursos e a da motivação.</t>
  </si>
  <si>
    <t>CM Tatuí SP</t>
  </si>
  <si>
    <t>Com base na teoria dos dois fatores, de Herzberg, há os fatores motivacionais ou intrínsecos, que são aqueles que produzem a satisfação com o trabalho, e os fatores higiênicos ou extrínsecos, que são aqueles que reduzem a insatisfação.
Considerando-se isso, é um exemplo de fator higiênico</t>
  </si>
  <si>
    <t>o salário.</t>
  </si>
  <si>
    <t>a autonomia.</t>
  </si>
  <si>
    <t>o exercício da responsabilidade.</t>
  </si>
  <si>
    <t>a presença de metas desafiadoras.</t>
  </si>
  <si>
    <t>a função desempenhada.</t>
  </si>
  <si>
    <t>16/08/2026 04:51</t>
  </si>
  <si>
    <t>Instituto ibest</t>
  </si>
  <si>
    <t>CRECI SC</t>
  </si>
  <si>
    <t>No que diz respeito à motivação, McGregor elaborou as teorias X e Y, ligadas a administração das pessoas em uma organização. Em relação a essas duas teorias, assinale a alternativa correta:</t>
  </si>
  <si>
    <t>Segundo a teoria Y, as pessoas são indolentes e preguiçosas por natureza, ou seja, elas evitam o trabalho ou trabalham o mínimo possível, em troca de recompensas salariais ou materiais.</t>
  </si>
  <si>
    <t>Segundo a teoria Y, a dependência das pessoas as torna incapazes de autocontrole e autodisciplina, e, portanto elas precisam ser dirigidas e controladas pela administração.</t>
  </si>
  <si>
    <t>Segundo a teoria X, a própria natureza das pessoas as leva a resistir às mudanças, pois procuram sua segurança e pretendem não assumir riscos que as ponham em perigo.</t>
  </si>
  <si>
    <t>Segundo a teoria X, o controle externo e a ameaça de punição não são os únicos meios de obter a dedicação e esforço de alcançar os objetivos empresariais.</t>
  </si>
  <si>
    <t>Segundo a teoria X, as pessoas não são, por sua natureza intrínseca, passivas ou resistentes às necessidades da empresa, pois elas podem tornar-se assim, como resultado de sua experiência negativa em outras empresas.</t>
  </si>
  <si>
    <t>Segundo a teoria da motivação, de Maslow, baseada nas necessidades humanas, é correto afirmar que</t>
  </si>
  <si>
    <t>uma vez atendida uma necessidade, aumenta o nível de satisfação e, consequentemente, a motivação.</t>
  </si>
  <si>
    <t>quanto menos elevado o nível das necessidades, mais saudável e satisfeita é a pessoa.</t>
  </si>
  <si>
    <t>uma necessidade de uma categoria precisa ser atendida antes que a da categoria seguinte se manifeste.</t>
  </si>
  <si>
    <t>a ameaça de perda de emprego e de redução salarial se enquadra entre as necessidades sociais, de estima e de autorrealização.</t>
  </si>
  <si>
    <t>o comportamento irresponsável é sintoma de privação das necessidades básicas.</t>
  </si>
  <si>
    <t>MP PI</t>
  </si>
  <si>
    <t>A teoria motivacional dos dois fatores de Herzberg parte da premissa de que os aspectos satisfatórios (intrínsecos) dizem respeito ao conteúdo do trabalho e os aspectos insatisfatórios (extrínsecos) dizem respeito ao contexto do trabalho. (MAXIMIANO, A. C. A. Introdução à Administração. 5ª ed. São Paulo: Atlas, 2000 Sobre a teoria dos dois fatores é INCORRETO afirmar:</t>
  </si>
  <si>
    <t>A possibilidade de crescimento é fator intrínseco de motivação</t>
  </si>
  <si>
    <t>Somente fatores intrínsecos produzem satisfação no trabalho</t>
  </si>
  <si>
    <t>Os fatores extrínsecos reduzem a insatisfação</t>
  </si>
  <si>
    <t>Condições físicas e segurança no trabalho são fatores intrínsecos</t>
  </si>
  <si>
    <t>Salário e relações pessoais representam fatores extrínsecos</t>
  </si>
  <si>
    <t>16/08/2026 04:53</t>
  </si>
  <si>
    <t>Abraham Maslow desenvolveu uma das principais teorias utilizadas nos estudos de motivação humana, baseada na hierarquia das necessidades humanas. Segundo o autor, as necessidades são dividias em 05 (cinco) categorias, estruturadas em ordem de importância. (MAXIMIANO, A.
C. A. Introdução à Administração. 5ª ed. São Paulo: Atlas, 2000. Sobre a hierarquia das necessidades é CORRETO afirmar:</t>
  </si>
  <si>
    <t>Abrigo, vestimenta e conforto são necessidades de auto-realização</t>
  </si>
  <si>
    <t>Proteção, consciência dos perigos e riscos são necessidades de segurança</t>
  </si>
  <si>
    <t>Amizade e relacionamentos humanos são necessidades de estima</t>
  </si>
  <si>
    <t>Status e ambição são necessidades de participação</t>
  </si>
  <si>
    <t>Sucesso pessoal e autonomia são necessidades básicas.</t>
  </si>
  <si>
    <t>A teoria de Maslow organiza as necessidades em cinco níveis: fisiológicas (base), segurança, sociais, estima e autorrealização. A letra B descreve corretamente as necessidades de segurança, que buscam proteção contra ameaças físicas e emocionais. As demais opções misturam conceitos (ex: amizade é social, não estima; abrigo é fisiológico, não autorrealização).
Gabarito: B</t>
  </si>
  <si>
    <t>16/08/2026 20:16</t>
  </si>
  <si>
    <t>Segundo a Teoria da Expectativa ou Expectância desenvolvida por Victor Vroom a respeito do fenômeno da motivação, o elemento denominado valência corresponde</t>
  </si>
  <si>
    <t>ao valor atribuído ao resultado, sendo uma medida de atração que uma recompensa exerce sobre o indivíduo.</t>
  </si>
  <si>
    <t>à quantidade de esforço que o indivíduo esta disposto a despender ordinariamente em sua rotina de trabalho.</t>
  </si>
  <si>
    <t>ao patamar financeiro, em termos de salário e benefícios, necessário para manter o nível adequado de motivação do indivíduo.</t>
  </si>
  <si>
    <t>à expectativa de crescimento que motiva os indivíduos dentro das carreiras de uma organização.</t>
  </si>
  <si>
    <t>aos aspectos pessoais e subjetivos da motivação, como pertencimento e reconhecimento, que não possuem expressão de valor em termos financeiros.</t>
  </si>
  <si>
    <t>Na Teoria da Expectância de Vroom, a motivação é o produto de três fatores: Expectância (esforço leva ao desempenho), Instrumentalidade (desempenho leva à recompensa) e Valência. A valência é exatamente o valor ou a atratividade que o indivíduo atribui à recompensa final (se a recompensa desejada é dinheiro, folga ou promoção). Portanto, a alternativa A está correta.
Gabarito: A</t>
  </si>
  <si>
    <t>16/08/2026 20:17</t>
  </si>
  <si>
    <t>De acordo com o Modelo Situacional de liderança, desenvolvido por Paul Hersey e Kenneth Blanchard, a eficácia da liderança depende, principalmente,</t>
  </si>
  <si>
    <t>da conjuntura econômica, que pode demandar líderes conservadores ou arrojados.</t>
  </si>
  <si>
    <t>do carisma do líder, que constitui fator decisivo para adesão dos subordinados.</t>
  </si>
  <si>
    <t>da introdução de uma liderança externa, ensejando uma abordagem disruptiva.</t>
  </si>
  <si>
    <t>da adequação do estilo de liderança ao grau de maturidade dos liderados.</t>
  </si>
  <si>
    <t>da autoridade do líder, refutando perfis benevolentes ou excessivamente participativos.</t>
  </si>
  <si>
    <t>O Modelo de Liderança Situacional de Hersey e Blanchard tem como premissa central que não existe um estilo único e universal de liderança. O estilo eficaz (Direcionar, Persuadir, Compartilhar ou Delegar) deve ser ajustado de acordo com o nível de maturidade (capacidade técnica + vontade/motivação) da equipe para uma tarefa específica. A alternativa D reflete essa premissa.
Gabarito: D</t>
  </si>
  <si>
    <t>TCE RN</t>
  </si>
  <si>
    <t>De acordo com os princípios que regem a liderança situacional, o líder deve manter o mesmo comportamento de apoio para todos os colaboradores a ele subordinados, sejam eles experientes ou não.</t>
  </si>
  <si>
    <t>A assertiva está errada. O princípio básico da Liderança Situacional é exatamente o oposto: o comportamento do líder deve variar e se adaptar. Para colaboradores inexperientes e inseguros, exige-se alta orientação (direção); para colaboradores altamente experientes e motivados, o líder deve reduzir o apoio e focar na delegação.
Gabarito: E</t>
  </si>
  <si>
    <t>16/08/2026 20:18</t>
  </si>
  <si>
    <t>4752</t>
  </si>
  <si>
    <t>IPAAM</t>
  </si>
  <si>
    <t>Considerando a abordagem da motivação humana, julgue os itens a seguir.
I. A motivação é um assunto relacionado à liderança.
II. A capacidade de compreender os mecanismos de ativação da motivação das pessoas constitui componente estruturante da liderança.
III. O gestor tem um papel importante no processo motivacional.
Assinale a opção correta.</t>
  </si>
  <si>
    <t>Todos os itens estão corretos. I e II são verdadeiros porque a essência da liderança é influenciar e direcionar comportamentos, o que exige compreensão profunda do que motiva a equipe. O item III é correto porque o gestor modela o ambiente (fatores extrínsecos) e o desenho das tarefas (fatores intrínsecos), exercendo impacto direto no processo motivacional.
Gabarito: E</t>
  </si>
  <si>
    <t>16/08/2026 20:19</t>
  </si>
  <si>
    <t>Uma maneira de construir motivadores intrínsecos ao próprio trabalho</t>
  </si>
  <si>
    <t>é a transferência geográfica.</t>
  </si>
  <si>
    <t>é o plano de carreira.</t>
  </si>
  <si>
    <t>é o trabalho remoto.</t>
  </si>
  <si>
    <t>é o horário flexível.</t>
  </si>
  <si>
    <t>é o enriquecimento das tarefas.</t>
  </si>
  <si>
    <t>Motivadores intrínsecos estão ligados ao conteúdo do trabalho (o que a pessoa faz). O "enriquecimento de tarefas" (job enrichment), conceito derivado da Teoria dos Dois Fatores de Herzberg, consiste em adicionar responsabilidades, desafios e autonomia às atividades do cargo, estimulando a motivação intrínseca do trabalhador. As demais opções são fatores extrínsecos/contextuais.
Gabarito: E</t>
  </si>
  <si>
    <t>16/08/2026 20:33</t>
  </si>
  <si>
    <t>A teoria do caminho-objetivo estabelece que cada estilo de liderança relaciona-se com algumas variáveis situacionais que moderam a relação entre o estilo adotado e sua eficácia. Sendo assim, quando a tarefa não for rotineira e houver a necessidade de minimizar ambiguidades de função, o estilo de liderança a ser adotado é o estilo</t>
  </si>
  <si>
    <t>coercitivo.</t>
  </si>
  <si>
    <t>apoiador.</t>
  </si>
  <si>
    <t>diretivo.</t>
  </si>
  <si>
    <t>participativo.</t>
  </si>
  <si>
    <t>realizador.</t>
  </si>
  <si>
    <t>Na Teoria do Caminho-Objetivo (House), o estilo "Diretivo" é aquele em que o líder esclarece
as expectativas, fornece orientações específicas e reduz a ambiguidade. Ele é altamente
recomendado exatamente quando as tarefas são complexas, ambíguas e não rotineiras, pois a
equipe precisa de direcionamento claro para encontrar o "caminho" até a meta.
Gabarito: C</t>
  </si>
  <si>
    <t>16/08/2026 20:34</t>
  </si>
  <si>
    <t>UDESC</t>
  </si>
  <si>
    <t>O líder transacional é aquele cujo estilo de liderança busca o desenvolvimento dos liderados, ajudando-os a desenvolver novos olhares sobre questões e problemas atuais, incitando e inspirando as pessoas a darem o máximo de si na busca dos objetivos do grupo.</t>
  </si>
  <si>
    <t>A assertiva está errada porque descreve as características da liderança TRANSFORMACIONAL (que inspira, desenvolve e muda a visão da equipe). A liderança TRANSACIONAL, por sua vez, é baseada em trocas (transações): o líder estabelece metas claras e oferece recompensas pelo desempenho ou punições pelo fracasso, sem foco profundo na inspiração e quebra de paradigmas.
Gabarito: E</t>
  </si>
  <si>
    <t>Na liderança situacional, o estilo de liderança mais eficaz é o de delegar, visto que um estilo de liderança diretivo é recomendável para liderados que apresentem níveis de maturidade com alta competência e alta confiança.</t>
  </si>
  <si>
    <t>A assertiva está errada por inverter os conceitos. Na liderança situacional, o estilo "delegar" (baixa direção e baixo apoio) é o adequado para liderados com ALTA competência e ALTA confiança (M4). Já o estilo "diretivo" (alta direção e baixo apoio) é recomendado para liderados com BAIXA competência e BAIXA confiança/vontade (M1).
Gabarito: E</t>
  </si>
  <si>
    <t>16/08/2026 20:35</t>
  </si>
  <si>
    <t>SEBRAE DF</t>
  </si>
  <si>
    <t>Uma equipe de projeto apresenta alto desempenho técnico, mas enfrenta conflitos interpessoais frequentes devido a mudanças constantes no escopo.
Nessa situação hipotética, no que se refere ao exercício da liderança e da gestão de tempo, o gerente de projeto deve</t>
  </si>
  <si>
    <t>exercer liderança autocrática para suprimir os conflitos e focar a gestão técnica, evitando a delegação de decisões para poupar o tempo da equipe com reuniões de alinhamento.</t>
  </si>
  <si>
    <t>delegar a resolução dos conflitos à equipe para que ele possa focar o cronograma, pois a gestão de mudanças e de pessoas é uma responsabilidade secundária frente ao controle do caminho crítico.</t>
  </si>
  <si>
    <t>atuar como facilitador, utilizando a inteligência emocional para resolver conflitos de forma colaborativa e delegar responsabilidades com o objetivo de desenvolver competências na equipe, mantendo a comunicação aberta acerca das causas das mudanças.</t>
  </si>
  <si>
    <t>evitar a gestão de mudanças durante o período de conflitos para não sobrecarregar a equipe, priorizando a gestão de tempo por meio do microgerenciamento de todas as tarefas individuais dos membros da equipe.</t>
  </si>
  <si>
    <t>implementar um controle rígido de mudanças para impedir que novos requisitos sejam adicionados ao backlog do produto enquanto as dependências externas não forem resolvidas contratualmente.</t>
  </si>
  <si>
    <t>A liderança moderna exige habilidades interpessoais. Suprimir conflitos à força (A) ou ignorá-
los (B) agrava a situação. Evitar mudanças (D) ou engessar o processo (E) vai contra a dinâmica
de projetos. O correto, conforme a alternativa C, é atuar como facilitador, usando inteligência
emocional para dirimir os atritos gerados pela instabilidade do escopo e manter a
comunicação transparente.
Gabarito: C</t>
  </si>
  <si>
    <t>Caso a equipe responsável por um projeto no qual seja utilizada abordagem adaptativa enfrente dificuldades para entregar valor de forma incremental devido a dependências externas não mapeadas, o gerente de projetos deve</t>
  </si>
  <si>
    <t>substituir a equipe de desenvolvimento por especialistas em gestão de riscos, focando a análise quantitativa das dependências para justificar o atraso nas entregas perante a alta gestão.</t>
  </si>
  <si>
    <t>atuar como um líder servidor para remover impedimentos, promover a transparência por meio de radiadores de informação e facilitar a colaboração com os stakeholders externos para alinhar o fluxo de entrega de valor.</t>
  </si>
  <si>
    <t>reverter o ciclo de vida do projeto para uma abordagem preditiva, visando detalhar todo o cronograma de longo prazo e garantir que nenhuma atividade comece sem que a anterior esteja totalmente concluída.</t>
  </si>
  <si>
    <t>(Sem texto na alternativa, erro de extração ignorado)</t>
  </si>
  <si>
    <t>Em abordagens adaptativas (como métodos Ágeis/Scrum), o papel do gerente de projetos
migra para o de um "Líder Servidor" (Scrum Master). A principal função de um líder servidor é
atuar como um escudo protetor da equipe, removendo impedimentos (dependências
externas) e facilitando a comunicação com os stakeholders para garantir o fluxo contínuo de
entregas de valor.
Gabarito: B</t>
  </si>
  <si>
    <t>SEMA AM</t>
  </si>
  <si>
    <t>No que diz respeito ao papel das novas lideranças no setor público e ao empreendedorismo governamental, assinale a opção correta.</t>
  </si>
  <si>
    <t>As novas lideranças devem atuar como agentes de mudança, possuindo visão estratégica para inovar em processos e políticas públicas, na busca de soluções criativas para problemas complexos sob restrições orçamentárias.</t>
  </si>
  <si>
    <t>O empreendedorismo governamental orienta-se pela busca do lucro financeiro para as organizações públicas, equiparando a finalidade do Estado à finalidade da iniciativa privada.</t>
  </si>
  <si>
    <t>A liderança no setor público deve ser exercida de forma centralizada para controlar os processos de inovação e moderar as interferências da sociedade civil ou de grupos políticos.</t>
  </si>
  <si>
    <t>O empreendedorismo no setor público limita-se à implementação de programas de desestatização, com vistas à redução do aparato administrativo e à eliminação de lideranças técnicas.</t>
  </si>
  <si>
    <t>A liderança empreendedora no setor público é incompatível com o regime jurídicoadministrativo, visto que a inovação em processos públicos tende a configurar desvio de finalidade.</t>
  </si>
  <si>
    <t>O conceito de empreendedorismo governamental não busca lucro (B) nem se restringe à
privatização (D), mas sim a eficiência, a inovação e o foco no cidadão. O novo paradigma da
Administração Pública Gerencial exige que líderes atuem como agentes de mudança que
pensam fora da caixa para otimizar os escassos recursos do Estado, gerando valor público,
como bem aponta a letra A.
Gabarito: A</t>
  </si>
  <si>
    <t>CD</t>
  </si>
  <si>
    <t>Na prática, todo líder pode adotar os estilos de liderança autocrático, liberal ou democrático em função da situação, das pessoas e da tarefa a ser executada.</t>
  </si>
  <si>
    <t>A assertiva está correta. Este é o fundamento das Teorias Contingenciais/Situacionais da
Liderança. Um líder não precisa ficar "engessado" em um único estilo de White e Lippitt
(Autocrático, Democrático, Liberal). Um líder eficaz adapta sua postura, sendo autocrático
numa emergência, democrático em um planejamento e liberal com uma equipe de
especialistas autônomos.
Gabarito: C</t>
  </si>
  <si>
    <t>16/08/2026 20:36</t>
  </si>
  <si>
    <t>Cada organização tem um estilo próprio de gestão e pressuposições a respeito da natureza humana. Ao estudar a gestão de pessoas nas organizações, Rensis Likert propõe quatro estilos administrativos, progressivamente abertos: autoritário-coercitivo; autoritário-benevolente; consultivo e participativo. Assinale a alternativa correspondente ao sistema autoritáriobenevolente.</t>
  </si>
  <si>
    <t>As pessoas não são livres para discutir os trabalhos com seus superiores e raramente são recompensadas.</t>
  </si>
  <si>
    <t>As pessoas não são livres para discutir os trabalhos com seus superiores, e as informações de baixo para cima são vistas com desconfiança.</t>
  </si>
  <si>
    <t>As políticas são definidas na cúpula, e as decisões são atribuídas aos níveis mais baixos da hierarquia, desde que previamente definidas e prescritas.</t>
  </si>
  <si>
    <t>As pessoas são ouvidas, e as políticas genéricas e decisões gerais são tomadas na cúpula, enquanto as decisões específicas são delegadas aos níveis mais baixos.</t>
  </si>
  <si>
    <t>Os subordinados se sentem à vontade em discutir os trabalhos com os superiores e são motivados por recompensas baseadas em resultados pela participação e envolvimento.</t>
  </si>
  <si>
    <t>Segundo Likert, o sistema 2 (Autoritário-Benevolente) é autoritário, mas menos rígido que o
coercitivo (sistema 1). Nele, as decisões são centralizadas na cúpula, mas há alguma
condescendência ("benevolência"): as rotinas operacionais (decisões previamente definidas e
prescritas) podem ser delegadas para a base, acompanhadas de recompensas
materiais/salariais e não apenas punições. Isso corresponde à alternativa C.
Gabarito: C</t>
  </si>
  <si>
    <t>Em algumas situações organizacionais, fatores ligados ao grupo, ao trabalho ou à estrutura da organização impedem que a atuação do líder produza efeitos, mesmo quando ele tenta orientar ou motivar a equipe.
Essa situação caracteriza</t>
  </si>
  <si>
    <t>mecanismos de substituição da liderança, nos quais o líder é dispensável devido à automotivação do grupo.</t>
  </si>
  <si>
    <t>resistências individuais derivadas de traços pessoais que impedem ajustes no comportamento de trabalho.</t>
  </si>
  <si>
    <t>neutralizadores de liderança, que anulam a possibilidade de o líder influenciar o desempenho ou a motivação.</t>
  </si>
  <si>
    <t>falhas de comunicação do líder, que dificultam a transmissão de metas e expectativas ao grupo.</t>
  </si>
  <si>
    <t>limitações motivacionais, em que recompensas externas deixam de produzir qualquer efeito no desempenho.</t>
  </si>
  <si>
    <t>A questão aborda a "Teoria dos Substitutos e Neutralizadores da Liderança". Os
"neutralizadores" são variáveis (como uma forte coesão de grupo resistente a mudanças,
regras organizacionais inflexíveis, ou tarefas altamente estruturadas) que literalmente
paralisam, bloqueiam ou anulam o impacto das ações do líder, tornando sua tentativa de
influência ineficaz.
Gabarito: C</t>
  </si>
  <si>
    <t>16/08/2026 20:37</t>
  </si>
  <si>
    <t>Nas organizações, alguns gestores exercem influência em razão do cargo que ocupam, pois a estrutura organizacional lhes confere autoridade formal para orientar e direcionar comportamentos.
Esse tipo de poder é</t>
  </si>
  <si>
    <t>pessoal.</t>
  </si>
  <si>
    <t>de experiência.</t>
  </si>
  <si>
    <t>legítimo.</t>
  </si>
  <si>
    <t>de persuasão.</t>
  </si>
  <si>
    <t>de recompensa.</t>
  </si>
  <si>
    <t>Na classificação das bases de poder de French e Raven, o poder que deriva estritamente da
posição, do cargo oficial ou do nível hierárquico que o indivíduo ocupa dentro da estrutura
formal da organização é chamado de "Poder Legítimo" (autoridade institucionalizada e
reconhecida pelas normas da empresa).
Gabarito: C</t>
  </si>
  <si>
    <t>A liderança deve promover um clima de segurança psicológica baseado na confiança e catalisar eventual conflito de ideias em favor do comprometimento e da responsabilidade recíproca, alinhando as necessidades individuais ao foco em resultados estratégicos.</t>
  </si>
  <si>
    <t>A assertiva está correta e reflete as abordagens contemporâneas da gestão comportamental.
Liderar não é suprimir conflitos cognitivos ou de ideias, mas geri-los em um ambiente de
segurança psicológica (onde as pessoas não têm medo de errar ou opinar) para gerar inovação,
garantindo que os esforços individuais convirjam para o planejamento estratégico da
organização.
Gabarito: C</t>
  </si>
  <si>
    <t>16/08/2026 20:38</t>
  </si>
  <si>
    <t>SEFAZ PR</t>
  </si>
  <si>
    <t>A liderança é um fenômeno complexo e, em regra, está no cerne das principais premissas de sustentação e consolidação do sucesso de uma organização.
A respeito da liderança nas organizações, assinale a opção correta.</t>
  </si>
  <si>
    <t>As lideranças de uma organização, quer se manifestem no alto escalão, quer se manifestem nos cargos mais baixos, executam tarefas que envolvem comportamentos e ações muito semelhantes.</t>
  </si>
  <si>
    <t>As realizações advindas da liderança, em todas as situações, são um elemento importante e, inclusive, crítico para a consecução das atividades da organização.</t>
  </si>
  <si>
    <t>Para que a liderança organizacional acrescente à empresa, as preferências dos subordinados devem ser mantidas suspensas.</t>
  </si>
  <si>
    <t>A liderança organizacional é diferente de poder, pois a liderança deriva da influência do líder sobre seus liderados.</t>
  </si>
  <si>
    <t>Ao estabelecer uma nova liderança, a organização resolve problemas organizacionais básicos que impedem ou prejudicam a eficiência e a eficácia de suas ações.</t>
  </si>
  <si>
    <t>A liderança é, na sua essência, um processo de influência mútua (onde não há obrigatoriedade
de submissão cega), diferindo do conceito de "poder" ou "autoridade formal" (que podem
impor comportamentos via punição ou força sem haver verdadeiro engajamento). O líder
consegue o apoio voluntário do time, tornando a alternativa D a correta.
Gabarito: D</t>
  </si>
  <si>
    <t>4766</t>
  </si>
  <si>
    <t>A liderança situacional baseia-se na interrelação entre a orientação, a direção e o apoio socioemocional oferecidos pelo líder e o nível de prontidão dos subordinados no desempenho de uma tarefa, função ou objetivo.</t>
  </si>
  <si>
    <t>A assertiva está correta e descreve a base do modelo de Hersey e Blanchard. A liderança
situacional cruza dois eixos do comportamento do líder — comportamento de tarefa (direção
e orientação) e comportamento de relacionamento (apoio socioemocional) — adaptando-os
de acordo com o nível de prontidão/maturidade técnica e psicológica da equipe frente a uma
missão específica.
Gabarito: C</t>
  </si>
  <si>
    <t>4767</t>
  </si>
  <si>
    <t>UniFil</t>
  </si>
  <si>
    <t>Prefeitura Municipal de Maringá PR</t>
  </si>
  <si>
    <t>Na história oficial do País, quantas constituições existiram até hoje no Brasil?</t>
  </si>
  <si>
    <t>Conhecimentos Gerais sobre o Brasil</t>
  </si>
  <si>
    <t>O Brasil teve sete constituições ao longo de sua história oficial (1824, 1891,
1934, 1937, 1946, 1967 e a atual de 1988).
Gabarito: D</t>
  </si>
  <si>
    <t>17/08/2026 10:32</t>
  </si>
  <si>
    <t>Em 2022, quem foram os senadores eleitos pelos estados do Paraná, Santa Catarina e Rio Grande do Sul, respectivamente?</t>
  </si>
  <si>
    <t>Sérgio Moro, Gleisi Hoffmann e Hamilton Mourão.</t>
  </si>
  <si>
    <t>Gleisi Hoffmann, Eduardo Cunha e Eduardo Leite.</t>
  </si>
  <si>
    <t>Sérgio Moro, Jorge Seif e Hamilton Mourão.</t>
  </si>
  <si>
    <t>Sérgio Moro, Hamilton Mourão e Roberto Marinho.</t>
  </si>
  <si>
    <t>Nas eleições gerais de 2022, a região Sul elegeu para o Senado: Sérgio Moro (União
Brasil) pelo Paraná, Jorge Seif (PL) por Santa Catarina e o ex-vice-presidente
Hamilton Mourão (Republicanos) pelo Rio Grande do Sul.
Gabarito: C</t>
  </si>
  <si>
    <t>17/08/2026 10:48</t>
  </si>
  <si>
    <t>Sobre as eleições para Governador do Estado do Paraná no ano de 2022, assinale a alternativa incorreta.</t>
  </si>
  <si>
    <t>Carlos Massa Ratinho Junior do PSD foi o candidato mais votado, e eleito 69,6% dos votos.</t>
  </si>
  <si>
    <t>As eleições para Governador foram decididas no segundo turno.</t>
  </si>
  <si>
    <t>O candidato Gomyde foi o terceiro colocado nas eleições.</t>
  </si>
  <si>
    <t>Darci Piana foi o candidato a vice-governador eleito em 2022.</t>
  </si>
  <si>
    <t>A alternativa B é a única falsa (incorreta). Carlos Massa Ratinho Junior (PSD) foi
reeleito governador do Paraná já no primeiro turno das eleições de 2022, obtendo
a maioria absoluta dos votos válidos (cerca de 69%), não havendo necessidade de
segundo turno.
Gabarito: B</t>
  </si>
  <si>
    <t>A Constituição de 1988, em vigor nos dias atuais, elaborada por uma Assembleia Constituinte, legalmente convocada e eleita, foi promulgada no governo de</t>
  </si>
  <si>
    <t>Juscelino Kubitschek.</t>
  </si>
  <si>
    <t>José Sarney.</t>
  </si>
  <si>
    <t>Fernando Henrique Cardoso.</t>
  </si>
  <si>
    <t>João Figueiredo.</t>
  </si>
  <si>
    <t>Após o fim do regime militar, o presidente José Sarney (1985-1990) estava no
poder durante os trabalhos da Assembleia Nacional Constituinte, que resultaram
na promulgação da Constituição cidadã em 5 de outubro de 1988.
Gabarito: B</t>
  </si>
  <si>
    <t>17/08/2026 10:50</t>
  </si>
  <si>
    <t>Quem foi o segundo colocado nas eleições para Governador do Estado do Paraná em 2022?</t>
  </si>
  <si>
    <t>Gomyde.</t>
  </si>
  <si>
    <t>Requião.</t>
  </si>
  <si>
    <t>Álvaro Dias.</t>
  </si>
  <si>
    <t>Mauro Moraes.</t>
  </si>
  <si>
    <t>Na eleição estadual de 2022, o governador Ratinho Junior venceu no primeiro
turno. O candidato Roberto Requião (PT) ficou na segunda colocação, recebendo
pouco mais de 26% dos votos válidos.
Gabarito: B</t>
  </si>
  <si>
    <t>17/08/2026 10:51</t>
  </si>
  <si>
    <t>Câmara Municipal de Ourizona PR</t>
  </si>
  <si>
    <t>Notícias envolvendo a família Richa estiveram presentes nas páginas de notícias dos principais jornais no início do mês de março. Desta vez, a 23ª Vara Federal de Curitiba resolveu</t>
  </si>
  <si>
    <t>emitir novo mandado de prisão do ex-governador e sua família</t>
  </si>
  <si>
    <t>acelerar os processos no STF.</t>
  </si>
  <si>
    <t>acatar decisão de inocência.</t>
  </si>
  <si>
    <t>bloquear bens e contas financeiras.</t>
  </si>
  <si>
    <t>A questão aborda desdobramentos da Operação Piloto (Lava Jato) em 2019,
quando a 23ª Vara Federal de Curitiba ordenou o bloqueio de dezenas de milhões
em bens e contas ligadas ao ex-governador Beto Richa, seus familiares e empresas,
com a finalidade de garantir futuro ressarcimento aos cofres públicos.
Gabarito: D</t>
  </si>
  <si>
    <t>17/08/2026 10:53</t>
  </si>
  <si>
    <t>FAU UNICENTRO</t>
  </si>
  <si>
    <t>Prefeitura Municipal de Ponta Grossa PR</t>
  </si>
  <si>
    <t>Uma das origens do povoado que se transformou na cidade de Ponta Grossa está relacionado a viajantes que conduziam rebanhos de gado e muares do Rio Grande do Sul principalmente em direção a São Paulo. Como se chamavam estes viajantes? Assinale a alternativa correta:</t>
  </si>
  <si>
    <t>Conhecimentos Gerais sobre Ponta Grossa</t>
  </si>
  <si>
    <t>Bucaneiros</t>
  </si>
  <si>
    <t>Missionários</t>
  </si>
  <si>
    <t>Tropeiros</t>
  </si>
  <si>
    <t>Dragões imperiais</t>
  </si>
  <si>
    <t>Jangadeiros</t>
  </si>
  <si>
    <t>A fundação e o desenvolvimento de Ponta Grossa, assim como de várias cidades da região dos
Campos Gerais, estão diretamente ligados ao tropeirismo. Os tropeiros eram os condutores de
tropas de muares e gado que viajavam do Rio Grande do Sul até a Feira de Sorocaba (SP). Os
locais de descanso (pousos) estabelecidos por eles ao longo do trajeto deram origem a
povoados e, posteriormente, municípios.
Gabarito: C</t>
  </si>
  <si>
    <t>17/08/2026 11:17</t>
  </si>
  <si>
    <t>A região de Ponta Grossa recebeu imigração de diversos lugares do mundo. Alguns desses grupos preservam suas memórias na forma da arquitetura, nas festas, nos parques e nos museus, como o Parque Museu de Carambeí. Qual das nacionalidades abaixo teve uma imigração significativa na região e está relacionada a este museu? Assinale a alternativa correta:</t>
  </si>
  <si>
    <t>Chilena</t>
  </si>
  <si>
    <t>Holandesa</t>
  </si>
  <si>
    <t>Mexicana</t>
  </si>
  <si>
    <t>Australiana</t>
  </si>
  <si>
    <t>Chinesa</t>
  </si>
  <si>
    <t>O Parque Histórico de Carambeí, localizado nos arredores de Ponta Grossa, é o maior museu a
céu aberto do Brasil voltado à preservação da memória e da cultura dos imigrantes
holandeses. Esse grupo instalou-se na região dos Campos Gerais no início do século XX,
destacando-se fortemente pelo cooperativismo e pelo avanço na bacia leiteira paranaense.
Gabarito: B</t>
  </si>
  <si>
    <t>17/08/2026 11:28</t>
  </si>
  <si>
    <t>Instituto CG</t>
  </si>
  <si>
    <t>Prefeitura Municipal de Imbituva PR</t>
  </si>
  <si>
    <t>Sobre a história do Paraná assinale V para VERDADEIRO e F para FALSO:
( ) A história do estado começa antes do descobrimento do Brasil, quando o atual território era habitado por povos indígenas.
( ) Entre as primeiras cidades que foram fundadas estão: Paranaguá, Curitiba, Castro, Ponta Grossa, Londrina, Cascavel e Imbituva.
( ) No século XVI o Paraná, então em grande parte território da coroa Espanhola, foi colonizado primeiramente pelos Jesuítas.
( ) Em 1820 o território ocidental do Paraná passou definitivamente à coroa portuguesa passando a integrar politicamente a província de São Paulo, sendo conhecida como "Comarca de Curitiba".
Agora, assinale a opção que apresenta a alternativa CORRETA:</t>
  </si>
  <si>
    <t>V-F-V-V;</t>
  </si>
  <si>
    <t>V-V-V-V;</t>
  </si>
  <si>
    <t>F-F-V-V;</t>
  </si>
  <si>
    <t>F-F-F-F;</t>
  </si>
  <si>
    <t>F-V-F-V.</t>
  </si>
  <si>
    <t>A primeira afirmativa é verdadeira (o território abrigava guaranis e kaingangs). A segunda
afirmativa é falsa, pois Londrina e Cascavel são cidades novas, fundadas apenas no século XX,
não fazendo parte dos núcleos coloniais primários. A terceira é verdadeira (no século XVI, o
oeste do Paraná integrava a província espanhola do Guairá, colonizada por missões jesuíticas).
A quarta é considerada historicamente verdadeira (o Paraná formava a 5ª Comarca da
Província de São Paulo antes de sua emancipação em 1853). A sequência exata é V, F, V, V.
Gabarito: A</t>
  </si>
  <si>
    <t>17/08/2026 11:29</t>
  </si>
  <si>
    <t>Qual das opções abaixo se refere a uma concessão do Rei de Portugal no período colonial para distribuir e colonizar lotes de terras na região onde hoje é Ponta Grossa? Assinale a alternativa correta:</t>
  </si>
  <si>
    <t>Sesmarias</t>
  </si>
  <si>
    <t>Chácaras</t>
  </si>
  <si>
    <t>Sítios</t>
  </si>
  <si>
    <t>Roças</t>
  </si>
  <si>
    <t>Fazendas</t>
  </si>
  <si>
    <t>O sistema de Sesmarias foi o modelo jurídico agrário utilizado pela Coroa Portuguesa para
promover o povoamento e a produção econômica no Brasil colonial. Consistia na doação de
grandes extensões de terras a colonos (sesmeiros) que possuíssem capital e escravizados
suficientes para cultivar as terras, originando os grandes latifúndios rurais, inclusive na área
que formaria Ponta Grossa.
Gabarito: A</t>
  </si>
  <si>
    <t>17/08/2026 11:30</t>
  </si>
  <si>
    <t>Empresa de Pesquisa Energética</t>
  </si>
  <si>
    <t>Tanto os “enxames” de diques mesozóicos situados no Arco de Ponta Grossa quanto os extensos lineamentos detectados nos levantamentos aeromagnetométricos da borda oriental da Bacia do Paraná orientam-se numa direção consistentemente noroeste (N50°-60°O). Esta orientação coincide com aquela:</t>
  </si>
  <si>
    <t>dos lineamentos, pré-cambrianos, do embasamento.</t>
  </si>
  <si>
    <t>dos esforços compressivos da Orogenia Herciniana.</t>
  </si>
  <si>
    <t>da deriva do Continente Sul-americano na fase drift.</t>
  </si>
  <si>
    <t>das escarpas da Serra do Mar.</t>
  </si>
  <si>
    <t>paralela à abertura do rifte do Atlântico Sul.</t>
  </si>
  <si>
    <t>O Arco de Ponta Grossa é uma importante feição estrutural caracterizada por falhas geológicas
e intensa injeção de magma (diques de diabásio). Durante o fraturamento que separou a
América do Sul da África, a crosta terrestre tendeu a se romper ao longo de zonas de fraqueza
já existentes, originadas por processos tectônicos do Pré-Cambriano. Portanto, a direção dos
diques acompanha os antigos lineamentos do embasamento cristalino. No entanto, o Gabarito
oficial da banca aponta para a correlação morfológica das aberturas ligadas à direção da deriva
sul-americana na fase drift.
Gabarito: C</t>
  </si>
  <si>
    <t>4792</t>
  </si>
  <si>
    <t>Acerca das bacias sedimentares da margem continental brasileira e de suas principais feições tectônicas, julgue o item a seguir.
As principais rochas geradoras de petróleo da bacia do Paraná são os folhelhos da formação Ponta Grossa e formação Irati.</t>
  </si>
  <si>
    <t>Augusto Aras.</t>
  </si>
  <si>
    <t>Raquel Dodge.</t>
  </si>
  <si>
    <t>Rodrigo Janot.</t>
  </si>
  <si>
    <t>Paulo Gustavo Gonet Branco.</t>
  </si>
  <si>
    <t>A afirmativa está incorreta para os padrões da banca. Embora a Formação Irati (famosa pelos
folhelhos e rochas ricas em matéria orgânica, exploradas como xisto) e a Formação Ponta
Grossa detenham certo potencial termal e contenham rochas-fonte de hidrocarbonetos
(sendo bacia de gás natural e reservatório não convencional), a Bacia do Paraná é classificada
como intracratônica. Na literatura convencional exigida pela prova, ela não é tecnicamente
produtora ou detentora de "principais rochas geradoras de petróleo" tal qual as bacias da
margem continental (Campos e Santos), as quais o comando da questão fazia referência na
introdução ("Acerca das bacias da margem continental...").
Gabarito: E</t>
  </si>
  <si>
    <t>17/08/2026 11:31</t>
  </si>
  <si>
    <t>Banco Nacional de Desenvolvimento Econômico e Social</t>
  </si>
  <si>
    <t>As rochas devonianas (Frasniano) ricas em matéria orgânica, com potencial de geração de petróleo e de gás natural, que ocorrem nas bacias brasileiras paleozóicas, teriam sido depositadas num ambiente marinho anóxico, relacionado a um evento global. Estas rochas pertencem às formações Jandiatuba, da Bacia do Solimões, e Ponta Grossa da Bacia do Paraná.
As formações análogas e correlacionáveis das Bacias do Amazonas e do Parnaíba denominamse, respectivamente,</t>
  </si>
  <si>
    <t>Barreirinha e Pimenteiras.</t>
  </si>
  <si>
    <t>Nova Olinda e Longá.</t>
  </si>
  <si>
    <t>Pitinga e Barreirinha.</t>
  </si>
  <si>
    <t>Itaituba e Tianguá.</t>
  </si>
  <si>
    <t>Ereré e Poti.</t>
  </si>
  <si>
    <t>Em estratigrafia (geologia), as rochas de diferentes bacias geradas num mesmo período e
ambiente (neste caso, o período Devoniano num ambiente oceânico anóxico que favoreceu
folhelhos negros) são correlacionáveis. Na Bacia do Amazonas, esse evento originou a
Formação Barreirinha; e na Bacia do Parnaíba, corresponde à Formação Pimenteiras. Elas são
geocronologicamente correlatas à Formação Ponta Grossa.
Gabarito: A</t>
  </si>
  <si>
    <t>17/08/2026 11:37</t>
  </si>
  <si>
    <t>Quanto aos principais horizontes geradores de hidrocarbonetos das bacias brasileiras, analise as afirmações abaixo.
I - O intervalo anóxico do Frasniano da Bacia do Amazonas, associado à Formação Barreirinhas, constitui-se no principal intervalo gerador dessa bacia.
II - A Formação Irati, do Permiano da Bacia do Paraná, apresenta um excelente potencial gerador para gás.
III - Na seção siluriana da Bacia do Parnaíba são registrados horizontes potencialmente geradores de hidrocarbonetos no Grupo Serra Grande.
IV - A Formação Ponta Grossa (Devoniano da Bacia do Paraná) apresenta condições potencialmente favoráveis à geração de gás na bacia.
V - As principais ocorrências de hidrocarbonetos na seção pós-sal da Bacia de Campos associam-se a geradores posicionados na seção pré-sal.
Está correto APENAS o que se afirma em:</t>
  </si>
  <si>
    <t>I, IV e V.</t>
  </si>
  <si>
    <t>II, III e V.</t>
  </si>
  <si>
    <t>As assertivas corretas são I, IV e V. A afirmação I é exata, sendo Barreirinha a principal fonte do
Amazonas. A IV está correta, já que a Formação Ponta Grossa atingiu a janela térmica ideal de
geração de gás. A V é uma premissa básica da Bacia de Campos: os petróleos do pós-sal
provêm de rochas lacustres profundas do pré-sal (Formação Lagoa Feia), migrando por falhas.
A II erra ao classificar o Irati primariamente como gás (é notório pelo óleo de
xisto/pirobetuminoso), e a III erra ao citar o Siluriano (Serra Grande) como principal gerador no
Parnaíba, uma vez que as geratrizes estão no Devoniano.
Gabarito: D</t>
  </si>
  <si>
    <t>17/08/2026 11:38</t>
  </si>
  <si>
    <t>O relevo paranaense foi classificado por Reinhard Maack em Litoral, Serra do Mar, Primeiro Planalto ou Planalto de Curitiba, Segundo Planalto ou Planalto de Ponta Grossa e Terceiro Planalto ou Planalto de Guarapuava. Sobre o relevo do Paraná, assinale a alternativa correta.</t>
  </si>
  <si>
    <t>O Paraná possui um litoral relativamente pequeno, ainda assim possui grandes praias como Guaratuba ou Matinhos e, por isso, não pode abrigar zonas portuárias pelo constante tráfego de turistas.</t>
  </si>
  <si>
    <t>A Serra do Mar é uma linha de montanhas que se estende por grande parte do litoral do Brasil, desde o Rio Grande do Sul até o Rio Grande do Norte. No Paraná, estradas que transpunham a serra foram construídas em busca de ouro.</t>
  </si>
  <si>
    <t>O Planalto de Curitiba é a maior unidade de relevo em extensão territorial, e é constituído principalmente por rochas escuras, basálticas, originadas há 125 milhões de anos pela separação dos continentes sul-americano e africano.</t>
  </si>
  <si>
    <t>O Planalto de Ponta Grossa é delimitado pela Serrinha ao leste e a Serra Geral a oeste, e possui em sua extensão os maiores rios do estado, como, por exemplo, o Ivaí, o Piquiri, o Pirapó, o Paranapanema e o Paraná.</t>
  </si>
  <si>
    <t>O Planalto de Guarapuava possui o relevo mais montanhoso, sendo comuns vales muito profundos com grandes amplitudes altimétricas, como, por exemplo, o vale do rio Tibagi que forma o Cânion do Guartelá.</t>
  </si>
  <si>
    <t>A afirmação B é a considerada correta pela banca. A Serra do Mar estende-se por uma longa
faixa litorânea do Brasil. No contexto inicial da história do Paraná, sua superação geográfica
(através de trilhas difíceis, posteriormente adaptadas) ocorreu no período colonial como rota
entre o planalto e o litoral para exploração aurífera, culminando na formação das primeiras
vias e ferrovias. As opções C e E misturam características dos planaltos (as rochas basálticas
definem o Terceiro, não o Primeiro; e o Guartelá fica no Segundo).
Gabarito: B</t>
  </si>
  <si>
    <t>17/08/2026 11:40</t>
  </si>
  <si>
    <t>AVANCECIDADE</t>
  </si>
  <si>
    <t>Prefeitura Municipal de Reserva PR</t>
  </si>
  <si>
    <t>O Paraná é formado por cinco unidades de relevo. Assinale a qual unidade de relevo pertence o município de Reserva.</t>
  </si>
  <si>
    <t>Serra do Mar.</t>
  </si>
  <si>
    <t>Planalto cristalino ou primeiro planalto.</t>
  </si>
  <si>
    <t>Planalto paleozoico ou segundo planalto.</t>
  </si>
  <si>
    <t>Planalto basáltico ou terceiro planalto.</t>
  </si>
  <si>
    <t>Planície Costeira.</t>
  </si>
  <si>
    <t>adca1086-4d1f-431e-8da3-2aff71346c63.png</t>
  </si>
  <si>
    <t>O município de Reserva está situado geologicamente na região dos Campos Gerais. Por conta
de sua formação estrutural e características topográficas baseadas em rochas sedimentares
antigas, o município enquadra-se no chamado Planalto Paleozoico, também popularmente
reconhecido como Segundo Planalto Paranaense (ou Planalto de Ponta Grossa).
Gabarito: C</t>
  </si>
  <si>
    <t>17/08/2026 11:42</t>
  </si>
  <si>
    <t>Analise as afirmativas abaixo:
I - Ponta Grossa está entre as cinco cidades mais populosas do Paraná.
II - A história do Paraná pode ser contada através dos vários ciclos pelos quais passou o ouro, madeira, erva mate e café.
III - O Programa Paranaense que alfabetiza adolescentes e adultos fora da faixa etária escolar chama-se Paraná Alfabetizado.
IV - PIB – é o mesmo que Produto Interno Brasileiro.
Assinale a alternativa correta:</t>
  </si>
  <si>
    <t>apenas I, II e III estão corretas.</t>
  </si>
  <si>
    <t>apenas I, III, IV estão corretas.</t>
  </si>
  <si>
    <t>apenas II, III e IV estão corretas.</t>
  </si>
  <si>
    <t>nenhuma das alternativas anteriores.</t>
  </si>
  <si>
    <t>todas estão corretas.</t>
  </si>
  <si>
    <t>A assertiva IV está errada, pois a sigla PIB representa Produto Interno Bruto (e não
"Brasileiro"). A assertiva I é verdadeira (Ponta Grossa mantinha-se como a 4ª mais populosa do
Estado). A II descreve corretamente a evolução socioeconômica estadual. A III refere-se
corretamente ao programa governamental estadual de Educação de Jovens e Adultos (EJA)
vigente na época. Logo, apenas I, II e III estão corretas.
Gabarito: A</t>
  </si>
  <si>
    <t>17/08/2026 23:58</t>
  </si>
  <si>
    <t>4798</t>
  </si>
  <si>
    <t>No estado do Paraná os tropeiros foram importantes na ocupação do segundo planalto. Eles muitas vezes precisavam pernoitar em pontos do percurso esperando a chuva passar, ou o nível dos rios abaixar, o que gerava a necessidade de alimento, comércio, entre outros, fazendo com que grupos de famílias viessem para esses pontos. Com o passar do tempo “nasceram” pequenos vilarejos que depois de décadas se tornaram cidades. Dentre elas encontram-se
I) União da Vitória;
II) Lapa;
III) Castro;
IV) Cascavel;
V) Ponta Grossa.
A maior dentre essas cidades é:</t>
  </si>
  <si>
    <t>IV;</t>
  </si>
  <si>
    <t>O texto do enunciado refere-se aos municípios fundados a partir das tradicionais rotas dos
tropeiros (Caminho das Tropas) na região do Segundo Planalto (Campos Gerais). Dentre os
núcleos formados que se consolidaram e se industrializaram fortemente, Ponta Grossa obteve
a maior proeminência urbana e demográfica. Embora Cascavel seja uma metrópole de grande
porte, ela está localizada na região oeste (Terceiro Planalto) e sua formação originou-se de
outro ciclo migratório no século XX, não no roteiro clássico inicial dos pousos do tropeirismo
abordado na questão. Dentre as cidades tropeiras listadas, Ponta Grossa (V) é a maior.
Gabarito: E</t>
  </si>
  <si>
    <t>17/08/2026 23:59</t>
  </si>
  <si>
    <t>4799</t>
  </si>
  <si>
    <t>Instituto de Previdência dos Servidores Públicos do Município de Tibagi PR</t>
  </si>
  <si>
    <t>Analise as assertivas sobre o Município de Tibagi:
I. A história do município se iniciou com a chegada dos senhores escravocratas, construída pelo
tropeirismo e pelo ciclo do garimpo de diamante. traços presentes na miscigenação da
população que vive hoje, principalmente da agricultura e do turismo.
II. Uma das praças mais importantes da cidade, Leopoldo Mercer, já foi sede do Cemitério
Municipal. A Praça tem o traçado dos pontos cardeais e, em 1996, foi construído o
Monumento das águas, com desenhos em baixo relevo, retratando os ciclos da vida econômica
e cultural do município.
III. Palácio do Diamante, a atual Sede da Prefeitura Municipal, foi uma casa de padres por 50
anos e é objeto de permuta entre a diocese de Ponta Grossa e o Poder Executivo desta cidade
para que o prédio continue pertencendo à população tibagiana.
IV. Segundo o censo demográfico (IBGE) de 2021, a população estimada do município de Tibagi
é de 30.688 habitantes.
V. A origem do município vem de seu desmembramento de Telêmaco Borba, em 27/12/1897,
tendo como data de comemoração de aniversário do município o dia 18 de março.
Pode-se afirmar que:</t>
  </si>
  <si>
    <t>Somente as assertivas I e II são corretas.</t>
  </si>
  <si>
    <t>Todas as assertivas são corretas.</t>
  </si>
  <si>
    <t>Todas as assertivas são incorretas.</t>
  </si>
  <si>
    <t>Somente a assertiva V está incorreta.</t>
  </si>
  <si>
    <t>Somente as assertivas I, II e III estão corretas.</t>
  </si>
  <si>
    <t>As assertivas IV e V estão material e factualmente incorretas. A população estimada de Tibagi (IV) flutua em torno de 20 mil habitantes, não chegando a 30 mil. Já em relação à emancipação (V), houve uma inversão histórica: o imenso município de Tibagi foi, na verdade, a "cidade- mãe" da qual Telêmaco Borba se desmembrou em 1964. As afirmativas I, II e III trazem dados locais, históricos e turísticos verídicos.
Gabarito: E</t>
  </si>
  <si>
    <t>18/08/2026 00:07</t>
  </si>
  <si>
    <t>Trata-se de um ponto turístico de Ponta Grossa cujo o nome está relacionado à história dos jesuítas que lá viveram e tinham por hábito dirigirem-se ao alto do platô para concentraremse, meditarem ou apenas descansarem. O local tem um anfiteatro subterrâneo, apresenta em seu interior uma imponente cascata, formada pelo rio Quebra Perna. O nome deste ponto turístico é</t>
  </si>
  <si>
    <t>Parque Municipal Rio Verde.</t>
  </si>
  <si>
    <t>Buraco do Padre.</t>
  </si>
  <si>
    <t>Lagoa Dourada.</t>
  </si>
  <si>
    <t>Capela Santa Bárbara.</t>
  </si>
  <si>
    <t>Complexo Ferroviário.</t>
  </si>
  <si>
    <t>A atração turística caracterizada por um grande anfiteatro rochoso natural (furna) onde deságua a cascata do Rio Quebra Perna é denominada Buraco do Padre. O atrativo turístico preserva esse nome em referência aos padres jesuítas das antigas missões que subiam as rochas daquela localidade dos Campos Gerais em busca de isolamento espiritual e repouso.
Gabarito: B</t>
  </si>
  <si>
    <t>18/08/2026 00:13</t>
  </si>
  <si>
    <t>Ponta Grossa é um município cuja produção industrial tem destaque nacional. Qual das marcas abaixo tem produção na cidade? Analise as assertivas e assinale a alternativa correta:
I - Heineken.
II - Itaipava.
III - Brahma.
IV - Petra.</t>
  </si>
  <si>
    <t>Apenas II e IV.</t>
  </si>
  <si>
    <t>A infraestrutura industrial de Ponta Grossa elevou a cidade ao posto de um dos maiores polos produtivos de cerveja do Brasil. O município conta com imponentes unidades fabris da Heineken (cuja fábrica é uma das mais importantes da multinacional no país) e da Ambev, que produz a cerveja Brahma. As marcas Itaipava e Petra pertencem ao Grupo Petrópolis, que não possui fábrica na cidade de Ponta Grossa.
Gabarito: B</t>
  </si>
  <si>
    <t>18/08/2026 00:14</t>
  </si>
  <si>
    <t>Recentemente, foi anunciada uma parceria entre grandes cooperativas paranaenses para o investimento bilionário em uma nova maltaria na região de Ponta Grossa. Qual das opções abaixo é um produto industrial ligado à produção do malte? Assinale a alternativa correta:</t>
  </si>
  <si>
    <t>Cerveja</t>
  </si>
  <si>
    <t>Refrigerante</t>
  </si>
  <si>
    <t>Vinho</t>
  </si>
  <si>
    <t>Cachaça</t>
  </si>
  <si>
    <t>Suco</t>
  </si>
  <si>
    <t>O consórcio "Maltaria Campos Gerais" (uma aliança entre grandes cooperativas agrícolas) tem
como alvo processar grãos locais, predominantemente a cevada. A cevada malteada (malte) é
um insumo fundamental e indispensável unicamente para a base da produção da Cerveja,
sendo responsável pela cor e oferta de açúcar essencial para a fermentação.
Gabarito: A</t>
  </si>
  <si>
    <t>Foi na segunda metade do século XX que as atividades industriais tomaram impulso considerável na economia paranaense. Foi em decorrência desse impulso que se deu a crescente urbanização. Em relação a essas mudanças na indústria considere as afirmações CORRETAS:
I) Ponta Grossa é o maior parque industrial do interior;
II) Os principais gêneros de indústria são os de produtos alimentícios e petroquímico;
III) Curitiba é o maior centro industrial e os principais setores de sua indústria são o alimentar e de mobiliário, de madeira, minerais não-metálicos, produtos químicos e bebidas;
IV) Na Região Metropolitana de Curitiba, em São José dos Pinhais, encontram-se ainda unidades industriais (montadoras) da Volkswagen-Audi e da Renault, ambas de pequeno porte;
V) O setor de madeira acha-se disperso no interior, com centros de importância em União da Vitória, Guarapuava e Cascavel.</t>
  </si>
  <si>
    <t>I, II, IV e V;</t>
  </si>
  <si>
    <t>I, III e V;</t>
  </si>
  <si>
    <t>II e V;</t>
  </si>
  <si>
    <t>III, IV e V;</t>
  </si>
  <si>
    <t>A afirmativa IV constitui o grande erro lógico da questão: o complexo automobilístico
paranaense instalado em São José dos Pinhais (Renault, Volkswagen) não é de "pequeno
porte", e sim vastos conglomerados transnacionais cruciais para o Produto Interno Bruto
estadual. As opções I (sobre Ponta Grossa liderar a interiorização), III (diversidade do núcleo de
Curitiba e RMC) e V (geografia da exploração/beneficiamento da madeira no interior)
representam perfeitamente o contexto socioeconômico cobrado.
Gabarito: B</t>
  </si>
  <si>
    <t>18/08/2026 00:15</t>
  </si>
  <si>
    <t>Prefeitura Municipal de Tupãssi PR</t>
  </si>
  <si>
    <t>O segundo esporte mais popular no Brasil é o</t>
  </si>
  <si>
    <t>Futebol</t>
  </si>
  <si>
    <t>Tênis de mesa</t>
  </si>
  <si>
    <t>Handebol.</t>
  </si>
  <si>
    <t>Vôlei.</t>
  </si>
  <si>
    <t>O voleibol (vôlei) é amplamente consolidado como o segundo esporte mais popular do Brasil,
perdendo apenas para o futebol. Esse posto é sustentado tanto pelo elevado número de
praticantes quanto pelos altos índices de audiência e pelo longo histórico de títulos mundiais e
olímpicos das seleções brasileiras.
Gabarito: D</t>
  </si>
  <si>
    <t>18/08/2026 00:52</t>
  </si>
  <si>
    <t>Serviço Autônomo Municipal de Água e Esgoto de Andirá PR</t>
  </si>
  <si>
    <t>O futebol é um esporte que desperta paixões em boa parte dos brasileiros. Nos municípios, no Estado e no País, são realizados campeonatos de diversas categorias. Assinale a alternativa que apresenta um time paranaense.</t>
  </si>
  <si>
    <t>Flamengo</t>
  </si>
  <si>
    <t>Corinthians</t>
  </si>
  <si>
    <t>Internacional</t>
  </si>
  <si>
    <t>Coritiba</t>
  </si>
  <si>
    <t>Dentre as opções, o Coritiba Foot Ball Club é o único clube fundado e localizado no estado do
Paraná (sediado em Curitiba). O Flamengo é do Rio de Janeiro, o Corinthians de São Paulo, e o
Internacional do Rio Grande do Sul.
Gabarito: D</t>
  </si>
  <si>
    <t>18/08/2026 00:53</t>
  </si>
  <si>
    <t>CEC</t>
  </si>
  <si>
    <t>Pref Ponta Grossa PR</t>
  </si>
  <si>
    <t>Sobre PONTA GROSSA, assinale a alternativa que contém afirmação(ões) INCORRETA(S):</t>
  </si>
  <si>
    <t>Localizada no segundo planalto paranaense, na região dos Campos Gerais, Ponta Grossa destaca-se no cenário turístico do Sul do Brasil.</t>
  </si>
  <si>
    <t>Importante entroncamento rodoferroviário, a cidade tem suas raízes no tropeirismo, na pluralidade étnica e nos caminhos da estrada de ferro, símbolos históricos e marcos referenciais ainda presentes no cenário urbano de uma das mais importantes cidades brasileiras.</t>
  </si>
  <si>
    <t>Ponta Grossa possui um forte polo metal-mecânico e industrial, um comércio diversificado, um centro técnico-educacional de reconhecimento nacional e uma agricultura de altos índices de produtividade.</t>
  </si>
  <si>
    <t>O Município de Ponta Grossa está situado na região leste do Paraná, distante 53 quilômetros da capital Curitiba, com uma população de mais de 1.000.000 habitantes.</t>
  </si>
  <si>
    <t>A cidade de Ponta Grossa, também conhecida como “Princesa dos Campos” e “Capital Cívica do Paraná”, é a quarta mais populosa do Paraná.</t>
  </si>
  <si>
    <t>A alternativa D está totalmente incorreta. Ponta Grossa fica a cerca de 115 km de Curitiba (e
não 53 km) e sua população é inferior a 400 mil habitantes, estando muito longe da marca de
um milhão alegada pela assertiva. Todas as outras opções são fatos reais sobre a cidade.
Gabarito: D</t>
  </si>
  <si>
    <t>18/08/2026 01:23</t>
  </si>
  <si>
    <t>Qual das marcas abaixo possui montadora localizada em Ponta Grossa? Assinale a alternativa correta:</t>
  </si>
  <si>
    <t>Volkswagen</t>
  </si>
  <si>
    <t>Ford</t>
  </si>
  <si>
    <t>Chevrolet</t>
  </si>
  <si>
    <t>Hyundai</t>
  </si>
  <si>
    <t>DAF</t>
  </si>
  <si>
    <t>O parque fabril de Ponta Grossa abriga a montadora holandesa de caminhões DAF
(pertencente ao grupo Paccar). Inaugurada oficialmente em 2013, a planta paranaense foi a
primeira instalação produtiva da marca estabelecida fora do continente europeu.
Gabarito: E</t>
  </si>
  <si>
    <t>Qual das festas abaixo é celebrada no município de Ponta Grossa? Assinale a alternativa correta:</t>
  </si>
  <si>
    <t>Festa Nacional do Charque.</t>
  </si>
  <si>
    <t>Festa Nacional do Chimarrão.</t>
  </si>
  <si>
    <t>Festa Nacional do Chope Escuro.</t>
  </si>
  <si>
    <t>Festa Nacional do Marreco.</t>
  </si>
  <si>
    <t>Festa Nacional da Ostra.</t>
  </si>
  <si>
    <t>A "Münchenfest", conhecida oficialmente como a Festa Nacional do Chope Escuro, é a
tradicional festa popular do município de Ponta Grossa. O evento celebra a colonização alemã
local, reunindo anualmente milhares de pessoas e shows nacionais.
Gabarito: C</t>
  </si>
  <si>
    <t>Assinale a alternativa correta: O primeiro bairro que surge em Ponta Grossa teve este mesmo nome e pertencia ao município de:</t>
  </si>
  <si>
    <t>Curitiba</t>
  </si>
  <si>
    <t>Imbituva</t>
  </si>
  <si>
    <t>Castro</t>
  </si>
  <si>
    <t>Irati</t>
  </si>
  <si>
    <t>Antes de existir como município autônomo, o povoado da região (então pertencente à
Comarca de São Paulo) originou-se das terras da Freguesia Nova de Castro. Logo, o primeiro
território de Ponta Grossa englobava os domínios administrativos de Castro até sua própria
emancipação na metade do século XIX.
Gabarito: C</t>
  </si>
  <si>
    <t>Qual das opções abaixo se refere a uma das alcunhas utilizada para se referir a Ponta Grossa?
Assinale a alternativa correta:</t>
  </si>
  <si>
    <t>Rainha do Sorriso.</t>
  </si>
  <si>
    <t>Cidade Canção.</t>
  </si>
  <si>
    <t>Princesa dos Campos.</t>
  </si>
  <si>
    <t>Joia da Coroa.</t>
  </si>
  <si>
    <t>Cidade Imperial.</t>
  </si>
  <si>
    <t>Ponta Grossa detém o apelido de "Princesa dos Campos" ou "Princesa dos Campos Gerais" por
ser a mais proeminente e pujante cidade do Segundo Planalto Paranaense, refletindo a sua
geografia típica de campos limpos e sua liderança econômica histórica.
Gabarito: C</t>
  </si>
  <si>
    <t>FAFIPA UNESPAR</t>
  </si>
  <si>
    <t xml:space="preserve">Pref Pinhais PR </t>
  </si>
  <si>
    <t>A Bacia Sedimentar do Paraná possui uma inflexão no território paranaense que deformou seu arcabouço, conhecida como Arco de Ponta Grossa. Essa feição estende-se desde o Oceano Atlântico até o Paraguai, e é responsável pela zona de circundesnudação periférica que confere às serras paranaenses seu formato em “meia-lua” característico. Qual foi a origem do arco de Ponta-Grossa?</t>
  </si>
  <si>
    <t>O dobramento no quaternário da Serra do Mar, concomitantemente ao dobramento dos andes, que criou uma série de dobramentos no arcabouço da bacia sedimentar.</t>
  </si>
  <si>
    <t>Uma série de intrusões magmáticas no mesozoico, que deixou inúmeros diques na paisagem mais densos no centro do arco, o que evidencia sua influência.</t>
  </si>
  <si>
    <t>A epirogênese da placa Sul-Americana e da placa Africana, que tende a deformar o centro do cráton lentamente. Tal movimento acontece desde o pré-cambriano.</t>
  </si>
  <si>
    <t>A subsidência lenta do centro da Bacia Sedimentar do Paraná, que ocorreu com menos intensidade no centro formando o arco menos soerguido.</t>
  </si>
  <si>
    <t>A compensação isostática pela constante erosão das depressões periféricas, deformando o arcabouço à medida que o material era removido da superfície.</t>
  </si>
  <si>
    <t>O Arco de Ponta Grossa se originou no período Mesozoico e é diretamente ligado ao evento de
ruptura supercontinental (Gondwana). Essa anomalia térmica foi acompanhada por intensas
intrusões magmáticas de diabásio que preencheram o grande eixo de fraturas. Estes
"enxames" de diques resistiram mais à erosão do que as rochas sedimentares ao redor.
Gabarito: B</t>
  </si>
  <si>
    <t>18/08/2026 01:30</t>
  </si>
  <si>
    <t>Qual das opções abaixo se refere à primeira capela construída na região que se tornou Ponta Grossa? Assinale a alternativa correta:</t>
  </si>
  <si>
    <t>Capela de Santa Bárbara.</t>
  </si>
  <si>
    <t>Capela de Santa Sofia.</t>
  </si>
  <si>
    <t>Capela de São João das Dores.</t>
  </si>
  <si>
    <t>Capela de Santo Inácio.</t>
  </si>
  <si>
    <t>Capela de São Jorge.</t>
  </si>
  <si>
    <t>A Capela de Santa Bárbara do Pitangui é o mais antigo templo católico construído na região e é
considerada o marco originário e embrião histórico do município de Ponta Grossa. Ela foi
construída pelos jesuítas em meados do século XVIII.
Gabarito: A</t>
  </si>
  <si>
    <t>Pref Ângulo PR</t>
  </si>
  <si>
    <t>___________________ foi um movimento político de cunho popular e teve como principal objeto a reivindicação das eleições presidenciais diretas ao cargo de Presidente do Brasil. O movimento iniciou por volta de maio de 1983 e foi até 1984 mobilizando milhares de pessoas em passeatas.
Assinale a alternativa que preenche corretamente a lacuna.</t>
  </si>
  <si>
    <t>Não à Ditadura.</t>
  </si>
  <si>
    <t>Brasil pelo povo.</t>
  </si>
  <si>
    <t>Eleições para o Povo.</t>
  </si>
  <si>
    <t>Diretas Já.</t>
  </si>
  <si>
    <t>O movimento Diretas Já foi uma mobilização civil histórica que reivindicava a retomada das
eleições presidenciais diretas no Brasil, ganhando força entre 1983 e 1984.
Gabarito: D</t>
  </si>
  <si>
    <t>18/08/2026 12:07</t>
  </si>
  <si>
    <t>4826</t>
  </si>
  <si>
    <t>Pref Fazenda Rio Grande PR</t>
  </si>
  <si>
    <t>Uma das formas de se prevenir contra vírus e doenças infecciosas é tomando.</t>
  </si>
  <si>
    <t>vaçina.</t>
  </si>
  <si>
    <t>vacina.</t>
  </si>
  <si>
    <t>vassina.</t>
  </si>
  <si>
    <t>vascina.</t>
  </si>
  <si>
    <t>A grafia correta da palavra, de acordo com a norma-padrão da Língua Portuguesa, é "vacina"
(escrita com a letra "c").
Gabarito: B</t>
  </si>
  <si>
    <t>18/08/2026 12:17</t>
  </si>
  <si>
    <t>Pref Paranacity PR</t>
  </si>
  <si>
    <t>Celebrado no dia 14 de junho, o ______________ é uma oportunidade para agradecer aos voluntários por esse gesto que salva vidas. A data serve ainda para conscientizar sobre a necessidade de se praticar este ato tão nobre.</t>
  </si>
  <si>
    <t>Conhecimentos Gerais sobre o Mundo</t>
  </si>
  <si>
    <t>Dia Mundial do Artesão.</t>
  </si>
  <si>
    <t>Dia Mundial do Bombeiro.</t>
  </si>
  <si>
    <t>Dia Mundial do Doador de Sangue.</t>
  </si>
  <si>
    <t>Dia Mundial do Psicólogo.</t>
  </si>
  <si>
    <t>O Dia Mundial do Doador de Sangue é celebrado anualmente em 14 de junho, com o objetivo de
homenagear os doadores e conscientizar a população sobre a importância da doação regular.
Gabarito: C</t>
  </si>
  <si>
    <t>18/08/2026 12:19</t>
  </si>
  <si>
    <t>Pref Lidianópolis PR</t>
  </si>
  <si>
    <t>Segundo o Site de Notícias G1, até o final do mês de fevereiro de 2022 a quantidade de brasileiros vacinados com a primeira dose da vacina da Covid19 era de, aproximadamente, 172.606.036 pessoas, que equivalem a 83,35% da população brasileira. Considerando os números apresentados, assinale a alternativa que mais se aproxima do total da população brasileira que foi usada como referência para os cálculos apresentados.</t>
  </si>
  <si>
    <t>206,90 milhões de brasileiros.</t>
  </si>
  <si>
    <t>207,00 milhões de brasileiros.</t>
  </si>
  <si>
    <t>207,05 milhões de brasileiros.</t>
  </si>
  <si>
    <t>207,09 milhões de brasileiros.</t>
  </si>
  <si>
    <t>Para encontrar o total (100%), basta dividir o valor absoluto pelo seu percentual correspondente:
172.606.036 ÷ 0,8335 = 207.085.826,02. O valor que mais se aproxima é 207,09 milhões.
Gabarito: D</t>
  </si>
  <si>
    <t>18/08/2026 12:20</t>
  </si>
  <si>
    <t>Pref Tupãssi PR</t>
  </si>
  <si>
    <t>O termo vacina tem origem do latim e significa “de vaca”, uma referência à forma como a vacina foi criada. Apesar de existir uma parcela da população Brasileira a favor da antivacinação, inúmeras ações e campanhas aconteceram em nosso país, em uma das tentativas de vacinação obrigatória contra a varíola houve revolta da população em um movimento que ficou conhecido como revolta da vacina. Em qual estado Brasileiro ocorreu este fato?</t>
  </si>
  <si>
    <t>Espírito Santo.</t>
  </si>
  <si>
    <t>Pará.</t>
  </si>
  <si>
    <t>A Revolta da Vacina foi um motim popular ocorrido na cidade do Rio de Janeiro em novembro de
1904, em resposta à campanha de vacinação obrigatória contra a varíola implementada pelo
governo.
Gabarito: A</t>
  </si>
  <si>
    <t>18/08/2026 12:21</t>
  </si>
  <si>
    <t>SAMAE Andirá PR</t>
  </si>
  <si>
    <t>Todos os anos o governo federal faz uma ampla campanha de vacinação que atinge crianças e adultos. Essa campanha é para a vacinação contra.</t>
  </si>
  <si>
    <t>a rubéola.</t>
  </si>
  <si>
    <t>o HIV.</t>
  </si>
  <si>
    <t>a pneumonia.</t>
  </si>
  <si>
    <t>a gripe.</t>
  </si>
  <si>
    <t>Anualmente, o Ministério da Saúde promove a Campanha Nacional de Vacinação contra a Gripe
(Influenza), visando imunizar grupos prioritários, incluindo crianças, gestantes e idosos.
Gabarito: D</t>
  </si>
  <si>
    <t>18/08/2026 12:23</t>
  </si>
  <si>
    <t>Com base em seus conhecimentos sobre o tema, assinale a alternativa que apresenta somente vantagens da Globalização.</t>
  </si>
  <si>
    <t>Avanços científicos / favorecimento crescente dos países mais desenvolvidos, que exploram e detêm o desenvolvimento científico e tecnológico.</t>
  </si>
  <si>
    <t>Aumento dos problemas ambientais em escala global / facilidade nas transações financeiras.</t>
  </si>
  <si>
    <t>Redução gradativa dos direitos trabalhistas, a fim de garantir maior vantagem às empresas transnacionais, que buscam locais com mão de obra mais barata para instalar suas estruturas de produção / dificuldades dos países mais pobres no mercado concorrencial global.</t>
  </si>
  <si>
    <t>Melhoramentos técnicos e tecnológicos nos processos que envolvem a produção e circulação de mercadorias / maior difusão de informações entre pessoas.</t>
  </si>
  <si>
    <t>A alternativa correta é a única que cita exclusivamente aspectos positivos (vantagens) do processo
de globalização, como o desenvolvimento tecnológico dos meios de produção e a ampla difusão
de informações.
Gabarito: D</t>
  </si>
  <si>
    <t>18/08/2026 12:24</t>
  </si>
  <si>
    <t>4832</t>
  </si>
  <si>
    <t>CM Jataizinho PR</t>
  </si>
  <si>
    <t>Leia o texto para responder as questões.
&lt;b&gt;Empresários sem marca&lt;/b&gt;
&lt;i&gt;Por Lucas Amorim&lt;/i&gt;
As pequenas empresas brasileiras ainda não enxergam o registro de marcas e patentes como prioridade para os negócios. Uma pesquisa com 4000 micro e pequenos empresários encomendada pelo Sebrae indica que só 19% deles registraram a marca da empresa no Instituto Nacional da Propriedade Industrial, órgão responsável pela certidão. O documento é necessário para garantir a exclusividade do nome da marca. Entre os empresários que não fizeram o registro, a maioria diz que nunca precisou (52%), nunca pensou na questão (37%), não sabia que precisava registrar (25%) ou não sabia como fazer (24%). Já para 14% o problema são os custos.
O Sebrae encomendou a pesquisa. Por que a Sebrae tem interesse nesse tipo de estudo?</t>
  </si>
  <si>
    <t>Porque o Sebrae precisa desses números para investir em capacitação de profissionais que queiram registrar sua marca.</t>
  </si>
  <si>
    <t>Porque o Sebrae recebe por cada empresa registrada nas marcas e patentes, portanto quando uma empresa não se registra, eles não recebem.</t>
  </si>
  <si>
    <t>Porque o Sebrae é um órgão de pesquisas sobre o crescimento de indústrias brasileiras.</t>
  </si>
  <si>
    <t>Porque o Sebrae é responsável por estimular o empreendedorismo de pequenas empresas brasileiras.</t>
  </si>
  <si>
    <t>O Serviço Brasileiro de Apoio às Micro e Pequenas Empresas (Sebrae) atua no fomento, na
capacitação e no estímulo ao empreendedorismo voltado para micro e pequenos negócios.
Gabarito: D</t>
  </si>
  <si>
    <t>18/08/2026 12:27</t>
  </si>
  <si>
    <t>Pref Mandaguaçu PR</t>
  </si>
  <si>
    <t>A política brasileira anda bastante conturbada. A operação lava jato tem se preocupado em investigar e punir todos os envolvidos em corrupção no país. Desde 2014, a operação já detectou que mais de 30% dos casos são representados por caixa dois e financiamento ilegal de campanha.
Essa operação teve início no governo de</t>
  </si>
  <si>
    <t>Dilma Roussef</t>
  </si>
  <si>
    <t>Luís Inácio Lula da Silva.</t>
  </si>
  <si>
    <t>Michel Temer.</t>
  </si>
  <si>
    <t>Jair Bolsonaro.</t>
  </si>
  <si>
    <t>A Operação Lava Jato teve início em março de 2014, durante o governo da presidente Dilma
Rousseff.
Gabarito: A</t>
  </si>
  <si>
    <t>18/08/2026 12:51</t>
  </si>
  <si>
    <t>Na Europa, o carnaval é festejado desde o século XII, foi interrompido durante alguns séculos, voltando a ser comemorado a partir de 1980. As festividades envolvem desfiles, concursos de fantasias e máscaras. Esse carnaval é celebrado na cidade de</t>
  </si>
  <si>
    <t>Veneza.</t>
  </si>
  <si>
    <t>Bielorrúsia.</t>
  </si>
  <si>
    <t>Roma.</t>
  </si>
  <si>
    <t>Sarajevo.</t>
  </si>
  <si>
    <t>O Carnaval de Veneza, na Itália, é mundialmente famoso por suas máscaras e trajes de época
(estilo século XVIII). A tradição foi retomada com força na década de 1980.
Gabarito: A</t>
  </si>
  <si>
    <t>18/08/2026 12:52</t>
  </si>
  <si>
    <t>Pref Bandeirantes PR</t>
  </si>
  <si>
    <t>Programa do Ministério da Educação que oferece bolsas de estudo, integrais e parciais (50%), em instituições particulares de educação superior, em cursos de graduação e sequenciais de formação específica, para estudantes brasileiros sem diploma de nível superior, é o Programa Universidade para Todos (PROUNI) criado pelo governo federal em</t>
  </si>
  <si>
    <t>2003.</t>
  </si>
  <si>
    <t>2004.</t>
  </si>
  <si>
    <t>2006.</t>
  </si>
  <si>
    <t>2010.</t>
  </si>
  <si>
    <t>O Programa Universidade para Todos (Prouni) foi instituído em 2004, durante o governo do
presidente Luiz Inácio Lula da Silva, com o objetivo de conceder bolsas de estudo em instituições
privadas de ensino superior.
Gabarito: B</t>
  </si>
  <si>
    <t>18/08/2026 12:59</t>
  </si>
  <si>
    <t>É transformar materiais já usados, por meio de um processo artesanal ou industrial, em um novo produto. Diminui a exploração dos recursos naturais e, às vezes, é um processo mais barato do que a produção de um material a partir da matéria prima bruta. Trata-se da:</t>
  </si>
  <si>
    <t>reciclagem.</t>
  </si>
  <si>
    <t>coleta seletiva.</t>
  </si>
  <si>
    <t>reutilização.</t>
  </si>
  <si>
    <t>descarte.</t>
  </si>
  <si>
    <t>A reciclagem é exatamente o processo de transformação de resíduos (materiais
descartados) em novos produtos ou matérias-primas, visando a redução do consumo de
recursos naturais e a diminuição do lixo.
Gabarito: A</t>
  </si>
  <si>
    <t>18/08/2026 13:08</t>
  </si>
  <si>
    <t>Pref Maringá PR</t>
  </si>
  <si>
    <t>Assinale a alternativa que apresenta a definição mais aceita para desenvolvimento sustentável.</t>
  </si>
  <si>
    <t>É o desenvolvimento incapaz de suprir as necessidades da geração atual, pois, não possui a capacidade de atender as necessidades das futuras gerações.</t>
  </si>
  <si>
    <t>É o desenvolvimento capaz de suprir as necessidades da geração atual, sem comprometer a capacidade de atender as necessidades das futuras gerações. É o desenvolvimento que não esgota os recursos para o futuro.</t>
  </si>
  <si>
    <t>É um fenômeno que tem sido registrado nas últimas décadas e evidencia um aumento anormal da temperatura média da Terra.</t>
  </si>
  <si>
    <t>É o desenvolvimento que não utiliza os recursos que podem ser escassos no futuro.</t>
  </si>
  <si>
    <t>A definição clássica de Desenvolvimento Sustentável, cunhada no Relatório Brundtland
(1987), estabelece que é o desenvolvimento que satisfaz as necessidades do presente
sem comprometer a capacidade das gerações futuras de satisfazerem as suas próprias
necessidades.
Gabarito: B</t>
  </si>
  <si>
    <t>18/08/2026 13:09</t>
  </si>
  <si>
    <t>Pref Congonhinhas PR</t>
  </si>
  <si>
    <t>A Mega da Virada é um concurso especial da Mega-Sena realizado anualmente no Brasil, sempre no dia 31 de dezembro, e costuma atrair milhões de apostadores em busca de prêmios bilionários.
Em sua edição mais recente, o sorteio bateu recorde histórico e se tornou o maior já realizado no país. Qual foi o valor aproximado do prêmio principal sorteado na última Mega da Virada?</t>
  </si>
  <si>
    <t>Atualidades do Brasil</t>
  </si>
  <si>
    <t>R$ 1,91 bilhão.</t>
  </si>
  <si>
    <t>R$ 800 milhões.</t>
  </si>
  <si>
    <t>R$ 1,09 bilhão.</t>
  </si>
  <si>
    <t>R$ 910 milhões.</t>
  </si>
  <si>
    <t>A questão cobra conhecimentos sobre Atualidades, referindo-se aos valores recordes do sorteio da
Mega da Virada, assunto amplamente divulgado nos meios de comunicação.
Gabarito: C</t>
  </si>
  <si>
    <t>18/08/2026 13:44</t>
  </si>
  <si>
    <t>Instituto Evo</t>
  </si>
  <si>
    <t>Pref Marapoama SP</t>
  </si>
  <si>
    <t>O que consistia a Emenda nº 01/1969.</t>
  </si>
  <si>
    <t>Criação do Senado Federal;</t>
  </si>
  <si>
    <t>Institui a Ditadura Militar no Brasil;</t>
  </si>
  <si>
    <t>Permitiu a reeleição para cargos executivos;</t>
  </si>
  <si>
    <t>Reformulou o poder judiciário.</t>
  </si>
  <si>
    <t>A Emenda Constitucional nº 1 de 1969 outorgou amplos poderes ao Executivo,
consolidando e institucionalizando as bases do regime militar no Brasil.
Gabarito: B</t>
  </si>
  <si>
    <t>18/08/2026 14:17</t>
  </si>
  <si>
    <t>Pref Nova Veneza SC</t>
  </si>
  <si>
    <t>Sobre o processo histórico de formação territorial e econômica do Brasil, analise as afirmativas: I. A ocupação do território brasileiro ocorreu de forma homogênea, garantindo equilíbrio socioeconômico entre as regiões. II. A economia colonial brasileira esteve voltada majoritariamente à exportação de produtos primários. III. A concentração fundiária tem raízes históricas e influencia desigualdades regionais atuais. Assinale a alternativa correta.</t>
  </si>
  <si>
    <t>Apenas a afirmativa I está correta.</t>
  </si>
  <si>
    <t>Apenas as afirmativas II e III estão corretas.</t>
  </si>
  <si>
    <t>Apenas a afirmativa II está correta.</t>
  </si>
  <si>
    <t>Apenas as afirmativas I e III estão corretas.</t>
  </si>
  <si>
    <t>As afirmativas I, II, III e IV estão corretas.</t>
  </si>
  <si>
    <t>A afirmativa I é incorreta porque a ocupação brasileira foi profundamente desigual,
concentrando-se primeiramente no litoral e em polos econômicos específicos. As afirmativas II e III
estão corretas e retratam fielmente a herança primário-exportadora e a concentração de terras no país.
Gabarito: B</t>
  </si>
  <si>
    <t>Instituto Verbena UFG</t>
  </si>
  <si>
    <t>Pref Gameleira de Goiás GO</t>
  </si>
  <si>
    <t>Os quilombos são espaços de resistência das populações negras no Brasil. Entre os principais desafios enfrentados pelas comunidades quilombolas no Brasil hoje, destaca-se.</t>
  </si>
  <si>
    <t>a ausência de políticas públicas.</t>
  </si>
  <si>
    <t>a demora na regularização dos territórios.</t>
  </si>
  <si>
    <t>a pequena solidariedade entre os membros da comunidade quilombola.</t>
  </si>
  <si>
    <t>a baixa adesão a práticas culturais tradicionais.</t>
  </si>
  <si>
    <t>A lentidão nos processos de titulação e demarcação de terras pelo Estado é,
historicamente, um dos maiores desafios enfrentados pelas comunidades quilombolas para garantir sua
segurança e permanência.
Gabarito: B</t>
  </si>
  <si>
    <t>Pref Pontão RS</t>
  </si>
  <si>
    <t>No Brasil, há uma data oficialmente destinada à valorização e ao reconhecimento da importância dos povos originários na formação sócio-histórica do país. Essa data é celebrada em.</t>
  </si>
  <si>
    <t>30 de maio.</t>
  </si>
  <si>
    <t>7 de setembro.</t>
  </si>
  <si>
    <t>O Dia dos Povos Indígenas (historicamente chamado de Dia do Índio) é celebrado no
dia 19 de abril no Brasil, em respeito ao marco estabelecido pelo Primeiro Congresso Indigenista
Interamericano de 1940.
Gabarito: A</t>
  </si>
  <si>
    <t>Pref Bom Jesus RS</t>
  </si>
  <si>
    <t>Durante o período colonial brasileiro, grupos formados por pessoas que fugiam da escravidão organizaram-se em comunidades autônomas, muitas vezes localizadas em áreas de difícil acesso, com formas próprias de organização social, econômica e cultural. Essas comunidades ficaram historicamente conhecidas como.</t>
  </si>
  <si>
    <t>Aldeamentos.</t>
  </si>
  <si>
    <t>Capitanias hereditárias.</t>
  </si>
  <si>
    <t>Missões jesuíticas.</t>
  </si>
  <si>
    <t>Quilombos.</t>
  </si>
  <si>
    <t>Os quilombos representaram as principais formas de organização e resistência das
populações escravizadas que buscavam liberdade política e social no Brasil colonial e imperial.
Gabarito: D</t>
  </si>
  <si>
    <t>18/08/2026 14:18</t>
  </si>
  <si>
    <t>4844</t>
  </si>
  <si>
    <t>SAP SP</t>
  </si>
  <si>
    <t>Em São Paulo, o Departamento Estadual de Ordem Política e Social DEOPS SP integrou o conjunto institucional de policiamento do Estado brasileiro entre 1924 e 1983. Considerando a atuação do DEOPS SP no período da Era Vargas, assinale a alternativa correta.</t>
  </si>
  <si>
    <t>Atualidades do Mundo</t>
  </si>
  <si>
    <t>O DOPS (ou DEOPS em SP) foi a principal instituição de inteligência e repressão
política do Brasil durante grande parte do século XX, incluindo a Era Vargas, focado em vigiar e
perseguir opositores políticos e movimentos sociais.
Gabarito: B</t>
  </si>
  <si>
    <t>CM Nova Odessa SP</t>
  </si>
  <si>
    <t>O Prêmio Nobel da Paz 2025 foi para a líder da oposição da Venezuela, de 58 anos, deputada cassada pela mesa diretora do Congresso de seu país e ex-candidata à presidência da república, derrotada por Nicolás Maduro em pleito contestado. Maria Corina Machado foi reconhecida "por seus esforços persistentes.</t>
  </si>
  <si>
    <t>para derrubar o atual presidente Nicolás Maduro e libertar os presos políticos da Venezuela.</t>
  </si>
  <si>
    <t>em favor da restauração pacífica da democracia e dos direitos humanos na Venezuela</t>
  </si>
  <si>
    <t>para impedir que o tráfico de droga se multiplique junto aos jovens venezuelanos.</t>
  </si>
  <si>
    <t>em favor do direito à saúde para todos os venezuelanos e acesso universal ao salário-mínimo para os maiores de 18 anos.</t>
  </si>
  <si>
    <t>contra a invasão venezuelana à região de Essequibo que pertence ao território da Guiana.</t>
  </si>
  <si>
    <t>A motivação central para o reconhecimento internacional de Maria Corina Machado
baseou-se na sua constante e pacífica luta pelos direitos humanos, transparência eleitoral e
redemocratização na Venezuela.
Gabarito: B</t>
  </si>
  <si>
    <t>Pref Agudo RS</t>
  </si>
  <si>
    <t>O ex-presidente do Uruguai, Pepe Mujica, faleceu em 13 de maio de 2025, aos 89 anos. Antes de sua morte, Mujica havia tornado público, em abril de 2024, um grave problema de saúde que enfrentava.
Segundo informações divulgadas à época, qual foi a doença anunciada por Pepe Mujica.</t>
  </si>
  <si>
    <t>Câncer no pulmão.</t>
  </si>
  <si>
    <t>Câncer no pâncreas.</t>
  </si>
  <si>
    <t>Tumor no esôfago.</t>
  </si>
  <si>
    <t>Doença de Parkinson.</t>
  </si>
  <si>
    <t>Insuficiência cardíaca crônica.</t>
  </si>
  <si>
    <t>Pepe Mujica comunicou oficialmente ao público e à imprensa em 2024 que havia sido
diagnosticado com um tumor (câncer) no esôfago.
Gabarito: C</t>
  </si>
  <si>
    <t>A Lei Magnitsky, aprovada em 2012 durante o governo de Barack Obama, é um instrumento da legislação dos Estados Unidos utilizado no combate à.</t>
  </si>
  <si>
    <t>Sonegação fiscal praticada por empresas multinacionais.</t>
  </si>
  <si>
    <t>Corrupção e a graves violações de direitos humanos.</t>
  </si>
  <si>
    <t>Imigração ilegal em território norte-americano.</t>
  </si>
  <si>
    <t>Espionagem internacional e a crimes cibernéticos.</t>
  </si>
  <si>
    <t>Lavagem de dinheiro exclusivamente no sistema bancário.</t>
  </si>
  <si>
    <t>O "Magnitsky Act" permite ao governo dos EUA sancionar, negar vistos e congelar bens
de indivíduos estrangeiros implicados globalmente em corrupção estrutural e abusos de direitos
humanos.
Gabarito: B</t>
  </si>
  <si>
    <t>18/08/2026 14:19</t>
  </si>
  <si>
    <t>Pref Planaltina GO</t>
  </si>
  <si>
    <t>O conceito de segurança ampliou-se nas últimas décadas, incorporando dimensões além da militar.
Segurança humana, alimentar e cibernética são exemplos dessa ampliação. Esse enfoque influencia políticas públicas e cooperação internacional. Sobre esse tema é correto afirmar que.</t>
  </si>
  <si>
    <t>A segurança contemporânea inclui dimensões humanas, sociais e tecnológicas.</t>
  </si>
  <si>
    <t>A cooperação internacional é irrelevante para a segurança.</t>
  </si>
  <si>
    <t>A ampliação do conceito de segurança elimina conflitos.</t>
  </si>
  <si>
    <t>A segurança nacional restringe-se exclusivamente ao aspecto militar.</t>
  </si>
  <si>
    <t>Na geopolítica e nos estudos internacionais modernos, o termo "segurança"
transcendeu a guerra, abrangendo a sobrevivência econômica, bem-estar social, meio ambiente e
ameaças digitais.
Gabarito: A</t>
  </si>
  <si>
    <t>IGECAP</t>
  </si>
  <si>
    <t>Pref São Domingos PB</t>
  </si>
  <si>
    <t>A organização internacional que reúne diversos países para discutir temas como paz, direitos humanos e meio ambiente é a.</t>
  </si>
  <si>
    <t>OTAN</t>
  </si>
  <si>
    <t>MERCOSUL</t>
  </si>
  <si>
    <t>Organização das Nações Unidas</t>
  </si>
  <si>
    <t>FIFA</t>
  </si>
  <si>
    <t>Cruz Vermelha</t>
  </si>
  <si>
    <t>A Organização das Nações Unidas (ONU) foi criada com o intuito primordial de fomentar
o direito internacional, garantir a segurança internacional e promover os direitos humanos globais.
Gabarito: C</t>
  </si>
  <si>
    <t>Pref Franco da Rocha SP</t>
  </si>
  <si>
    <t>Em janeiro de 2026, após dois mandatos do presidente Marcelo Rebelo de Sousa, os eleitores de Portugal foram às urnas para eleger o novo presidente da República. De acordo com as regras constitucionais que regem as eleições presidenciais naquele país, uma eleição só se encerra no primeiro turno se.</t>
  </si>
  <si>
    <t>O candidato mais votado pertencer ao maior partido eleito no Parlamento.</t>
  </si>
  <si>
    <t>O Parlamento confirmar o resultado por maioria simples.</t>
  </si>
  <si>
    <t>O presidente em exercício indicar seu sucessor formalmente antes da apuração.</t>
  </si>
  <si>
    <t>Um dos candidatos alcançar mais de 50 % dos votos válidos.</t>
  </si>
  <si>
    <t>O sistema eleitoral português exige a maioria absoluta dos votos validamente expressos
para que o Presidente da República seja eleito logo no primeiro turno.
Gabarito: D</t>
  </si>
  <si>
    <t>18/08/2026 14:22</t>
  </si>
  <si>
    <t>As eleições presidenciais realizadas em Portugal em janeiro de 2026 registraram o maior número de candidaturas da história do país. Segundo as informações divulgadas, assinale a alternativa que apresenta CORRETAMENTE nomes de candidatos que disputam o pleito presidencial português.</t>
  </si>
  <si>
    <t>André Ventura, António José Seguro e Vítor Ramalho.</t>
  </si>
  <si>
    <t>Luís Montenegro, Augusto Santos Silva e Paulo Portas.</t>
  </si>
  <si>
    <t>Pedro Nuno Santos, Carlos Moedas e Graça Freitas.</t>
  </si>
  <si>
    <t>Marcelo Rebelo de Sousa, António Costa e Mariana Mortágua.</t>
  </si>
  <si>
    <t>André Ventura, António José Seguro e Vítor Ramalho figuraram entre os políticos
envolvidos nas expressivas candidaturas ao pleito português de 2026.
Gabarito: A</t>
  </si>
  <si>
    <t>18/08/2026 14:23</t>
  </si>
  <si>
    <t>O presidente dos Estados Unidos, Donald Trump, convidou o presidente Luiz Inácio Lula da Silva a integrar o chamado “Conselho da Paz” para a Faixa de Gaza. Com base nas informações sobre os líderes também convidados para esse mesmo conselho, assinale a alternativa que apresenta CORRETAMENTE chefes de Estado ou de Governo chamados a participar desse órgão.</t>
  </si>
  <si>
    <t>Justin Trudeau (Canadá) e Olaf Scholz (Alemanha).</t>
  </si>
  <si>
    <t>Emmanuel Macron (França) e Fumio Kishida (Japão).</t>
  </si>
  <si>
    <t>Xi Jinping (China) e Narendra Modi (Índia).</t>
  </si>
  <si>
    <t>Javier Milei (Argentina) e Keir Starmer (Reino Unido).</t>
  </si>
  <si>
    <t>Dentre os convidados para intermediar e aconselhar soluções de paz na região de Gaza
encontravam-se o presidente da Argentina, Javier Milei, e o Primeiro-Ministro do Reino Unido, Keir
Starmer.
Gabarito: D</t>
  </si>
  <si>
    <t>IFMT</t>
  </si>
  <si>
    <t>"Ninguém esperava. Num mundo turvado por aflição econômica, cinismo político, vazio cultural e desesperança pessoal, aquilo apenas aconteceu. Subitamente, ditaduras podiam ser derrubadas pelas mãos desarmadas do povo, mesmo que essas mãos estivessem ensanguentadas pelo sacrifício dos que tombaram. Os mágicos das finanças passaram de objetos de inveja pública a alvos de desprezo universal. Políticos viram-se expostos como corruptos e mentirosos. Governos foram denunciados. A mídia se tornou suspeita. A confiança desvaneceu-se".
&lt;i&gt;CASTELLS, Manuel. Redes de indignação e esperança. Rio de Janeiro: Zahar, 2013. p.7.&lt;/i&gt;
Considerando a referência à chamada Primavera Árabe apresentada no trecho acima, marque a alternativa CORRETA a respeito dos principais fatores que levaram a tais movimentos nas primeiras décadas do século XXI.</t>
  </si>
  <si>
    <t>Pobreza, crise econômica e despolarização do Estado.</t>
  </si>
  <si>
    <t>Humilhação, pobreza, influência de intelectuais ocidentais e obras de contestação política.</t>
  </si>
  <si>
    <t>Crise de hegemonia, pluralismo partidário, uso da internet e das redes sociais.</t>
  </si>
  <si>
    <t>Pré-milenarismo, justificação democrática de práticas autoritárias e influência de obras de contestação política.</t>
  </si>
  <si>
    <t>Uso da internet e dispositivos móveis, políticas autoritárias e dificuldades econômicas.</t>
  </si>
  <si>
    <t>A Primavera Árabe foi essencialmente catalisada por uma profunda crise
socioeconômica, repressão estatal violenta, sendo as redes sociais e os dispositivos móveis
ferramentas chaves para a massiva organização civil.
Gabarito: E</t>
  </si>
  <si>
    <t>18/08/2026 14:24</t>
  </si>
  <si>
    <t>O acordo de Parceria Mercosul - União Europeia é considerado um dos maiores acordos bilaterais de livre comércio do mundo, reunindo cerca de 718 milhões de pessoas e um Produto Interno Bruto PIB de aproximadamente US$22,4 trilhões de dólares. Deve ser analisado pela perspectiva da assimetria econômica e geopolítica entre os blocos. De acordo com essa perspectiva, assinale a alternativa correta.</t>
  </si>
  <si>
    <t>Os países do Mercosul apresentam alta competitividade nos setores automotivo e de inovação industrial frente à União Europeia</t>
  </si>
  <si>
    <t>O acordo prevê que aproximadamente 90% dos produtos negociados entre os países dos blocos sejam total ou parcialmente isentos de tarifas</t>
  </si>
  <si>
    <t>À União Europeia interessa a importação de bens industriais em relação aos produtos agropecuários</t>
  </si>
  <si>
    <t>O acordo prevê o “pre-listing”, sistema que facilita a exportação de carne e outros alimentos, ao liberar a inspeção sanitária realizada pelo Brasil</t>
  </si>
  <si>
    <t>As questões ambientais não integram o acordo bilateral, mesmo que os produtos agropecuários estejam associados aos desmatamentos ou degradação florestal</t>
  </si>
  <si>
    <t>A essência comercial do acordo inter-blocos estipula a retirada gradual de tarifas
aduaneiras para mais de 90% do volume comercializado, representando uma integração sem
precedentes.
Gabarito: B</t>
  </si>
  <si>
    <t>18/08/2026 14:25</t>
  </si>
  <si>
    <t>4855</t>
  </si>
  <si>
    <t>Instituto Rio Branco</t>
  </si>
  <si>
    <t>Acerca dos desdobramentos internos das políticas exteriores do Brasil entre 1930 e 1964, julgue o item seguinte.
Um dos marcos dos debates da Assembleia Constituinte de 1933 foi a questão imigratória, que envolveu a imposição de restrições e a implementação de medidas de "nacionalização" das colônias já estabelecidas: com base em teorias eugênicas e com forte conteúdo antinipônico, a discussão levou à aprovação de um artigo que posteriormente seria denominado "lei de cotas".</t>
  </si>
  <si>
    <t>A política imigratória de 1934 refletiu o nacionalismo da época, com restrições e políticas de
nacionalização que afetaram colônias estrangeiras.
Gabarito: Certo</t>
  </si>
  <si>
    <t>18/08/2026 14:40</t>
  </si>
  <si>
    <t>Considerando o atual cenário da política internacional, julgue o item a seguir:
Iniciativas negociadas no âmbito da Organização Mundial do Comércio (OMC) — paralisada como instância de solução de controvérsias — têm produzido resultados, como a assinatura do Acordo de Parceria Estratégica MERCOSUL-União Europeia em janeiro deste ano.</t>
  </si>
  <si>
    <t>O acordo MERCOSUL-União Europeia ainda enfrenta impasses nas negociações e não foi
assinado em janeiro de 2026.
Gabarito: Errado</t>
  </si>
  <si>
    <t>18/08/2026 14:49</t>
  </si>
  <si>
    <t>Tendo em vista as transformações contemporâneas no multilateralismo e nas Nações Unidas, julgue o item que se segue:
A Iniciativa UN80, lançada pelo secretário-geral da ONU, constitui um esforço abrangente de reforma no sistema das Nações Unidas, no contexto dos 80 anos da organização, com o objetivo de torná-la mais ágil, integrada e eficiente, mediante a revisão de mandatos, a reestruturação de programas e a otimização de recursos, a fim de fortalecer sua capacidade de enfrentar desafios globais contemporâneos.</t>
  </si>
  <si>
    <t>A iniciativa UN80 reflete o movimento de reforma e adaptação das estruturas da ONU aos
desafios do século XXI.
Gabarito: Certo</t>
  </si>
  <si>
    <t>18/08/2026 14:50</t>
  </si>
  <si>
    <t>A respeito do contexto atual do comércio internacional, julgue o item a seguir:
Desde 2023, o MERCOSUL concluiu três importantes acordos de livre comércio: com Singapura, com a Associação Europeia de Livre Comércio (EFTA) e, após mais de 25 anos de negociações, com a União Europeia, os três focados em questões tarifárias, sem disposições específicas sobre investimentos ou meio ambiente.</t>
  </si>
  <si>
    <t>O acordo com a União Europeia, mesmo que concluído em partes, possui exigências
complexas relacionadas a investimentos e meio ambiente.
Gabarito: Errado</t>
  </si>
  <si>
    <t>Cinco amigos passaram o final de semana juntos em uma pousada. O valor total da conta foi de R$ 3.720,40, e cada um pagou apenas a parte que lhe cabia, dentre as despesas de hospedagem, passeios e frigobar.
É necessariamente verdade que</t>
  </si>
  <si>
    <t>algum amigo gastou mais do que R$ 744,05</t>
  </si>
  <si>
    <t>cada amigo gastou mais do que R$ 740,05.</t>
  </si>
  <si>
    <t>algum amigo gastou menos do que R$ 744,00</t>
  </si>
  <si>
    <t>cada amigo gastou menos do que R$ 745,00</t>
  </si>
  <si>
    <t>algum amigo gastou entre R$ 744,00 e R$ 745,00.</t>
  </si>
  <si>
    <t>Dividindo R$ 3.720,40 por 5, obtemos a média de R$ 744,08. Se todos não gastaram a
mesma quantia, obrigatoriamente alguém gastou mais do que a média (R$ 744,05 é menor
que a média).
Gabarito: A</t>
  </si>
  <si>
    <t>26/08/2026 23:14</t>
  </si>
  <si>
    <t>Deseja-se arrumar um conjunto de seis bolas coloridas em uma fila, da esquerda para a direita.
Nesse conjunto, há três bolas brancas, duas bolas azuis e uma bola vermelha. Duas bolas da mesma cor são consideradas iguais, ou seja, se duas arrumações diferem pela transposição de duas bolas da mesma cor, então as duas arrumações são consideradas iguais.
Quantas arrumações diferentes existem?</t>
  </si>
  <si>
    <t>O problema trata de Permutação com Repetição: $P_6^{3,2,1} = \frac{6!}{3!2!1!} = \frac{720}
{12} = 60$.
Gabarito: A</t>
  </si>
  <si>
    <t>DETRAN AC</t>
  </si>
  <si>
    <t>Sobre uma mesa há 3 moedas do sistema monetário brasileiro, cujos valores são diferentes.
Retira-se uma delas, de modo que as duas moedas que permanecem sobre a mesa totalizam 30 centavos. Coloca-se a moeda retirada de volta e, a seguir, retira-se outra moeda. Dessa vez, as duas moedas que permanecem sobre a mesa somam 15 centavos. A soma, em centavos, dos valores das 3 moedas é</t>
  </si>
  <si>
    <t>Sejam as moedas a, b e c. Sabendo que a+b=30 e b+c=15 (por exemplo). As moedas
brasileiras menores que 30 são 5, 10, 25. Se b=5, a=25 e c=10. Valores: 25, 10 e 5. A soma é
$25 + 10 + 5 = 40$ centavos.
Gabarito: C</t>
  </si>
  <si>
    <t>26/08/2026 23:15</t>
  </si>
  <si>
    <t>SEARH RN</t>
  </si>
  <si>
    <t>A figura mostra a execução do algoritmo tradicional da multiplicação entre dois números dados, para o cálculo do produto. Vários algarismos foram escondidos, ao serem substituídos por pontos de interrogação.
Após determinar todos os algarismos que estão escondidos, verifica-se que a diferença entre o multiplicando e o multiplicador é igual a</t>
  </si>
  <si>
    <t>128</t>
  </si>
  <si>
    <t>238</t>
  </si>
  <si>
    <t>258</t>
  </si>
  <si>
    <t>328</t>
  </si>
  <si>
    <t>a1725068-12cc-40f0-aee7-d111a2ea4388.png</t>
  </si>
  <si>
    <t>Descobrindo os valores a partir das multiplicações parciais: o multiplicador e o multiplicando
são determinados e sua diferença resulta em 228.
Gabarito: B</t>
  </si>
  <si>
    <t>26/08/2026 23:19</t>
  </si>
  <si>
    <t>André tem a mesma idade de Bernardo e é mais velho que Carlos. Bernardo é mais novo que Davi. Logo:</t>
  </si>
  <si>
    <t>Davi é mais velho que Carlos.</t>
  </si>
  <si>
    <t>Davi é mais novo que Carlos.</t>
  </si>
  <si>
    <t>André é mais velho que Davi.</t>
  </si>
  <si>
    <t>Bernardo é mais novo que Carlos.</t>
  </si>
  <si>
    <t>Carlos e Davi têm a mesma idade.</t>
  </si>
  <si>
    <t>Se André = Bernardo (A=B), André &gt; Carlos (A&gt;C logo B&gt;C), e Davi &gt; Bernardo (D&gt;B).
Juntando: D &gt; B &gt; C, logo Davi é mais velho que Carlos.
Gabarito: A</t>
  </si>
  <si>
    <t>Prefeitura Municipal de Manaus</t>
  </si>
  <si>
    <t>Num armazém estavam guardadas 25 caixas cheias, com 12 latas de óleo cada uma, além de 7 latas de óleo fora da caixa. Foram retiradas do armazém 13 caixas completas, mais 10 latas.
Quantas latas de óleo restaram no armazém?</t>
  </si>
  <si>
    <t>95</t>
  </si>
  <si>
    <t>131</t>
  </si>
  <si>
    <t>141</t>
  </si>
  <si>
    <t>156</t>
  </si>
  <si>
    <t>170</t>
  </si>
  <si>
    <t>Total inicial: $(25 \times 12) + 7 = 307$. Retiradas: $(13 \times 12) + 10 = 156 + 10 = 166$.
Restantes: $307 - 166 = 141$.
Gabarito: C</t>
  </si>
  <si>
    <t>26/08/2026 23:20</t>
  </si>
  <si>
    <t>Prefeitura Municipal de Cambé</t>
  </si>
  <si>
    <t>Uma doceira vende bombons por R$ 3,00 e bolos de pote por R$ 5,00. Sabendo que em um período de 2 horas o total de suas vendas foi igual a R$ 101,00 e que nesse período ela vendeu 13 bolos de pote. Qual o quantidade de bombons a doceira vendeu nessas duas horas?</t>
  </si>
  <si>
    <t>Bolos: $13 \times 5 = 65$ reais. Restante para bombons: $101 - 65 = 36$ reais. Quantidade
de bombons: $36 / 3 = 12$.
Gabarito: D</t>
  </si>
  <si>
    <t>26/08/2026 23:22</t>
  </si>
  <si>
    <t>Em uma empresa, o total de descontos que incidem sobre o salário bruto de cada funcionário é proporcional ao valor desse mesmo salário bruto. Um funcionário F1 tem salário líquido igual a S1, calculado após a incidência do total de descontos igual a x1 reais. Um funcionário F2 tem salário líquido igual a S2, calculado após a incidência do total de descontos igual a x2 reais.
O total de descontos x2 é tal que</t>
  </si>
  <si>
    <t>$$X_2 = \frac{S_1 + S_1}{S_2 + S_2} \cdot X_1$$</t>
  </si>
  <si>
    <t>$$X_2 = \frac{S_2 + X_2}{S_1 + X_1} \cdot (X_1 + X_2)$$</t>
  </si>
  <si>
    <t>$$X_2 = \frac{S_1}{S_2} \cdot X_1$$</t>
  </si>
  <si>
    <t>$$X_2 = \frac{S_2}{S_1} \cdot X_1$$</t>
  </si>
  <si>
    <t>$$X_2 = \frac{S_1 + X_1}{S_2 + X_2} \cdot (X_1 + X_2)$$</t>
  </si>
  <si>
    <t>Como os descontos são proporcionais ao salário bruto, a proporção do salário líquido também
se mantém. Logo, $\frac{x_2}{x_1} = \frac{S_2}{S_1}$, o que implica $x_2 = \frac{S_2}{S_1}
x_1$.
Gabarito: D</t>
  </si>
  <si>
    <t>26/08/2026 23:38</t>
  </si>
  <si>
    <t>A Figura mostra duas rodas dentadas que estão acopladas. Sabe-se que, nessa situação, o número de dentes é inversamente proporcional ao número de voltas dadas por cada roda dentada.
Quando a menor roda (com 6 dentes) der 108 voltas completas, a maior (com 9 dentes) dará um número de voltas completas igual a</t>
  </si>
  <si>
    <t>162</t>
  </si>
  <si>
    <t>216</t>
  </si>
  <si>
    <t>12b4e0b4-d339-46a3-9971-87f17ed6e3e2.png</t>
  </si>
  <si>
    <t>Regra de três simples inversa: $6 \times 108 = 9 \times x \Rightarrow x = \frac{648}{9} = 72$
voltas.
Gabarito: C</t>
  </si>
  <si>
    <t>26/08/2026 23:39</t>
  </si>
  <si>
    <t>Uma turma preparatória para um concurso começou lotada. Hoje, dois meses depois de iniciado o curso, 30% dos alunos que o iniciaram já desistiram e trancaram as suas matrículas. Estimase que, até o final do curso, 40% dos que estão, hoje, com matrícula ativa venham a desistir e trancá-la. Nessas circunstâncias, ao final do curso, dos alunos que iniciaram a turma, ainda estarão matriculados</t>
  </si>
  <si>
    <t>54%</t>
  </si>
  <si>
    <t>45%</t>
  </si>
  <si>
    <t>Se 30% desistiram, restaram 70%. Dos 70% restantes, 40% desistirão, o que equivale a $0,4
\times 70\% = 28\%$. O total de desistentes será $30\% + 28\% = 58\%$. Restarão, portanto,
$100\% - 58\% = 42\%$.
Gabarito: E</t>
  </si>
  <si>
    <t>26/08/2026 23:40</t>
  </si>
  <si>
    <t>Prefeitura Municipal de Nova Iguaçu</t>
  </si>
  <si>
    <t>Um estacionamento tem 250 vagas. Ao meio-dia da última segunda-feira, um funcionário observou que o número de vagas ocupadas correspondia ao dobro do número de vagas livres, mais 10 vagas. Quantos carros estavam no estacionamento naquele momento?</t>
  </si>
  <si>
    <t>150</t>
  </si>
  <si>
    <t>Sendo $O$ ocupadas e $L$ livres: $O + L = 250$ e $O = 2L + 10$. Substituindo: $(2L + 10) +
L = 250 \Rightarrow 3L = 240 \Rightarrow L = 80$. Logo, ocupadas = $250 - 80 = 170$.
Gabarito: E</t>
  </si>
  <si>
    <t>26/08/2026 23:41</t>
  </si>
  <si>
    <t>BACEN</t>
  </si>
  <si>
    <t>Uma escola organiza, para ocupar os seus recreios, um torneio de futebol de botão, com 16 participantes, que seguirá a tabela abaixo.
Os jogos vão sendo disputados na ordem: primeiro, o jogo 1, a seguir, o jogo 2, depois, o jogo 3 e assim por diante. A cada recreio, é possível realizar, no máximo, 5 jogos. Cada participante joga uma única vez a cada recreio. Quantos recreios, no mínimo, são necessários para se chegar ao campeão do torneio?</t>
  </si>
  <si>
    <t>e7b08807-a11f-498e-82dd-9f42c95c7dbe.png</t>
  </si>
  <si>
    <t>Trata-se de um torneio eliminatório simples (mata-mata). Com 16 participantes, haverá
Oitavas (8 jogos), Quartas (4 jogos), Semi (2 jogos) e Final (1 jogo), totalizando 15 jogos.
Para respeitar o limite de 5 jogos por recreio e 1 jogo por competidor/dia, são necessários, no
mínimo, 5 recreios para comportar as etapas sem violar as restrições de tempo de descanso.
Gabarito: C</t>
  </si>
  <si>
    <t>26/08/2026 23:43</t>
  </si>
  <si>
    <t>SEAD AM</t>
  </si>
  <si>
    <t>Um avião parte de determinada cidade às 10h 25min e chega a seu destino às 16h 10min. Qual a duração desse vôo?</t>
  </si>
  <si>
    <t>5h 25min</t>
  </si>
  <si>
    <t>5h 45min</t>
  </si>
  <si>
    <t>5h 55min</t>
  </si>
  <si>
    <t>6h 45min</t>
  </si>
  <si>
    <t>6h 55min</t>
  </si>
  <si>
    <t>De 10h25 até 16h25 seriam 6 horas. Como ele chega às 16h10 (15 minutos antes), a duração
é $6h - 15min = 5h 45min$.
Gabarito: B</t>
  </si>
  <si>
    <t>26/08/2026 23:44</t>
  </si>
  <si>
    <t>Hoje é domingo. Há um dia atrás, foi sábado. Há 17.545 dias atrás, foi</t>
  </si>
  <si>
    <t>terça-feira</t>
  </si>
  <si>
    <t>quarta-feira</t>
  </si>
  <si>
    <t>quinta-feira</t>
  </si>
  <si>
    <t>sexta-feira</t>
  </si>
  <si>
    <t>Os dias da semana se repetem a cada 7 dias. Dividindo 17.545 por 7, o resto é 3. Voltando 3
dias a partir de domingo, temos: sábado, sexta, quinta-feira.
Gabarito: D</t>
  </si>
  <si>
    <t>26/08/2026 23:46</t>
  </si>
  <si>
    <t>Florência come às quintas-feiras, sextas-feiras e sábados, mas faz jejum nos demais dias da semana. Em um certo mês que tem apenas 30 dias, Florência comeu nos 3 últimos dias do mês. O primeiro dia desse mês caiu em que dia da semana?</t>
  </si>
  <si>
    <t>Sexta-feira</t>
  </si>
  <si>
    <t>Sábado</t>
  </si>
  <si>
    <t>Segunda-feira</t>
  </si>
  <si>
    <t>Terça-feira</t>
  </si>
  <si>
    <t>Quinta-feira</t>
  </si>
  <si>
    <t>Os últimos dias (28, 29 e 30) devem ser quinta, sexta e sábado. Logo, dia 30 foi sábado. O
dia 2 será sábado (pois $30 = 4 \times 7 + 2$). Logo, o dia 1 foi sexta-feira.
Gabarito: A</t>
  </si>
  <si>
    <t>PETROBRAS DISTRIBUIDORA</t>
  </si>
  <si>
    <t>Anteontem foi sexta-feira e faltam 4 dias para meu aniversário. O aniversário de meu irmão é 5 dias antes do meu. Qual é o dia da semana do aniversário do meu irmão?</t>
  </si>
  <si>
    <t>Domingo</t>
  </si>
  <si>
    <t>Se anteontem foi sexta, hoje é domingo. Faltam 4 dias para o aniversário, logo será na quinta-
feira. O irmão faz aniversário 5 dias antes de quinta-feira, ou seja, no sábado.
Gabarito: A</t>
  </si>
  <si>
    <t>Às 5 da tarde de sexta-feira, Aldo desligou seu computador, que já estava ligado há 100 horas. A que horas de que dia Aldo havia ligado o computador anteriormente?</t>
  </si>
  <si>
    <t>1 da tarde de segunda-feira</t>
  </si>
  <si>
    <t>9 da noite de segunda-feira</t>
  </si>
  <si>
    <t>1 da tarde de terça-feira</t>
  </si>
  <si>
    <t>2 da tarde de terça-feira</t>
  </si>
  <si>
    <t>9 da noite de quarta-feira</t>
  </si>
  <si>
    <t>horas equivalem a 4 dias ($96h$) mais 4 horas. Voltando 4 dias a partir de sexta-feira
17h, caímos na segunda-feira 17h. Subtraindo as 4 horas restantes, temos 13h (1 da tarde)
da segunda-feira.
Gabarito: A</t>
  </si>
  <si>
    <t>26/08/2026 23:53</t>
  </si>
  <si>
    <t>Sociedade Fluminense de Energia</t>
  </si>
  <si>
    <t>Como o ano de 2009 não é bissexto, ou seja, tem 365 dias, houve um dia que caiu exatamente no “meio” do ano. Assim, as quantidades de dias do ano de 2009 antes e depois dessa data são iguais. Esse data foi</t>
  </si>
  <si>
    <t>30 de junho.</t>
  </si>
  <si>
    <t>1 de julho.</t>
  </si>
  <si>
    <t>2 de julho.</t>
  </si>
  <si>
    <t>3 de julho.</t>
  </si>
  <si>
    <t>4 de julho.</t>
  </si>
  <si>
    <t>O meio de 365 dias é o dia 183 (pois $182 + 1 + 182 = 365$). Somando os dias dos meses:
Jan(31) + Fev(28) + Mar(31) + Abr(30) + Mai(31) + Jun(30) = 181 dias. O 182º é 1 de julho. O
183º é o dia 2 de julho.
Gabarito: C</t>
  </si>
  <si>
    <t>José nasceu em 1973, Antônio nasceu em 1978 e Carlos nasceu em 1975. É correto afirmar que</t>
  </si>
  <si>
    <t>Antônio é o mais velho dos três.</t>
  </si>
  <si>
    <t>Antônio é 3 anos mais novo que Carlos.</t>
  </si>
  <si>
    <t>Carlos é o mais novo dos três.</t>
  </si>
  <si>
    <t>Carlos é 3 anos mais novo que José.</t>
  </si>
  <si>
    <t>José é 5 anos mais velho que Carlos.</t>
  </si>
  <si>
    <t>José (1973) é o mais velho. Carlos (1975) é o do meio. Antônio (1978) é o mais novo. A
diferença entre Carlos e Antônio é $1978 - 1975 = 3$ anos, logo Antônio é 3 anos mais novo
que Carlos.
Gabarito: B</t>
  </si>
  <si>
    <t>TERMOMACAÉ RJ</t>
  </si>
  <si>
    <t>O ano de 2009 começou em uma quinta-feira. Se durante este ano não existissem domingos, as semanas teriam apenas 6 dias. Nesse caso, se janeiro continuasse a ter 31 dias, o dia 1° de fevereiro de 2009 não teria caído em um domingo e sim em uma</t>
  </si>
  <si>
    <t>Em uma semana de 6 dias (sem domingo): Qui, Sex, Sab, Seg, Ter, Qua. Para o dia 1º de
fevereiro, se passaram 31 dias (janeiro). $31 / 6 = 5$ com resto 1. Ou seja, completaram-se 5
ciclos de semanas fictícias, avançando 1 dia. Se o mês começa na quinta, o 32º dia (1º de
fev) cai na sexta-feira.
Gabarito: E</t>
  </si>
  <si>
    <t>26/08/2026 23:54</t>
  </si>
  <si>
    <t>titulo</t>
  </si>
  <si>
    <t>conteudo</t>
  </si>
  <si>
    <t>O ano da esperança</t>
  </si>
  <si>
    <t>O ano de 2017 foi difícil. Avalio pelo número de amigos desempregados. E pedidos de empréstimos. Um atrás do outro. Nunca fui de botar dinheiro nas relações de amizade. Como afirmou Shakespeare, perde-se o dinheiro e o amigo. Nos primeiros pedidos, eu ajudava, com a consciência de que era uma doação. A situação foi piorando. Os argumentos também. No início era para pagar a escola do filho. Depois vieram as mães e avós doentes. Lamentavelmente, aprendia não ser generoso. Ajudava um rapaz, que não conheço pessoalmente. Mas que sofreu um acidente e não tinha como pagar a fisioterapia. Comecei pagando a físio. Vieram sucessivas internações, remédios. A situação piorando, eu já estava encomendando missa de sétimo dia.
Falei com um amigo médico, no Rio de Janeiro. Ele aceitou tratar o caso gratuitamente. Surpresa!
O doente não aparecia para a consulta. Até que o coloquei contra a parede. Ou se consultava ou eu não ajudava mais. Cheio de saúde, ele foi ao consultório. Pediu uma receita de suplementos para ficar com o corpo atlético. Nunca conheci o sujeito, repito. Eu me senti um idiota por ter caído na história. Só que esse rapaz havia perdido o emprego após o suposto acidente.
Foi por isso que me deixei enganar. Mas, ao perder salário, muita gente perde também a vergonha. Pior ainda. A violência aumenta. As pessoas buscam vagas nos mercados em expansão. Se a indústria automobilística vai bem, é lá que vão trabalhar.
Podemos esperar por um futuro melhor ou o que nos aguarda é mais descrédito? Novos candidatos vão surgir. Serão novos? Ou os antigos? Ou novos com cabeça de velhos? Todos pedem que a gente tenha uma nova consciência para votar. Como? Num mundo em que as notícias são plantadas pela internet, em que muitos sites servem a qualquer mentira. Digo por mim. Já contaram cada história a meu respeito que nem sei o que dizer. Já inventaram casos de amor, tramas nas novelas que escrevo. Pior. Depois todo mundo me pergunta por que isso ou aquilo não aconteceu na novela. Se mudei a trama. Respondo:
— Nunca foi para acontecer. Era mentira da internet.
Duvidam. Acham que estou mentindo.
(CARRASCO,W.Oanodaesperança).</t>
  </si>
  <si>
    <t>Mobilidade e acessibilidade desafiam cidades</t>
  </si>
  <si>
    <t>A população do mundo chegou, em 2011, à marca oficial de 7 bilhões de pessoas. Desse total, parte cada vez maior vive nas cidades: em 2010, esse contingente superou os 50% dos habitantes do planeta, e até 2050 prevê-se que mais de dois terços da população mundial será urbana. No Brasil, a população urbana já representa 84,4% do total, de acordo com o Censo 2010. É preciso, então, que questões de mobilidade e acessibilidade urbana passem a ser discutidas. No passado, a noção de mobilidade era estreitamente ligada ao automóvel. Hoje, como resultado, os moradores de grande maioria das cidades brasileiras lidam diariamente com congestionamentos insuportáveis, que causam enormes perdas. Isso, sem falar no alto índice de mortes em vias urbanas do país. Depreendemos daí que a dependência do automóvel como meio de transporte é um fator que impede a mobilidade urbana. É importante investir em infraestrutura pedestre, cicloviária e em sistemas mais eficazes e adequados de ônibus. Ao mesmo tempo, podemos desenvolver cidades mais acessíveis, onde a maior parte dos serviços esteja próxima às moradias e haja opções de transporte não motorizado para nos locomovermos.
(BROADUS,V.PortalMobilizeBrasil.16jul.2012.Disponívelem:.Acessoem:9jul.2018)</t>
  </si>
  <si>
    <t>&lt;i&gt;Texto I&lt;/i&gt; - Projetos urbanísticos, patrimônios e conflitos</t>
  </si>
  <si>
    <t>O Porto do Rio – Plano de Recuperação e Revitalização da Região Portuária do Rio de Janeiro foi divulgado pela Prefeitura em 2001 e concentrou diferentes projetos, visando a incentivar o desenvolvimento habitacional, econômico e turístico dos bairros portuários da Saúde, Gamboa e Santo Cristo. Em meados de 2007, quando se iniciou esse estudo sobre o Plano e seus efeitos sociais, a Zona Portuária já passava por um rápido processo de ressignificação perante a cidade: nos imaginários construídos pelas diferentes mídias, não era mais associada apenas à prostituição, ao tráfico de drogas e às habitações “favelizadas”, despontando narrativas que positivavam alguns de seus espaços, habitantes e “patrimônios culturais”.
Dentro do amplo território portuário, os planejadores urbanos que idealizaram o Plano Porto do Rio haviam concentrado investimentos simbólicos e materiais nos arredores da praça Mauá, situada na convergência do bairro da Saúde com a avenida Rio Branco, via do Centro da cidade ocupada por estabelecimentos financeiros e comerciais.
(GUIMARÃES,R.AUtopiadaPequenaÁfrica.RiodeJaneiro:FGV,2014,p.16-7.)</t>
  </si>
  <si>
    <t>&lt;i&gt;Texto III&lt;/i&gt; - Beira-mar</t>
  </si>
  <si>
    <t>Quase fim de longa tarde de verão. Beira do mar no Aterro do Flamengo próximo ao Morro da Viúva, frente para o Pão de Açúcar. Com preguiça, o sol começava a esconder-se atrás dos edifícios. Parecia resistir ao chamado da noite. Nas pedras do quebra-mar caniços de pesca moviam-se devagar, ao lento vai e vem do calmo mar de verão. Cercados por quatro ou cinco pescadores de trajes simples ou ordinários, e toscas sandálias de dedo.
Bermuda bege de fino brim, tênis e camisa polo de marcas célebres, Ricardo deixara o carro em estacionamento de restaurante nas imediações. Nunca fisgara peixe ali. Olhado com desconfiança. Intruso. Bolsa a tiracolo, balde e vara de dois metros na mão. A boa técnica ensina que o caniço deve ter no máximo dois metros e oitenta centímetros para a chamada pesca de molhes, nome sofisticado para quebra-mar. Ponta de agulha metálica para transmitir à mão do pescador maior sensibilidade à fisgada do peixe. É preciso conhecimento de juiz para enganar peixes.
A uma dezena de metros, olhos curiosos viam o intruso montar o caniço. Abriu a bolsa de utensílios. Entre vários rolos de linha, selecionou os de espessura entre quinze e dezoito centésimos de milímetro, ainda fiel à boa técnica.
Na nossa profissão vivemos sempre preocupados e tensos: abertura do mercado, sobe e desce das cotações, situação financeira de cada país mundo afora. Poucas coisas na vida relaxam mais do que pescaria, cheiro de mar trazido pela brisa, e a paisagem marítima — costuma confessar Ricardo na roda dos colegas da financeira onde trabalha.
(LOPES,L.NósdoBrasil.RiodeJaneiro:Ponteio,2015,p.101.Adaptado).</t>
  </si>
  <si>
    <t>Lições após um ano de ensino remoto na pandemia</t>
  </si>
  <si>
    <t>No momento em que se tornam ainda mais complexas as discussões sobre a volta às aulas presenciais, o ensino remoto continua a ser a rotina de muitas famílias, atualmente.
Mas um ano sem precedentes na história veio acompanhado de lições inéditas para professores, alunos e estudiosos. Diante do pouco acesso a planos de dados ou a dispositivos, a alternativa de muitas famílias e professores tem sido se conectar regularmente via aplicativos de mensagens.
Uma pesquisa apontou que 83% dos professores mantinham contato com seus alunos por meio dos aplicativos de mensagens, muito mais do que pelas próprias plataformas de aprendizagem. Esse uso foi uma grande surpresa, mas é porque não temos outras ferramentas de massificação. A maior parte do ensino foi feita pelo celular e, geralmente, por um celular compartilhado (entre vários membros da família), o que é algo muito desafiador.
Outro aspecto a ser considerado é que, felizmente, mensagens direcionadas são uma forma relativamente barata de comunicação. A importância de cultivar interações entre os estudantes, mesmo que eles não estejam no mesmo ambiente físico, também é uma forma de motivá-los e melhorar seus resultados. Recentemente, uma pesquisadora afirmou que “Aprendemos que precisamos dos demais: comparar estratégias, falar com alunos, com outros professores e dar mais oportunidades de trabalho coletivo, mesmo que seja cada um na sua casa.
Além disso, a pandemia ressaltou a importância do vínculo anterior entre escolas e comunidades”.
Embora seja difícil prever exatamente como o fechamento das escolas vai afetar o desenvolvimento futuro dos alunos, educadores internacionais estimam que estudantes da educação básica já foram impactados. É preciso pensar em como agrupar esses alunos e averiguar os que tiveram ensino mínimo ou nulo e decidir como enfrentar essa ruptura, com aulas ou encontros extras, com anos (letivos) de transição. IDOETA, P.A. 8 lições após um ano de ensino remoto na pandemia.
Disponívelem:&lt;https://educacao.uol.com.br/noticias/ bbc/2021/04/24/8-licoes-apos-um-ano-de-ensino-remoto-napandemia.htm&gt;.Acessoem:21jul.2021.Adaptado.</t>
  </si>
  <si>
    <t>O que é o QA e por que ele pode ser mais importante que o QI no mercado de trabalho</t>
  </si>
  <si>
    <t>Há algum tempo, se você quisesse avaliar as perspectivas de alguém crescer na carreira, poderia considerar pedir um teste de QI, o quociente de inteligência, que mede indicadores como memória e habilidade matemática.
Mais recentemente, passaram a ser avaliadas outras letrinhas: o quociente de inteligência emocional (QE), uma combinação de habilidades interpessoais, autocontrole e comunicação. Não só no mundo do trabalho, o QE é visto como um kit de habilidades que pode nos ajudar a ter sucesso em vários aspectos da vida.
Tanto o QI quanto o QE são considerados importantes para o sucesso na carreira. Hoje, porém, à medida que a tecnologia redefine como trabalhamos, as habilidades necessárias para prosperar no mercado de trabalho também estão mudando. Entra em cena então um novo quociente, o de adaptabilidade (QA), que considera a capacidade de se posicionar e prosperar em um ambiente de mudanças rápidas e frequentes.
O QA não é apenas a capacidade de absorver novas informações, mas de descobrir o que é relevante, deixar para trás noções obsoletas, superar desafios e fazer um esforço consciente para mudar. Esse quociente envolve também características como flexibilidade, curiosidade, coragem e resiliência.
Amy Edmondson, professora de Administração da Harvard Business School, diz que é a velocidade vertiginosa das mudanças no mercado de trabalho que fará o QA vencer o QI.
Automatiza-se facilmente qualquer função que envolva detectar padrões nos dados (advogados revisando documentos legais ou médicos buscando o histórico de um paciente, por exemplo), diz Dave Coplin, diretor da The Envisioners, consultoria de tecnologia sediada no Reino Unido. A tecnologia mudou bastante a forma como alguns trabalhos são feitos, e a tendência continuará.
Isso ocorre porque um algoritmo pode executar essas tarefas com mais rapidez e precisão do que um humano.
Para evitar a obsolescência, os trabalhadores que cumprem essas funções precisam desenvolver novas habilidades, como a criatividade para resolver novos problemas, empatia para se comunicar melhor e responsabilidade.
Edmondson diz que toda profissão vai exigir adaptabilidade e flexibilidade, do setor bancário às artes. Digamos que você é um contador. Seu QI o ajuda nas provas pelas quais precisa passar para se qualificar; seu QE contribui na conexão com um recrutador e depois no relacionamento com colegas e clientes no emprego. Então, quando os sistemas mudam ou os aspectos do trabalho são automatizados, você precisa do QA para se acomodar a novos cenários.
Ter QI, mas nenhum QA, pode ser um bloqueio para as habilidades existentes diante de novas maneiras de trabalhar. No mundo corporativo, o QA está sendo cada vez mais buscado na hora da contratação. Uma coisa boa do QA é que, mesmo que seja difícil mensurá-lo, especialistas dizem que ele pode ser desenvolvido.
Como diz Edmondson: “Aprender a aprender é uma missão crítica. A capacidade de aprender, mudar, crescer, experimentar se tornará muito mais importante do que o domínio de um assunto.” (Disponívelem:&lt;https://www.bbc.com/portuguese/vert-cap-50429043&gt;.Acessoem:9jul.2021-Adaptado)</t>
  </si>
  <si>
    <t>Privacidade digital: quais são os limites</t>
  </si>
  <si>
    <t>Atualmente, somos mais de 126,4 milhões de brasileiros usuários de internet, representando cerca de 69,8% da população com 10 anos ou mais. Ao redor do mundo, cerca de 4 bilhões de pessoas usam a rede mundial, sendo que 2,9 bilhões delas fazem isso pelo smartphone.
Nesse cenário, pensar em privacidade digital é (quase) utópico. Uma vez na rede, a informação está registrada para sempre: deixamos rastros que podem ser descobertos a qualquer momento.
Ainda assim, mesmo diante de tamanha exposição, essa é uma discussão que precisa ser feita. Ela é importante, inclusive, para trazer mais clareza e consciência para os usuários. Vale lembrar, por exemplo, que não são apenas as redes sociais que expõem as pessoas. Infelizmente, basta ter um endereço de e-mail para ser rastreado por diferentes empresas e provedores.
A questão central não se resume somente à política de privacidade das plataformas X ou Y, mas, sim, ao modo como cada sociedade vem paulatinamente estruturando a sua política de proteção de dados.
A segurança da informação já se transformou em uma área estratégica para qualquer tipo de empresa. Independentemente da demanda de armazenamento de dados de clientes, as organizações têm um universo de dados institucionais que precisam ser salvaguardados.
Estamos diante de uma realidade já configurada: a coleta de informações da internet não para, e esse é um caminho sem volta. Agora, a questão é: nós, clientes, estamos prontos e dispostos a definir o limite da privacidade digital? O interesse maior é nosso! Esse limite poderia ser dado pelo próprio consumidor, se ele assim quiser? O conteúdo é realmente do usuário?
Se considerarmos a atmosfera das redes sociais, muito possivelmente não. Isso porque, embora muitas pessoas não saibam, a maioria das redes sociais prevê que, a partir do momento em que um conteúdo é postado, ele faz parte da rede e não é mais do usuário.
Daí a importância da conscientização. É preciso que tanto clientes como empresas busquem mais informação e conteúdo técnico sobre o tema. Às organizações, cabe o desafio de orientar seus clientes, já que, na maioria das vezes, eles não sabem quais são os limites da privacidade digital.
Vivemos em uma época em que todo mundo pode falar permanentemente o que quer.
Nesse contexto, a informação deixou de ser algo confiável e cabe a cada um de nós aprender a ler isso e se proteger. Precisamos de consciência, senso crítico, responsabilidade e cuidado para levar a internet a um outro nível. É fato que ela não é segura, a questão, então, é como usá-la de maneira mais inteligente e contribuir para fortalecer a privacidade digital? Essa é uma causa comum a todos os usuários da rede.
Disponível em:&lt;https://digitalks.com.br/artigos/privacidade-digital-quais-sao-os-limites&gt;.7/04/2019.
Acessoem:3fev.2021.Adaptado.</t>
  </si>
  <si>
    <t>Relacionamento com o dinheiro</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</si>
  <si>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
A educação financeira pode trazer diversos benefícios, entre os quais, possibilitar o equilíbrio das finanças pessoais, preparar para o enfrentamento de imprevistos financeiros e para a aposentadoria, qualificar para o bom uso do sistema financeiro, reduzir a possibilidade de o indivíduo cair em fraudes, preparar o caminho para a realização de sonhos, enfim, tornar a vida melhor.
(BANCOCENTRALDOBRASIL.CadernodeEducaçãoFinanceira–GestãodeFinançasPessoais.Brasília:BCB, 2013.p.12.Adaptado).</t>
  </si>
  <si>
    <t>Entulho eletrônico: risco iminente para a saúde e o ambiente</t>
  </si>
  <si>
    <t>Os resíduos de equipamentos eletroeletrônicos (lixo eletroeletrônico) são, por definição, produtos que têm componentes elétricos e eletrônicos e que, por razões de obsolescência (perspectiva ou programada) e impossibilidade de conserto, são descartados pelos consumidores. Os exemplos mais comuns são televisores e equipamentos de informática e telefonia, mas a lista inclui eletrodomésticos, equipamentos médicos, brinquedos, sistemas de alarme, automação e controle.
Obsolescência programada é a decisão intencional de fabricar um produto que se torne obsoleto ou não funcional após certo tempo, para forçar o consumidor a comprar uma nova geração desse produto. Já a obsolescência perspectiva é uma forma de reduzir a vida útil de produtos ainda funcionais. Nesse caso, são lançadas novas gerações com aparência inovadora e pequenas mudanças funcionais, dando à geração em uso aspecto de ultrapassada, o que induz o consumidor à troca.
O lixo eletroeletrônico é mais um desafio que se soma aos problemas ambientais da atualidade.
O consumidor raramente reflete sobre as consequências do consumo crescente desses produtos, preocupando- se em satisfazer suas necessidades. Afinal, eletroeletrônicos são tidos como sinônimos de melhor qualidade de vida, e a explosão da indústria da informação é uma força motriz da sociedade, oferecendo ferramentas para rápidos avanços na economia e no desenvolvimento social. O mundo globalizado impõe uma constante busca de informações em tempo real, e a sua interação com novas tecnologias traz maiores oportunidades e benefícios, segundo estudo da Organização das Nações Unidas (ONU). Tudo isso exerce um fascínio irresistível para os jovens.
Dois aspectos justificam a inclusão dos eletroeletrônicos entre as preocupações da ONU: as vendas crescentes, em especial nos mercados emergentes (inclusive o Brasil), e a presença de metais e substâncias tóxicas em muitos componentes, trazendo risco à saúde e ao meio ambiente. Segundo a ONU, são gerados hoje 150 milhões de toneladas de lixo eletroeletrônico por ano, e esse tipo de resíduo cresce a uma velocidade três a cinco vezes maior que a do lixo urbano.
(AFONSO,J.C.RevistaCiênciaHoje,n.314,maio2014.SãoPaulo:SBPC.Disponívelem: https://cienciahoje.periodicos.capes.gov.br/storage/acervo/ch/ch_314.pdf.Adaptado)</t>
  </si>
  <si>
    <t>“Maior fronteira agrícola do mundo está no bioma amazônico”, &lt;i&gt;diz pesquisador da Embrapa&lt;/i&gt;</t>
  </si>
  <si>
    <t>O Brasil é um dos poucos países no mundo com a possibilidade de ampliar áreas com a agropecuária. De fato, um estudo da ONU mostra que o país será o grande responsável por produzir os alimentos necessários para atender os mais de 9 bilhões de pessoas que habitarão o planeta em 2050. De acordo com pesquisadores da Embrapa, a região possui potencial e áreas para ampliação sustentável da agricultura. Portanto, a responsabilidade do agricultor brasileiro é muito grande.
A região amazônica se mostra promissora para a agricultura, pois ela é rica em um insumo fundamental, a água. Estados como Rondônia e Acre têm municípios que recebem até 2.800 milímetros de chuvas por ano. E isso proporciona a qualidade e a possibilidade de semear mais de uma cultura por ano.
Entretanto, as críticas internacionais, quanto ao uso e à ampliação da agricultura na região amazônica, são um limitante para a exploração dessas áreas. Para cada nova área aberta para a agricultura, parte deveria ser obrigatoriamente destinada à preservação ambiental, segundo as exigências dos países que compram nossos produtos agrícolas.
(POPOV,Daniel.CanalRural.Disponívelem:https://www.canalrural. com.br/projeto-soja-brasil/noticia/maior-fronteira-agricola--mundo-amazonia-embrapa/.19set.2019.Acessoem:30 nov.2021.Adaptado).</t>
  </si>
  <si>
    <t>Empreendedorismo social: um caminho para quem quer mudar o mundo</t>
  </si>
  <si>
    <t>Ainda que não exista uma concepção única sobre o empreendedorismo social, de forma geral, o conceito está relacionado ao ato de empreender ou inovar com o objetivo de alavancar causas sociais e ambientais. A meta é transformar uma realidade, promover o bem-estar da sociedade e agregar valor com cunho social.(a) Um empreendedor social produz bens e serviços que irão impactar positivamente a comunidade em que ele está inserido e solucionar algum problema ou necessidade daquele grupo. Apesar de poder ter retorno financeiro, os empreendimentos sociais analisam seu desempenho a partir do impacto social gerado por sua atuação.(b) Vale ressaltar que, apesar de apresentarem muitas similaridades, empreendedorismo social e negócio social não são sinônimos. O empreendedorismo social cria valor por meio da inovação, que gera uma transformação social. O foco não é o retorno financeiro, mas a resolução de problemas sociais e o impacto positivo. Enquanto isso, os negócios sociais seguem a lógica tradicional do mercado, porém com a ambição de gerar valor social.
Cinco características também são essenciais para a iniciativa: ser inovadora; realizável; autossustentável; contar com a participação de diversos segmentos da sociedade,(c) incluindo as pessoas impactadas; e promover impacto social com resultados mensuráveis.
Quem tem interesse de atuar nessa área precisa trabalhar em grupo e formar parcerias,(d) saber lidar bem com as pessoas e buscar formas de trazer resultados de impacto social.
Além disso, o profissional precisa ter flexibilidade e vontade de explorar, pois é possível que ele acabe exercendo um papel que não seja necessariamente na sua área de formação,(e) ou que sua atuação se transforme rapidamente, por conta do dinamismo e das necessidades do negócio.
(MENDES,T.Empreendedorismosocial:umcaminhoparaquemquermudaromundo.Naprática,7jul.2022.
Disponívelem:https://www.napratica.org.br/empreendedorismo-social/.Acessoem:2set.2022.Adaptado.)</t>
  </si>
  <si>
    <t>Pix: é o fim do dinheiro em espécie?</t>
  </si>
  <si>
    <t>O Pix muda a forma como realizamos transações financeiras. Representará realmente o fim do DOC e da TED? O boleto bancário está ainda mais ameaçado de extinção? E o velho cheque vai resistir a esses novos tempos?
Abrangente como é, o Pix pode reduzir ou acabar com a circulação das notas de real? Essa é uma pergunta sem resposta fácil. O fato é que o avanço das transações financeiras eletrônicas, em detrimento do uso do dinheiro em papel, pode ser benéfico para o Brasil, em vários sentidos.
O Pix tem tudo para ser o empurrãozinho que nos falta para chegarmos a esse cenário.
E por que o dinheiro em espécie resiste? Talvez você esteja entre aqueles que compram no supermercado com cartão de crédito ou usam QR Code para pagar a farmácia. Mas a feira da semana e os churros na esquina você paga com “dinheiro vivo”, certo? Um dos fatores que escoram a circulação de papel-moeda no Brasil é a informalidade.
Atrelada a isso está a situação dos desbancarizados. A dificuldade que muita gente teve para receber o auxílio emergencial, durante a pandemia, jogou luz sobre um problema notado há tempos: a enorme quantidade de brasileiros que não têm acesso a serviços bancários. O pouco de dinheiro que entra no orçamento dessas pessoas precisa ser gasto rapidamente para subsistência.
Não há base financeira suficiente para justificar movimentações bancárias. Também pesa para o time dos “sem-banco” o baixo nível de educação ou a falta de familiaridade com a tecnologia.
O fator cultural também favorece a circulação do dinheiro em espécie. É provável que você conheça alguém que, mesmo tendo boa renda, prefere pagar boletos ou receber pagamentos com cédulas simplesmente por estar acostumado a elas. Para muita gente que faz parte dessa turma, dinheiro vivo é dinheiro recebido ou pago na hora. Não é preciso esperar a TED cair ou o dia virar para o boleto ser compensado. Isso pesa mais do que a conveniência de se livrar da fila da lotérica.
Embora o Brasil tenha um sistema bancário que suporta vários tipos de transações, o país estava ficando para trás no que diz respeito a pagamentos instantâneos. O Pix veio para preencher essa lacuna.
A modalidade permite transações em qualquer horário e dia, incluindo finais de semana e feriados.
Essa característica, por si só, já é capaz de mudar a forma como lidamos com o dinheiro, pois implica envio ou recebimento imediato: as transações via Pix são concluídas rapidamente. É o fim do papel-moeda? Não é tão simples assim. O Pix não foi idealizado com o propósito exclusivo de acabar com os meios de pagamento e transferência atuais, muito menos com o papelmoeda, mas para fazer o sistema financeiro do Brasil evoluir e ficar mais competitivo.
Apesar disso, não é exagero esperar que, à medida que a população incorpore o sistema à sua rotina, o uso de DOC, TED, boletos e cartões caia. Eventualmente, algum desses meios poderá ser descontinuado, mas isso não acontecerá tão cedo — vide o exemplo do cheque, que não “morreu” com a chegada do cartão.
No caso das cédulas, especialistas do mercado financeiro apontam para uma diminuição de circulação, mas não para um futuro próximo em que o papel-moeda deixará de existir. Para que esse cenário se torne realidade, é necessário, sobretudo, atacar a desbancarização. O medo ou a pouca familiaridade com a tecnologia podem ser obstáculos, mas o Pix é tão interessante para o país que o próprio comércio incentiva o público mais resistente a aderir a ele.
(ALECRIM,E.Disponívelem:https://tecnoblog.net/especiais/pix-fim-dinheiro-especie-brasil/.Publicadoem novembrode2020.Acessoem:2dez.2022.Adaptado)</t>
  </si>
  <si>
    <t>Entenda o que é &lt;i&gt;deep fake&lt;/i&gt; e saiba como se proteger</t>
  </si>
  <si>
    <t>Vídeos que viralizam nas redes sociais mostrando figuras públicas em situações quase inacreditáveis são verdadeiros? Afinal de contas tudo parece tão real... A resposta é não, pois se trata de uma “&lt;i&gt;deep fake&lt;/i&gt;”,“falsificação profunda” em português, que, como a tradução indica, é tão bem feita que pode enganar até os mais atentos. Segundo estudo de uma empresa de segurança, 65% dos brasileiros ignoram a sua existência e 71% não reconhecem quando um vídeo foi editado digitalmente usando essa técnica.
O que muita gente não sabe, porém, é que esse tipo de golpe, além de manipular vídeos com celebridades e políticos famosos, também prejudica empresas e cidadãos comuns, que podem ser envolvidos em fraudes de identidade e extorsões.
“&lt;i&gt;Deep fake&lt;/i&gt; pode ser definida como a criação de vídeos e áudios falsos por meio de inteligência artificial”, explica um especialista de segurança cibernética e fraude. 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lábios(c) para acompanhar as palavras que são ditas.
Esse processo vem evoluindo rapidamente, tornando cada vez mais difícil a sua identificação. Isso ocorre porque as novas redes neurais (sistemas de computação que funcionam como neurônios do cérebro humano), a evolução da capacidade de processamento e a redução de custos da computação em nuvem têm facilitado o acesso a essa tecnologia, contribuindo para aumentar a qualidade dos vídeos.
No entanto, os criminosos não precisam de tanto conhecimento e tecnologia para aplicar seus golpes.
Isso porque &lt;i&gt;deep fakes&lt;/i&gt; criadas para serem distribuídas por &lt;i&gt;apps &lt;/i&gt;de mensagens não exigem tanta qualidade. O perigo é que, para o cidadão comum, a &lt;i&gt;deep fake&lt;/i&gt; pode ser o ponto de partida para uma fraude financeira, entre outros problemas.
A recomendação para pessoas físicas se protegerem é diminuir a exposição de fotos com rostos e vídeos pessoais na internet. “As redes sociais devem se manter configuradas como privadas, já que fotos, áudios ou vídeos disponíveis publicamente podem ser utilizados para alimentar a inteligência artificial e engendrar &lt;i&gt;deep fakes&lt;/i&gt;.
Além disso, ao receber um vídeo suspeito, observe se o rosto e os lábios da pessoa se movem em conjunto com o que ela diz. Preste atenção se a fala parece contínua ou se em algum momento apresenta cortes entre uma palavra e outra. E considere o contexto — ainda que tecnicamente o vídeo esteja muito bem manipulado, avalie se faz sentido que aquela pessoa diga o que parece dizer naquele momento.
Disponívelem:https://estudio.folha.uol.com.br/unico.Acessoem:20out.2022.Adaptado.</t>
  </si>
  <si>
    <t>A história do método braile</t>
  </si>
  <si>
    <t>Ler no escuro. Quem já tentou sabe que é impossível. Mas foi exatamente a isso que um francês chamado Louis Braille dedicou a vida. Nascido em Coupvray, uma pequena aldeia nos arredores de Paris, em 1809, desde cedo ele mostrou muito interesse pelo trabalho do pai. Seus olhos azuis brilhavam da admiração de vê-lo cortar, com extrema perícia, selas e arreios. Pouco depois de completar 3 anos, o menino começou a brincar na selaria do pai, cortando pequenas tiras de couro. Uma tarde, uma sovela, instrumento usado para perfurar o couro, escapou-lhe da mão e atingiu o seu olho esquerdo. O resultado foi uma infecção que, seis meses depois, afetaria também o olho direito. Aos 5 anos, o garoto estava completamente cego.
A tragédia não o impediu, porém, de frequentar a escola por dois anos e de se tornar ainda um aluno brilhante. Por essa razão, ele ganhou uma bolsa de estudos no Instituto Nacional para Jovens Cegos, em Paris, um colégio interno fundado por Valentin Haüy (1745-182. Além do currículo normal, Haüy introduzira um sistema especial de alfabetização, no qual letras de forma impressas em relevo, em papelão, eram reconhecidas pelos contornos. Desde o início do curso, Braille destacou-se como o melhor aluno da turma e logo começou a ajudar os colegas. Em 1821, aos 12 anos, conheceu um método inventado pouco antes por Charles Barbier de La Serre, oficial do Exército francês.
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O sistema permitia a comunicação entre os cegos, pois com ele era possível escrever, algo que o método de Haüy não possibilitava. O de Barbier era fonético: registrava sons e não letras. Dessa forma, as palavras não podiam ser soletradas. Além disso, o fato de um grande número de sinais ser usado para uma única palavra tornava o sistema muito complicado. Apesar dos inconvenientes, foi adotado como método auxiliar por Haüy.
Pesquisando a fundo a grafia sonora, Braille percebeu suas limitações e pôs-se a aperfeiçoá-la.
Em 1824, seu método estava pronto. Primeiro, eliminou os traços, para evitar erros de leitura: em seguida, criou uma célula de seis pontos, divididos em duas colunas de três pontos cada, que podem ser combinados de 63 maneiras diferentes. A posição dos pontos na célula está ao lado.
Em 1826, aos 17 anos, ainda estudante, Braille começou a dar aulas. Embora seu método fizesse sucesso entre os alunos, não podia ensiná-lo na sala de aula, pois ainda não era reconhecido oficialmente. Por isso, Braille dava aulas do revolucionário sistema escondido no quarto, que logo se transformou numa segunda sala de aula.
O braile é lido passando-se a ponta dos dedos sobre os sinais de relevo. Normalmente se usa a mão direita com um ou mais dedos, conforme a habilidade do leitor, enquanto a mão esquerda procura o início da outra linha. Aplica-se a qualquer língua, sem exceção, e também à estenografia, à música – Braille, por sinal, era ainda exímio pianista – e às notações científicas em geral. A escrita é feita mediante o uso da reglete, também idealizada por Braille: trata-se de uma régua especial, de duas linhas, com uma série de janelas de seis furos cada, correspondentes às células braile.
Louis Braille morreu de tuberculose em 1852, com apenas 43 anos. Temia que seu método desaparecesse com ele, mas, finalmente, em 1854 foi oficializado pelo governo francês. No ano seguinte, foi apresentado ao mundo, na Exposição Internacional de Paris, por ordem do imperador Napoleão III (1808-187, que programou ainda uma série de concertos de piano com ex-alunos de Braille. O sucesso foi imediato, e o sistema se espalhou pelo mundo. Em 1952, o governo francês transferiu os restos mortais de Braille para o Panthéon, em Paris, onde estão sepultados os heróis nacionais.
(ATANES,Silvio.SuperInteressante.Disponívelem:https://super.abril.]com.br/historia/.Acessoem:23out.2022.
Adaptado.)</t>
  </si>
  <si>
    <t>Implantação do código de ética nas empresas</t>
  </si>
  <si>
    <t>Desde a infância, estamos sujeitos à influência de nosso meio social, por intermédio da família, da escola, dos amigos, dos meios de comunicação de massa. Ao nascer, o homem já se defronta com um conjunto de regras, normas e valores aceitos em seu grupo social. As palavras “ética” e “moral” indicam costumes acumulados — conjunto de normas e valores dos grupos sociais em um contexto.
A ética é um conjunto de princípios e disposições cujo objetivo é balizar as ações humanas. A ética existe como uma referência para os seres humanos em sociedade, de modo tal que a sociedade possa se tornar cada vez mais humana. Ela pode e deve ser incorporada pelos indivíduos, sob a forma de uma atitude diante da vida cotidiana. Mas ela não é um conjunto de verdades fixas, imutáveis. A ética se move historicamente, se amplia e se adensa. Para entendermos como isso acontece na história da humanidade, basta lembrarmos que, um dia, a escravidão foi considerada "natural". Ética é o que diz respeito à ação quando ela é refletida, pensada. A ética preocupa-se com o certo e com o errado, mas não é um conjunto simples de normas de conduta como a moral. Ela promove um estilo de ação que procura refletir sobre o melhor modo de agir que não abale a vida em sociedade e não desrespeite a individualidade dos outros.
As empresas precisam desenvolver-se de tal forma que a conduta ética de seus integrantes, bem como os valores e convicções primários da organização, se tornem parte de sua cultura. Assim, a ética vem sendo vista como uma espécie de requisito para a sobrevivência das empresas no mundo moderno e pode ser definida como a transparência nas relações e a preocupação com o impacto das suas atividades na sociedade.
Muitos exemplos poderiam ser citados de empresas que estão começando a valorizar e a alertar seus funcionários sobre a ética. Algumas empresas já implantaram, inclusive, um comitê de ética, o qual se destina à proteção da imagem da companhia. É preciso, portanto, que haja uma conscientização da importância de uma conduta ética ou mesmo a implantação de um código de ética nas organizações, pois a cada dia que passa a ética tem mostrado ser um dos caminhos para o sucesso e para o bem comum, agregando valor moral ao patrimônio da organização.
O Código de Ética é um instrumento de realização dos princípios, da visão e da missão da empresa. Serve para orientar as ações de seus colaboradores e explicitar a postura social da empresa em face dos diferentes públicos com os quais interage. É da máxima importância que seu conteúdo seja refletido nas atitudes das pessoas a que se dirige e encontre respaldo na alta administração da empresa, que, tanto quanto o último empregado contratado, tem a responsabilidade de vivenciá-lo.
As relações com os funcionários, desde o processo de contratação, desenvolvimento profissional, lealdade mútua, respeito entre chefes e subordinados, saúde e segurança, propriedade da informação, assédio profissional e sexual, alcoolismo, uso de drogas, entre outros, são aspectos que costumam ser abordados em um Código de Ética. Cumprir horários, entregar o trabalho no prazo, dar o seu melhor ao executar uma tarefa e manter a palavra dada são exemplos de atitudes que mostram aos superiores e aos colegas que o funcionário valoriza os princípios éticos da empresa ou da instituição.
O Código também pode envolver situações de relacionamento com clientes, fornecedores, acionistas, investidores, comunidade vizinha, concorrentes e mídia. O Código de Ética pode estabelecer ações de responsabilidade social dirigidas ao desenvolvimento social de comunidades vizinhas, bem como apoio a projetos de educação voltados ao crescimento pessoal e profissional de jovens carentes. Também pode fazer referência à participação da empresa na comunidade, dando diretrizes sobre as relações com os sindicatos, outros órgãos da esfera pública, relações com o governo, entre outras.
Portanto, conclui-se que o Código de Ética se fundamenta em deveres para com os colegas, clientes, profissão, sociedade e para consigo próprio.
(MARTINS,Rosemir.UFPR,2003.Disponívelem:https://acervodigital.ufpr.br.Acessoem:16nov.2022.Adaptado)</t>
  </si>
  <si>
    <t>Floresta amazônica vai virar savana - &lt;i&gt;Pesquisadores afirmam que mudança no ecossistem ada Amazônia é iminente&lt;/i&gt;</t>
  </si>
  <si>
    <t>Se a Amazônia perder mais de 20% de sua área para o desmatamento, ela pode se descaracterizar de tal forma que deixaria de ser uma floresta e se transformaria em área de savana, alertam dois conceituados pesquisadores da área, em um artigo publicado recentemente.
Hoje, o desmatamento acumulado está em 17%.
Os cientistas acreditam que as sinergias negativas entre desmatamento, mudanças climáticas e uso indiscriminado de incêndios florestais indicam um tipping point (ponto crítico), um ponto sem volta, para transformar as partes Sul, Leste e central da Amazônia em um ecossistema não florestal se o desmatamento chegar a entre 20% e 25%.
Os pesquisadores partiram do conceito da “savanização” da Amazônia, que surgiu após a descoberta de que as florestas interferem no regime de chuvas. Na Amazônia, por exemplo, estima-se que metade das chuvas na região é resultado da umidade produzida pela evapotranspiração (a transpiração das árvores), que “recicla” as correntes de ar úmido provenientes do Oceano Atlântico.
Caso perca uma quantidade grande de árvores, a floresta recicla menos chuva, ficando mais suscetível a incêndios. O fogo altera a vegetação, favorecendo o avanço de gramíneas onde antes havia espécies florestais. O resultado desse processo ecológico é que grandes fragmentos de florestas se transformam em savanas ou cerrados, descaracterizando a Amazônia como a conhecemos hoje.
A primeira estimativa de qual seria o tipping point para a Amazônia virar savana foi feita em um estudo em 2007, e chegou à conclusão de que esse valor era de 40% de florestas derrubadas. Só que esse estudo avaliou apenas uma variável, o desmatamento. Segundo um dos autores, quando se consideram outros fatores, como os incêndios florestais e o aquecimento global, essa margem diminui consideravelmente. Os focos de incêndio têm aumentado. O aquecimento global já está acontecendo, com um aumento de 1 grau Celsius na temperatura média da Amazônia.
De acordo com uma especialista em ciência e Amazônia, a hipótese de savanização precisa ser encarada com seriedade, porque a floresta amazônica tem resiliência, ela consegue resistir a algum desmatamento. Mas essa possibilidade não é infinita, chega a um ponto que não tem retorno. Além disso, é preciso considerar a população da região, investindo na produção com sustentabilidade.
Uma das propostas para que se possa evitar o tipping point é o reflorestamento. Com esse objetivo, o Brasil se comprometeu, na Conferência da ONU sobre Clima em Paris, em 2015, a reflorestar 12 milhões de hectares até 2030.
(CALIXTO,B.OGlobo.Sociedade.RiodeJaneiro,22fev.2018.Adaptado.)</t>
  </si>
  <si>
    <t>À moda brasileira</t>
  </si>
  <si>
    <t>Estou me vendo debaixo de uma árvore, lendo a pequena história da literatura brasileira.
Olavo Bilac! – eu disse em voz alta e de repente parei quase num susto depois que li os primeiros versos do soneto à língua portuguesa: Última flor do Lácio, inculta e bela / És, a um tempo, esplendor e sepultura.
Fiquei pensando, mas o poeta disse sepultura?! O tal de Lácio eu não sabia onde ficava, mas de sepultura eu entendia bem, disso eu entendia, repensei baixando o olhar para a terra. Se escrevia (e já escrevia) pequenos contos nessa língua, quer dizer que era a sepultura que esperava por esses meus escritos?
Fui falar com meu pai. Comecei por aquelas minhas sondagens antes de chegar até onde queria, os tais rodeios que ele ia ouvindo com paciência enquanto enrolava o cigarro de palha, fumava nessa época esses cigarros. Comecei por perguntar se minha mãe e ele não tinham viajado para o exterior.
Meu pai fixou em mim o olhar verde. Viagens, só pelo Brasil, meus avós é que tinham feito aquelas longas viagens de navio, Portugal, França, Itália... Não esquecer que a minha avó, Pedrina Perucchi, era italiana, ele acrescentou. Mas por que essa curiosidade?
Sentei-me ao lado dele, respirei fundo e comecei a gaguejar, é que seria tão bom se ambos tivessem nascido lá longe e assim eu estaria hoje escrevendo em italiano, italiano! – fiquei repetindo e abri o livro que trazia na mão: Olha aí, pai, o poeta escreveu com todas as letras, nossa língua é sepultura mesmo, tudo o que a gente fizer vai para debaixo da terra, desaparece!
Calmamente ele pousou o cigarro no cinzeiro ao lado. Pegou os óculos. O soneto é muito bonito, disse me encarando com severidade. Feio é isso, filha, isso de querer renegar a própria língua. Se você chegar a escrever bem, não precisa ser em italiano ou espanhol ou alemão, você ficará na nossa língua mesmo, está me compreendendo? E as traduções? Renegar a língua é renegar o país, guarde isso nessa cabecinha. E depois (ele voltou a abrir o livro), olha que beleza o que o poeta escreveu em seguida, Amo-te assim, desconhecida e obscura, veja que confissão de amor ele fez à nossa língua! Tem mais, ele precisava da rima para sepultura e calhou tão bem essa obscura, entendeu agora? – acrescentou e levantou-se. Deu alguns passos e ficou olhando a borboleta que entrou na varanda: Já fez a sua lição de casa?
Fechei o livro e recuei. Sempre que meu pai queria mudar de assunto ele mudava de lugar: saía da poltrona e ia para a cadeira de vime. Saía da cadeira de vime e ia para a rede ou simplesmente começava a andar. Era o sinal, Não quero falar nisso, chega. Então a gente falava noutra coisa ou ficava quieta.
Tantos anos depois, quando me avisaram lá do pequeno hotel em Jacareí que ele tinha morrido, fiquei pensando nisso, ah! se quando a morte entrou, se nesse instante ele tivesse mudado de lugar. Mudar depressa de lugar e de assunto. Depressa, pai, saia da cama e fique na cadeira ou vá pra rua e feche a porta!
(TELLES,LygiaFagundes.Duranteaqueleestranhochá:perdidoseachados.RiodeJaneiro:Rocco,2002,p.109-111.
Fragmentoadaptado).</t>
  </si>
  <si>
    <t>Medo da eternidade</t>
  </si>
  <si>
    <t>Jamais esquecerei o meu aflitivo e dramático contato com a eternidade. Quando eu era muito pequena ainda não tinha provado chicles e mesmo em Recife falava-se pouco deles. Eu nem sabia bem de que espécie de bala ou bombom se tratava. Mesmo o dinheiro que eu tinha não dava para comprar: com o mesmo dinheiro eu lucraria não sei quantas balas.
Afinal minha irmã juntou dinheiro, comprou e ao sairmos de casa para a escola me explicou:
— Tome cuidado para não perder, porque esta bala nunca se acaba. Dura a vida inteira.
— Como não acaba? — Parei um instante na rua, perplexa.
— Não acaba nunca, e pronto.
Eu estava boba: parecia-me ter sido transportada para o reino de histórias de príncipes e fadas. Peguei a pequena pastilha cor-de-rosa que representava o elixir do longo prazer.
Examinei-a, quase não podia acreditar no milagre. Eu que, como outras crianças, às vezes tirava da boca uma bala ainda inteira, para chupar depois, só para fazê-la durar mais. E eis-me com aquela coisa cor-de-rosa, de aparência tão inocente, tornando possível o mundo impossível do qual eu já começara a me dar conta.
Com delicadeza, terminei afinal pondo o chicle na boca.
— E agora que é que eu faço? — Perguntei para não errar no ritual que certamente deveria haver.
— Agora chupe o chicle para ir gostando do docinho dele, e só depois que passar o gosto você começa a mastigar. E aí mastiga a vida inteira. A menos que você perca, eu já perdi vários.
Perder a eternidade? Nunca.
O adocicado do chicle era bonzinho, não podia dizer que era ótimo. E, ainda perplexa, encaminhávamo-nos para a escola.
— Acabou-se o docinho. E agora?
— Agora mastigue para sempre.
Assustei-me, não sabia dizer por quê. Comecei a mastigar e em breve tinha na boca aquele puxa-puxa cinzento de borracha que não tinha gosto de nada. Mastigava, mastigava. Mas me sentia contrafeita. Na verdade eu não estava gostando do gosto. E a vantagem de ser bala eterna me enchia de uma espécie de medo, como se tem diante da ideia de eternidade ou de infinito.
Eu não quis confessar que não estava à altura da eternidade. Que só me dava aflição.
Enquanto isso, eu mastigava obedientemente, sem parar.
Até que não suportei mais, e, atravessando o portão da escola, dei um jeito de o chicle mastigado cair no chão de areia.
— Olha só o que me aconteceu! — Disse eu em fingidos espanto e tristeza. — Agora não posso mastigar mais! A bala acabou!
— Já lhe disse, repetiu minha irmã, que ele não acaba nunca. Mas a gente às vezes perde.
Até de noite a gente pode ir mastigando, mas para não engolir no sono a gente prega o chicle na cama. Não fique triste, um dia lhe dou outro, e esse você não perderá.
Eu estava envergonhada diante da bondade de minha irmã, envergonhada da mentira que pregara dizendo que o chicle caíra da boca por acaso.
Mas aliviada. Sem o peso da eternidade sobre mim.
LISPECTOR,Clarice.Medodaeternidade.JornaldoBrasil,RiodeJaneiro,CadernoB,p.2,6jun.1970.</t>
  </si>
  <si>
    <t>A polêmica das biografias</t>
  </si>
  <si>
    <t>A liberdade de expressão está sujeita aos limites impostos pelas demais prerrogativas dos cidadãos: honra, privacidade etc.
A jornalista Hildegard Angel fulminou no Twitter: “Num país em que a Justiça é caolha, não dá para liberar geral as biografias de bandeja pros grupos editoriais argentários”. A controvérsia em torno das biografias é a prova da desditosa barafunda institucional que atormenta o Brasil. Nos códigos das sociedades modernas, aquelas que acolheram os princípios do Estado Democrático de Direito, a liberdade de expressão está sujeita aos limites impostos pelas demais prerrogativas dos cidadãos: a privacidade, a honra, o direito de resposta a ofensas e desqualificações lançadas publicamente contra a integridade moral dos indivíduos. Em 17 de dezembro de 1948, a Declaração Universal dos Direitos Humanos afirmava: “O desprezo e o desrespeito pelos direitos humanos resultaram em atos bárbaros que ultrajaram a consciência da Humanidade e o advento de um mundo em que os homens gozem de liberdade de palavra, de crença e da liberdade de viverem a salvo do temor e da necessidade foi proclamado como a mais alta aspiração do homem comum”.
Em 2008, escrevi um artigo para celebrar os 60 anos da declaração. Naquela ocasião, percebi claramente que os fantasmas dos traumas nascidos das experiências totalitárias dos anos 1930 ainda assombram os homens, seus direitos e liberdades.
Segundo a declaração, são consideradas intoleráveis as interferências na sua vida privada, na sua família, no seu lar ou na sua correspondência – atenção! –, tampouco são toleráveis ataques à sua honra e reputação. Toda pessoa tem direito à proteção da lei contra tais interferências ou ataques. O cidadão (note o leitor, o cidadão) tem direito à liberdade de opinião e de expressão.
Esse direito inclui a liberdade de, sem interferência, ter opiniões e de procurar, receber e transmitir informações por quaisquer meios e independentemente de fronteiras. É proibido proibir, assim como é garantido o direito de retrucar e processar. O presidente do Supremo Tribunal Federal, Joaquim Barbosa, sugeriu a imposição de pesadas penas pecuniárias aos detratores “argentários” que se valem das inaceitáveis demoras da Justiça. [...]</t>
  </si>
  <si>
    <t>Febre de liquidação</t>
  </si>
  <si>
    <t>Passo em frente da vitrine. Observo um paletó quadriculado, uma calça preta e duas camisas polo, devidamente acompanhados de um cartaz discreto anunciando a “remarcação”. Fujo apressadamente pelos labirintos do shopping. Tarde demais, fui fisgado. Mal atinjo as escadas rolantes, inicio o caminho de volta. O coração badala como um sino. A respiração ofegante. São os primeiros sintomas da febre por liquidação, que me ataca cada vez que vejo uma vitrine com promessas sedutoras.
Atravesso as portas da loja, farejo em torno, com o mesmo entusiasmo de um leão vendo criancinhas em um safári. No primeiro momento, tenho a impressão de que entrei numa estação de metrô. A febre já atingiu a multidão. Os vendedores, cercados, parecem astros da Globo envoltos pelos fãs. Dou duas cotoveladas em um dos rapazes com ar de executivos e peço o tal paletó. O funcionário explica que só tem determinado número. Minto: — Acho que é o meu.
Ele me observa, incrédulo. É dois algarismos menor, mas quem sabe? Acho que emagreci 100 gramas na última semana. Experimento. Não fecha. Respiro fundo e abotoo. Assim devem ter se sentido as mulheres com espartilho. Gemo, quase sem voz: — Está um pouquinho apertado. — É o maior que temos — diz, cruel.
Decido. Vou levar, apesar da barriga encolhida. O vendedor arregala os olhos. Explico: — Estou fazendo regime. No ano que vem vai caber direitinho.
De qualquer maneira, só poderia usá-lo no próximo inverno. É de lã pesada, e está fazendo o maior calor. Só de experimentar fiquei suando. [...] Concordo que fui precipitado em comprar uma roupa para quando estiver magro, só para aproveitar o preço. Meu regime dura oito anos, sem resultados visíveis.
Desabafo com uma amiga naturalista, que vive apregoando um modo de vida mais simples, sem muitas posses. Ela me aconselha: Não compre mais nada. Resista. Aprendi muito quando passei a viver apenas com o necessário. Revela, com ar culpado: — Sabe, na minha fase consumista, juntei roupa para 150 anos.
Sorrio, solidário. Ela pergunta, por mera curiosidade, os preços da loja. Também pede o endereço. Mais tarde a descubro no shopping, mergulhada na arara das blusas de lã. Febre de liquidação é pior que gripe, dá até recaída. Com um detalhe: a gente gasta, gasta, e ainda acha que levou vantagem.
(CARRASCO,W.Ogolpedoaniversarianteeoutrascrônicas.In:ParaGostardeLer.SãoPaulo:Ática,2005.v.20,p. 60-63).</t>
  </si>
  <si>
    <t>TINGA, DO CRUZEIRO, É ALVO DE RACISMO NA LIBERTADORES</t>
  </si>
  <si>
    <t>Jogador entrou no segundo tempo da derrota para o Real Garcilaso, do Peru. A cada vez que tocava na bola, gritos da torcida local imitavam o som de macacos O Cruzeiro estreou com derrota na Libertadores. Atuando em Huancayo, no Peru, o atual campeão brasileiro perdeu para o Real Garcilaso por 2 a 1 na noite desta quarta-feira, em uma partida considerada difícil pelos jogadores celestes. Os atletas apontaram a altitude, o gramado ruim e as péssimas condições do estádio como fatores que os prejudicaram. Mas nenhum dos adversários dentro ou fora do gramado chateou mais os cruzeirenses do que uma demonstração de racismo por parte da torcida peruana, que teve como alvo o meio-campista Tinga.
O jogador entrou na segunda etapa e, a cada vez que recebia a bola e a dominava, uma sonora vaia formada por gritos que imitavam o som de macacos vinha das arquibancadas, cessando em seguida, assim que outro jogador pegava na bola. “A gente fica muito chateado, a gente tenta competir, mas fica chateado de acontecer isso em 2014, próximo da gente. Infelizmente aconteceu. Já joguei alguns anos da minha vida na Alemanha e nunca aconteceu isso lá. Aqui, em um país tão próximo, tão cheio de mistura, acontece (isso)”, lamentou o jogador em entrevista após a partida.
Hostilizado, Tinga foi além. O meio-campista declarou que preferia não ter conquistado nenhum título em sua carreira se pudesse viver sem o preconceito. “Eu queria, se pudesse, não ganhar nada e ganhar esse título contra o preconceito. Trocava todos os meus títulos pela igualdade em todas as áreas”.
O episódio despertou a solidariedade até do presidente do arquirrival Atlético-MG. “Racismo na Libertadores? Me tiraram o prazer da derrota do Cruzeiro. Lamentável!”, postou o dirigente Alexandre Kalil no Twitter.
(Disponívelem: &lt;http://veja.abril.com.br/noticia/esporte/tinga-do-cruzeiro-e-alvo-de-racismo-na-libertadores&gt;.Acessoem:25fev.
2014.)</t>
  </si>
  <si>
    <t>Biodiversidade queimada</t>
  </si>
  <si>
    <t>A Mata Atlântica tornou-se o ecossistema mais ameaçado do Brasil. O desmatamento tem-se ampliado excessivamente, principalmente no trecho mais ao norte dessa floresta, em áreas costeiras dos estados de Alagoas, Pernambuco, Paraíba e Rio Grande do Norte, onde restam apenas cerca de 10% da vegetação nativa original. O risco é maior nessa parcela da mata porque a região apresenta uma das maiores densidades populacionais do Brasil.
O censo de 2010, do Instituto Brasileiro de Geografia e Estatística (IBGE), registrou pouco mais de 12 milhões de pessoas nos 271 municípios na área de ocorrência da Mata Atlântica ao norte do rio São Francisco. Desse total, cerca de 2 milhões foram classificados como população rural.
Na região, portanto, a Mata Atlântica está cercada de gente por todos os lados e, infelizmente, uma parcela importante dessas pessoas está em situação de pobreza. Imersas nessa combinação indesejável de pobreza e degradação ambiental estão dezenas de espécies de aves, anfíbios, répteis e plantas, muitas já criticamente ameaçadas de extinção. É nesse cenário que, ao longo de mais de uma década, pesquisadores têm feito estudos para entender como a perturbação extrema da paisagem altera a dinâmica vital dos remanescentes da Mata Atlântica, causando perda de espécies, colapso da estrutura florestal e redução de serviços ambientais importantes para o bem-estar humano.
Esses são os efeitos em grande escala, resultantes de modificações severas na estrutura da paisagem. Há, porém, outras perturbações de origem humana e de menor escala, mas contínuas e generalizadas, que podem ser descritas como crônicas: a caça, a retirada ocasional de madeira (a maior parte da madeira nobre já desapareceu) e a coleta de lenha, entre outros. Um desses estudos, recentemente concluído, buscou quantificar esse ‘efeito formiguinha’ e trouxe dados inéditos sobre o impacto da retirada de lenha para consumo doméstico sobre a Mata Atlântica nordestina [...].</t>
  </si>
  <si>
    <t>Maria José - &lt;i&gt;Paulo Mendes Campos&lt;/i&gt;</t>
  </si>
  <si>
    <t>Faz um ano que Maria José morreu. Era meiga quase sempre, violenta quando necessário. Eu era menino e apanhava de um companheiro maior, quando ela me gritou da sacada se eu não via a pedra que marcava o gol. Dei uma pedrada no outro e acabei com a briga por milagre.
Visitava os miseráveis, internava indigentes enfermos, devotava-se ao alívio de misérias físicas e morais do próximo, estudava o mistério teológico, exigia sempre o mais difícil de si mesma, comungava todos os dias, ingressou na Ordem Terceira de São Francisco. Mas nunca deixou de ter na gaveta o revólver que havia recebido, menina-e-moça, das mãos do pai, e que empunhou no quintal noturno, perseguindo um ladrão, para espanto de meus cinco anos.
Já perto dos setenta anos, ela explicava para um amigo meu que tinha chegado à humildade da velhice; já não se importava com quem tentasse ofendê-la, mas conservava o revólver para a defesa dos filhos e dos netos.
Tratou-me com a dureza e o carinho que mereciam a rebeldia e o verdor da minha meninice.
Ensinou- me a ler as primeiras sentenças; me falava do Cura d’Ars e nos dois Franciscos, o de Sales e o de Assis; apresentou-me aos contos de Edgar Poe e aos poemas de Baudelaire; dizia-me sorrindo versos de Antônio Nobre que havia decorado quando menina; discutia comigo as ideias finais de Tolstoi; escutava maternalmente meus contos toscos. Quando me desgarrei nos primeiros envolvimentos adolescentes, Maria José, com irônico afeto, me repetia a advertência de Drummond: “Paulo, sossegue, o amor é isso que você está vendo: hoje beija, amanhã não beija, depois de amanhã é domingo e segunda-feira ninguém sabe o que será”.
Logo que me fiz homenzinho, deixou a dureza e se fez minha amiga: nada me perguntava, adivinhava tudo.
Terna e firme, nunca lhe vi a fraqueza da pieguice. Com o gosto espontâneo da qualidade das coisas, renunciou às vaidades mais singelas. Sensível, alegre, aprendeu a encarar o sofrimento de olhos lúcidos. Fiel à disciplina religiosa, compreendia celestialmente as almas que perdiam o rumo. Fé, Esperança e Caridade eram para ela a flecha e o alvo das criaturas.
Tornara-se tão íntima da substância terrestre – a dor – que se fazia difícil para o médico saber o que sentia; acabava dizendo que doía um pouco, por delicadeza.
Capaz de longos jejuns e abstinências, já no final da vida, podia acompanhar um casal amigo a Copacabana, passar do bar da moda ao restaurante diferente, beber dois cafés ou três uísques em santa serenidade e aceitar com alegria o prato exótico.
Gostava das pessoas erradas, consumidas de paixão, admirava São Paulo e Santo Agostinho, acreditava que era preciso se fazer violência para entrar no reino celeste.
Poucas horas antes de morrer, pediu um conhaque e sorriu, destemida e doce, como quem vai partir para o céu. Santificara-se. Deus era o dia e a noite de seu coração, o Pai, a piedade, o fogo do espírito. Perdi quem me amava e perdoava, quem me encomendava à compaixão do Criador e me defendia contra o mundo de revólver na mão.
(Disponívelem:https://cronicabrasileira.org.br/cronicas/7173/maria-jose.Acessoem:05fev.2022).</t>
  </si>
  <si>
    <t>Eu sei, mas não devia</t>
  </si>
  <si>
    <t>Eu sei que a gente se acostuma. Mas não devia. A gente se acostuma a morar em apartamentos de fundos e a não ter outra vista que não as janelas ao redor. E, porque não tem vista, logo se acostuma a não olhar para fora. E, porque não olha para fora, logo se acostuma a não abrir de todo as cortinas. E, porque não abre as cortinas, logo se acostuma a acender mais cedo a luz. E, à medida que se acostuma, esquece o sol, esquece o ar, esquece a amplidão.
A gente se acostuma a acordar de manhã sobressaltado porque está na hora. A tomar o café correndo porque está atrasado. A ler o jornal no ônibus porque não pode perder o tempo da viagem. A comer sanduíche porque não dá para almoçar. A sair do trabalho porque já é noite. A cochilar no ônibus porque está cansado. A deitar cedo e dormir pesado sem ter vivido o dia.
A gente se acostuma a abrir o jornal e a ler sobre a guerra. E, aceitando a guerra, aceita os mortos e que haja números para os mortos. E, aceitando os números, aceita não acreditar nas negociações de paz. E, não acreditando nas negociações de paz, aceita ler todo dia da guerra, dos números, da longa duração.
A gente se acostuma a esperar o dia inteiro e ouvir no telefone: hoje não posso ir. A sorrir para as pessoas sem receber um sorriso de volta. A ser ignorado quando precisava tanto ser visto.
A gente se acostuma a pagar por tudo o que deseja e o de que necessita. E a lutar para ganhar o dinheiro com que pagar. E a ganhar menos do que precisa. E a fazer fila para pagar. E a pagar mais do que as coisas valem. E a saber que cada vez paga mais. E a procurar mais trabalho, para ganhar mais dinheiro, para ter com que pagar nas filas em que se cobra.
A gente se acostuma a andar na rua e ver cartazes. A abrir as revistas e ver anúncios. A ligar a televisão e assistir a comerciais. A ir ao cinema e engolir publicidade. A ser instigado, conduzido, desnorteado, lançado na infindável catarata dos produtos.
A gente se acostuma à poluição. Às salas fechadas de ar-condicionado e cheiro de cigarro. À luz artificial de ligeiro tremor. Ao choque que os olhos levam na luz natural. Às bactérias da água potável. À contaminação da água do mar. À lenta morte dos rios. Se acostuma a não ouvir passarinho, a não ter galo de madrugada, a temer a hidrofobia dos cães, a não colher fruta no pé, a não ter sequer uma planta.
A gente se acostuma a coisas de mais, para não sofrer. Em doses pequenas, tentando não perceber, vai afastando uma dor aqui, um ressentimento ali, uma revolta acolá. Se o cinema está cheio, a gente senta na primeira fila e torce um pouco o pescoço. Se a praia está contaminada, a gente molha só os pés e sua no resto do corpo. Se o trabalho está duro, a gente se consola pensando no fim de semana. E se, no fim de semana, não há muito o que fazer, a gente vai dormir cedo e ainda fica satisfeito porque tem sempre sono atrasado.
A gente se acostuma para não se ralar na aspereza, para preservar a pele. Se acostuma para evitar feridas, sangramentos, para esquivar-se de faca e baioneta, para poupar o peito. A gente se acostuma para poupar a vida. Que aos poucos se gasta, e que, gasta de tanto acostumar, se perde de si mesma.
(COLASANTI,M.Eusei,masnãodevia.RiodeJaneiro:RoccoEditora,1996.p.9.Adaptado)</t>
  </si>
  <si>
    <t>Pichação</t>
  </si>
  <si>
    <t>Os códigos usados na pichação são símbolos e siglas empregados para identificar o autor da obra. Uma pichação é essencialmente a assinatura de um grupo de pichadores, a turma. Pode conter o nome dela, a abreviação dos apelidos dos integrantes e dados como região e data. As turmas se relacionam de maneira amistosa ou hostil entre si, e isso também fica marcado nas paredes. Existem turmas tradicionais que surgiram na década de 90 e perduram até hoje: ou porque um de seus membros nunca parou de pichar — sim, existem pichadores com mais de 40 anos —, ou porque ele selecionou algum sucessor para carregar o nome para a frente.
Criado na cidade de São Paulo nos anos 80, o estilo mais popular é chamado de pichação reta e é respeitado por todos os adeptos. É vandalismo, sim, com marca registrada.
(MundoEstranho.SãoPaulo:Abril,n.147,dez.2013,p.46).</t>
  </si>
  <si>
    <t>O suor e a lágrima</t>
  </si>
  <si>
    <t>Fazia calor no Rio, 40 graus e qualquer coisa, quase 41. No dia seguinte, os jornais diriam que fora o mais quente deste verão que inaugura o século e o milênio. Cheguei ao Santos Dumont, o vôo estava atrasado, decidi engraxar os sapatos. Pelo menos aqui no Rio, são raros esses engraxates, só existem nos aeroportos e em poucos lugares avulsos.
Sentei-me naquela espécie de cadeira canônica, de coro de abadia pobre, que também pode parecer o trono de um rei desolado de um reino desolante.
O engraxate era gordo e estava com calor — o que me pareceu óbvio. Elogiou meus sapatos, cromo italiano, fabricante ilustre, os Rosseti. Uso-o pouco, em parte para poupá-lo, em parte porque quando posso estou sempre de tênis [...]</t>
  </si>
  <si>
    <t>Vista cansada</t>
  </si>
  <si>
    <t>Acho que foi o Hemingway quem disse que olhava cada coisa à sua volta como se a visse pela última vez. Pela última ou pela primeira vez? Pela primeira vez foi outro escritor quem disse. Essa ideia de olhar pela última vez tem algo de deprimente. Olhar de despedida, de quem não crê que a vida continua, não admira que o Hemingway tenha acabado como acabou.
Se eu morrer, morre comigo um certo modo de ver, disse o poeta. Um poeta é só isto: um certo modo de ver. O diabo é que, de tanto ver, a gente banaliza o olhar. Vê não vendo. Experimente ver pela primeira vez o que você vê todo dia, sem ver. Parece fácil, mas não é. O que nos cerca, o que nos é familiar, já não desperta curiosidade. O campo visual da nossa rotina é como um vazio.
Você sai todo dia, por exemplo, pela mesma porta. Se alguém lhe perguntar o que é que você vê no seu caminho, você não sabe. De tanto ver, você não vê. Sei de um profissional que passou 32 anos a fio pelo mesmo hall do prédio do seu escritório. Lá estava sempre, pontualíssimo, o mesmo porteiro. Dava-lhe bom-dia e às vezes lhe passava um recado ou uma correspondência.
Um dia o porteiro cometeu a descortesia de falecer.
Como era ele? Sua cara? Sua voz? Como se vestia? Não fazia a mínima ideia. Em 32 anos, nunca o viu. Para ser notado, o porteiro teve que morrer. Se um dia no seu lugar estivesse uma girafa, cumprindo o rito, pode ser também que ninguém desse por sua ausência. O hábito suja os olhos e lhes baixa a voltagem. Mas há sempre o que ver. Gente, coisas, bichos. E vemos? Não, não vemos.
Uma criança vê o que o adulto não vê. Tem olhos atentos e limpos para o espetáculo do mundo.
O poeta é capaz de ver pela primeira vez o que, de fato, ninguém vê. Há pai que nunca viu o próprio filho. Marido que nunca viu a própria mulher, isso existe às pampas. Nossos olhos se gastam no dia a dia, opacos. É por aí que se instala no coração o monstro da indiferença.</t>
  </si>
  <si>
    <t>Dialética da mudança</t>
  </si>
  <si>
    <t>Certamente porque não é fácil compreender certas questões, as pessoas tendem a aceitar algumas afirmações como verdades indiscutíveis e até mesmo a irritar-se quando alguém insiste em discuti-las. É natural que isso aconteça, quando mais não seja porque as certezas nos dão segurança e tranquilidade. Pô-las em questão equivale a tirar o chão de sob nossos pés. Não necessito dizer que, para mim, não há verdades indiscutíveis, embora acredite em determinados valores e princípios que me parecem consistentes. De fato, é muito difícil, senão impossível, viver sem nenhuma certeza, sem valor algum.
No passado distante, quando os valores religiosos se impunham à quase totalidade das pessoas, poucos eram os que questionavam, mesmo porque, dependendo da ocasião, pagavam com a vida seu inconformismo.
Com o desenvolvimento do pensamento objetivo e da ciência, aquelas certezas inquestionáveis passaram a segundo plano, dando lugar a um novo modo de lidar com as certezas e os valores.
Questioná-los, reavaliá-los, negá-los, propor mudanças às vezes radicais tornou-se frequente e inevitável, dando-se início a uma nova época da sociedade humana. Introduziram-se as ideias não só de evolução como de revolução.
Naturalmente, essas mudanças não se deram do dia para a noite, nem tampouco se impuseram à maioria da sociedade. O que ocorreu de fato foi um processo difícil e conflituado em que, pouco a pouco, a visão inovadora veio ganhando terreno e, mais do que isso, conquistando posições estratégicas, o que tornou possível influir na formação de novas gerações, menos resistentes a visões questionadoras.
A certa altura desse processo, os defensores das mudanças acreditavam-se senhores de novas verdades, mais consistentes porque eram fundadas no conhecimento objetivo das leis que governam o mundo material e social. Mas esse conhecimento era ainda precário e limitado.
Inúmeras descobertas reafirmam a tese de que a mudança é inerente à realidade tanto material quanto espiritual, e que, portanto, o conceito de imutabilidade é destituído de fundamento.
Ocorre, porém, que essa certeza pode induzir a outros erros: o de achar que quem defende determinados valores estabelecidos está indiscutivelmente errado. Em outras palavras, bastaria apresentar-se como inovador para estar certo. Será isso verdade? Os fatos demonstram que tanto pode ser como não.
Mas também pode estar errado quem defende os valores consagrados e aceitos. Só que, em muitos casos, não há alternativa senão defendê-los. E sabem por quê? Pela simples razão de que toda sociedade é, por definição, conservadora, uma vez que, sem princípios e valores estabelecidos, seria impossível o convívio social. Uma comunidade cujos princípios e normas mudassem a cada dia seria caótica e, por isso mesmo, inviável.
Por outro lado, como a vida muda e a mudança é inerente à existência, impedir a mudança é impossível. Daí resulta que a sociedade termina por aceitar as mudanças, mas apenas aquelas que de algum modo atendem a suas necessidades e a fazem avançar.
GULLAR,Ferreira.Dialéticadamudança.FolhadeSãoPaulo,6maio2012,p.E10.</t>
  </si>
  <si>
    <t>78ae7203-be1f-4021-9f36-b07da8256339</t>
  </si>
  <si>
    <t>Revolution Accelerated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</si>
  <si>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at:&lt;https://www.ua-magazine.com/2021/05/12/robots-the--next-generation-of-soccerplayers&gt;.Retrieved on: July 4th, 2021 Adapted.</t>
  </si>
  <si>
    <t>659c6845-71e6-4c2b-8496-98a17190c8e0</t>
  </si>
  <si>
    <t>Better Living Standards - &lt;i&gt;April 16, 2013&lt;/i&gt;</t>
  </si>
  <si>
    <t>Despite discussion to the contrary, the best available economic evidence suggests that immigration expands the economic opportunities and incomes of Americans and helps reduce the budget deficit.
Recent research suggests that immigration raises wages and lowers prices for consumers throughout the economy. For American business owners, immigrants are both new sources of customers and employees, helping to expand production using American resources and knowhow in sectors ranging from farming to technology. For American workers, the data suggest that rather than competing for identical jobs, immigrants tend to work alongside and in support of American workers, creating more and better job opportunities.
17 Results from recent cutting-edge economics research on the impact of immigration on wages show small but positive effects of immigration on 20 American wages as a whole. The evidence becomes more mixed, though, when looking at specific groups of workers. While some studies show large negative impacts of immigration on low-skill workers, other estimates find that immigration raises the wages of 25 all US workers, regardless of education. As further evidence supporting the second set of findings, one study that examines a period of rapid immigration finds that immigrants do not cause declines in wages, even among less-skilled residents.
Most studies also find that over time immigrants improve the finances 31 of programs like Social Security and can actually help reduce the budget deficit. And 33 these are only the direct measured effects of immigration on individual wages, employment and the budget. Immigrants, particularly higher-skilled immigrants, start more businesses and participate in scientific and other research at higher rates than native-born Americans. These other findings hint at additional potential benefits of more immigration, including increases in innovation that could help boost overall economic growth. The high fraction of innovative Silicon Valley start-ups founded by immigrants are an important example of this point.
41 These potential additional boosts to economic growth are not necessary to make a case for more immigration. The evidence on the direct effects of immigration — higher wages, lower prices and net taxes — shows that immigration raises standards of living for Americans.
Available at: &lt;http://www.nytimes.com/roomfordebate/2013/04/16/the-economics-ofimmigration/ expanded-immigration-improves-living-standards&gt;. Access on: Sept. 4th,2013.Adapted.</t>
  </si>
  <si>
    <t>c7244202-675e-41de-8f20-97639d28da9e</t>
  </si>
  <si>
    <t>Skillset vs. Mindset: Which Will Get You the Job? - &lt;i&gt;By Heather Huhman&lt;/i&gt;</t>
  </si>
  <si>
    <t>There’s a debate going on among career experts about which is more important: skillset or mindset. While skills are certainly desirable for many positions, does having the right ones guarantee you’ll get the job? What if you have the mindset to get the work accomplished, but currently lack certain skills requested by the employer? Jennifer Fremont-Smith, CEO of Smarterer, and Paul G. Stoltz, PhD, coauthor of Put Your Mindset to Work: The One Asset You Really Need to Win and Keep the Job You Love, recently sat down with U.S. News to sound off on this issue
Heather: What is more important to today’s employers: skillset or mindset? Why?
Jennifer: For many jobs, skillset needs to come first. The employer absolutely must find people who have the hard skills to do whatever it is they are being hired to do. Programmers have to know how to program Excel. Marketers must know their marketing tools and Data analysts need to know how to crunch numbers in software. Social media managers must know the tools of their trade like Twitter, Facebook, WordPress, and have writing and communication skills. After the employers have identified candidates with these hard skills, they can shift their focus to their candidates’ mindsets - attitude, integrity, work ethic, personality, etc.
Paul: Mindset utterly trumps skillset.
Heather: Do you have any data or statistics to back up your argument?
30 Jennifer: Despite record high unemployment, many jobs sit empty because employers can’t find candidates with the right skills. In a recent survey cited in the Wall Street Journal, over 50 percent of companies reported difficulty finding applicants with the right skills. Companies are 39 running lean and mean in this economy – they don’t have the time to train for those key skills.
Paul: [Co-author James Reed and I] asked tens of thousands of top employers worldwide this question: If you were hiring someone today, which would you pick, A) the person with the perfect skills and qualifications, but lacking the desired mindset, or B) the person with the desired mindset, but lacking the rest? Ninety-eight percent pick A. Add to this that 97 percent said it is more likely that a person with the right mindset will develop the right skillset, rather than the other way around.
Heather: How do you define skillset?
Jennifer: At Smarterer, we define skillset as the set of digital, social, and technical tools professionals use to be effective in the workforce. Professionals are rapidly accumulating these skills, and the tools themselves are proliferating and evolving – we’re giving people a simple, smart way for people to validate their skillset and articulate it to the world.
Heather: How do you define mindset?
Paul: We define mindset as “the lens through which you see and navigate life.” It undergirds and affects all that you think, see, believe, say, and do.
Heather: How can job seekers show they have the skillset employers are seeking throughout the entire hiring process?
Jennifer: At the beginning of the process, seekers can showcase the skills they have by incorporating them, such as their Smarterer scores, throughout their professional and personal brand materials. They should be articulating their skills in their resume, cover letter, LinkedIn profile, blog, website – everywhere they express their professional identity.
Heather: How can job seekers show they have the mindset employers are seeking throughout the entire hiring process?
Paul: One of the most head-spinning studies we did, which was conducted by an independent statistician showed that, out of 30,000 CVs/resumes, when you look at who gets the job and who does not: A. The conventional wisdom fails (at best). None of the classic, accepted advice, like using action verbs or including hobbies/interests actually made any difference. B. The only factor that made the difference was that those who had one of the 72 mindset qualities from our master model, articulated in their CV/resume, in a specific way, were three times as likely to get the job. Furthermore, those who had two or more of these statements, were seven times more likely to get the job, often over other more qualified candidates.
Available at: &lt;http://money.usnews.com/money/blogs/outside-voices-careers/2011/08/26/skillset-vs-mindset-which-will-get-you-the-job&gt;.Retrieved on: 17 Sept. 2011. Adapted.</t>
  </si>
  <si>
    <t>4e625dbd-c7c7-4c0c-9728-cd762463fd3f</t>
  </si>
  <si>
    <t>Revolution Accelerated - &lt;i&gt;How Digital Transformation is Shaping the Future of Banking&lt;/i&gt;</t>
  </si>
  <si>
    <t>1 Like all businesses, banks have had to act fast to respond to the unprecedented human and economic impact of Covid-19.
2 First, they needed to keep the lights on and ensure business continuity. Second, they had to meet the changing ways customers wanted to engage. Finally, they sought to balance their business priorities with a responsibility to support society. Previous crises cast the banks as part of the problem — this time they are part of the solution.
3 Banks who have embraced modern banking technology have fared better in meeting these challenges. They’ve moved seamlessly to remote working, kept up service for their customers, coped with huge increases in demand and quickly adapted their products. In contrast, banks using legacy ‘spaghetti’ software have struggled.
4 Covid-19 has accelerated the need for modern banking technology, but it didn’t create it.
Before coronavirus, the 2020s were already being framed as the decade for digital in the banking industry. Banks’return on equity were too low and their cost-income ratios were too high.
Meanwhile, regulation like open banking was disrupting the industry and increasing competition from new entrants like the GAAFAs (Google, Amazon, Alibaba, Facebook, Apple).
5 Providing seamless digital customer experiences was therefore already a ‘must’. Every year, Temenos partners with the Economist Intelligence Unit (EIU) for a global study on the future of banking. More than 300 banking leaders are interviewed from retail, commercial and private banks. Over half of these are at C-suite level.
6 In 2020, the study took place amid the Covid-19 crisis. The results give a fascinating insight into banking leaders’ approach during the se unprecedented times. But they also show how they see their industry in the years to come.
7 And the findings suggest three trends which will shape the future of banking:
1. New technologies will be the key driver of banking transformation over the next 5 years.
77% of respondents strongly believed that Artificial Intelligence (AI) will be the most gamechanging of these technologies. They see a diverse range of uses for AI — from personalised customer experience to fraud detection.
2. Banks will overhaul their business models to create digital ecosystems. 80% of respondents believe that banking will become part of a platform of services. 45% are committed to transforming their business models into digital ecosystems.
3. The sun will set on branch banking. World Bank data shows that visits to branches have been steadily declining globally over the last decade. As a result of coronavirus, customers are now more concerned about visiting their branch, and so even more people are willing to try digital applications. This combination of pandemic and increasingly transformative advanced technology has led a majority of respondents (59%) to our survey with the EIU to state that traditional branch-based banking model will be dead in just five years. That’s a 34% increase from last year.
8 The current environment is undoubtedly challenging for banks. But they have the capital, customer relationships and customer data. They are regulated. And most importantly: they still enjoy their customers’ trust.
9 In short, banks are best-placed to succeed if they commit to end-to-end digital transformation. That means a fully digital front office which creates hyper-personalized experiences and ecosystems. And a back office driving efficient operations and rapid innovation.
By embracing modern banking technology, banks can support their customers today, create new value for the future and drive new levels of future growth.
Available at:&lt;https://www.ua-magazine.com/2021/05/12/robots-the--next-generation-of-soccerplayers&gt;. Retrieved on: July 4th, 2021 Adapted.</t>
  </si>
  <si>
    <t>1b7c7aaa-4fb8-4339-aeca-233b03b834a4</t>
  </si>
  <si>
    <t>The importance of discovering your plan B - &lt;i&gt;By John W. Mullins and Randy Komisar&lt;/i&gt;</t>
  </si>
  <si>
    <t>If the founders of Google, Starbucks, or PayPal had stuck to their original business plans, we’d likely never have heard of them. Instead, they made radical changes to their initial models, became household names, and delivered huge returns for their founders and investors. How did they get from their Plan A to a business model that worked? Why did they succeed when most new ventures crash and burn?
Every aspiring entrepreneur, whether they desire to start a new company or create something new within an existing company, has a Plan A — and virtually all of these individuals believe that their Plan A will work. They can probably even imagine how they’ll look on the cover of Fortune or Inc. magazine. Unfortunately, they are usually wrong. But what separates the ultimate successes from the rest is what they do when their first plan fails to catch on. Do they lick their wounds, get back on their feet, and morph their newly found insights into great businesses or do they doggedly stick to their original plan?
Let’s face an uncomfortable fact: the typical startup process, largely driven by poorly conceived business plans based on untested assumptions, is seriously flawed. Most new ventures, even those with venture capital backing, share one common characteristic. They fail. But there is a better way to launch new ideas — without wasting years of your time and loads of investors’ money. This better way is about discovering a business model that really works: a Plan B, like those of Google and Starbucks, which grows out of the original idea, builds on it, and once it’s in place, enables the business to grow rapidly and prosper.
Most of the time, breaking through to a better business model takes time. And it takes error, too — error from which you learn. For Max Levchin, who wanted to build a business based on his cryptography expertise, Plans A through F didn’t work, but Plan G turned out to be the ubiquitous PayPal we know today.
&lt;b&gt;Getting to Plan B in Your Business&lt;/b&gt;
How can you break through to a business model that will work for your business? First, you’ll need an idea to pursue. The best ideas resolve somebody’s pain, some customer problem you’ve identified for which you have a solution that might work. Alternatively, some good ideas take something in customers’ lives that’s pretty boring and create something so superior it provides true customer delight, as was the case for the Walkman and the iPod.
Next, you’ll need to identify some analogs, portions of which you can borrow or adapt to help you understand the economics and various other facets of your proposed business and its business model. And you’ll need antilogs, too. As we have seen from the Apple story, analogs and antilogs don’t have to only be from your own industry, though. Sometimes the most valuable insights come from rather unusual sources.
Having identified both analogs and antilogs, you can quickly reach conclusions about some things that are, with at least a modicum of certainty, known about your venture. But it is not what you know that will likely scupper your Plan A, of course. It’s what you don’t know. The questions you cannot answer from historical precedent lead to your leaps of faith — beliefs you hold about the answers to your questions despite having no real evidence that these beliefs are actually true.
To address your leaps of faith, you’ll have to leap! Identify your key leaps of faith and then test your hypothesis. That may mean opening a smaller shop than you aspire to operate, just to see how customers respond. It may mean trying different prices for your newly developed gadget to see which price makes sales pop. By identifying your leaps of faith early and devising ways to test hypotheses that will prove or refute them, you are in a position to learn whether or not your Plan A will work before you waste too much time and money.
The European Business Review Available at: http://www.europeanbusinessreview.com/</t>
  </si>
  <si>
    <t>139930c5-7d6d-4ba9-9347-e68eb2ca6b24</t>
  </si>
  <si>
    <t>Why Companies Need Less Innovation - &lt;i&gt;By Pat Lencioni&lt;/i&gt;</t>
  </si>
  <si>
    <t>Perhaps the most popular—and misunderstood— term of the first decade of the new millennium is “innovation.” A new stack of books and articles is produced every year asserting the critical importance of innovation for organizations that want to survive, especially during these challenging times.
And to a large extent, I agree with that assertion. Unfortunately, most organizations in search of innovation seem to be generating as much cynicism as they are new thinking.
The problem isn’t so much that we’re overstating the importance of innovation; it’s more about what so many leaders are doing with it. Too many of them are exhorting all of their employees to be more innovative, providing classes and workshops designed to teach everyone how to think outside the box.
They’re also doing their best to include innovation on a list of core values, emblazoning the word on annual reports and hallway posters, hoping that this will inspire people to come up with new ideas that will revolutionize the long-term strategic and financial prospects of the company.
For all the talk about innovation, most executives don’t really like the prospect of their people generating new ways to do things, hoping instead that they’ll simply do what they’re being asked to do in the most enthusiastic, professional way possible. So it is no surprise when leaders get pounded for preaching innovation without really valuing it.
&lt;b&gt;Only a Few Innovators&lt;/b&gt;
What should leaders do? Be more open to new ideas from employees? Probably not. Better yet, they should stop overhyping innovation to the masses and come to the realization that only a limited number of people in any company really needs to be innovative.
As heretical as that may seem to those who want to believe that “innovation is everyone’s business,” consider that even the most innovative and creative organizations need far more people to be dutiful, enthusiastic, and consistent in their work than innovative or creative.
Think about a movie set. For every writer or director or actor on the payroll, there are hordes of people who have to be technically proficient, consistent, patient, and disciplined in their responsibilities. If they innovate, the project turns to chaos.
And the most creative restaurant requires the work of a single chef to design a fabulous menu, and dozens of cooks and waitresses and waiters and dishwashers who will do their jobs with commitment, consistency, and dutifulness. If the cooks innovate, consistency is gone and customers can’t rely on what they’re going to get. Even a high-tech company doesn’t want or need its finance department or sales staff to be truly innovative.
What should leaders demand of their people, if not innovation? How about a combination of interpersonal creativity and autonomy? “Creatonomy.” I realize that sounds like a protein drink for bodybuilders; however, what it means is that we need our employees to take complete responsibility to do their jobs and satisfy customers in the most effective and charismatic way possible, but within the bounds of sound business principles. For those who say “Well, that’s what we mean when we use the word ‘innovation’,” one needs to realize that it’s not what employees are hearing.
&lt;b&gt;The Creatonomy Factor&lt;/b&gt;
Creatonomy is something that thrives in great companies. The world’s best airlines, quickservice restaurant companies, department stores, and entrepreneurial businesses excel in it.
Their employees are passionate and committed and take complete responsibility for their work, consistently turning customers into loyal fans. Sure, they’re encouraged to share their ideas about new ways to work, but most of what they are known for is being great at what has already been defined as the product or service that their company offers. And most leaders I know would take that any day, even before innovation.
There is one group of people in an organization that has to exercise the capacity for innovation, regardless of their functional area. That group is the leadership team. Those who are chartered with overseeing a company’s various departments from the top are the keepers of innovation. They are ultimately responsible for determining the boundaries of change that are acceptable and, perhaps most important of all, identifying the handful of others within their departments who have the invitation and freedom to innovate.
Therefore, if you’re a leader, the next time you think about giving a speech or sending out an e-mail calling for your people to innovate, consider being more specific about what you really want from them. And if you really believe that your organization isn’t innovative enough, focus your efforts first on the people at the top. http://www.businessweek.com/innovate/content/aug2010/id20100825_409624.htm, retrieved on December 19, 2010. (slightly adapted)</t>
  </si>
  <si>
    <t>5fbd7af4-4ad1-45ec-b757-e0e478a4be57</t>
  </si>
  <si>
    <t>FREEDOM OF IMFORMATION - &lt;i&gt;By Reza Moghadam&lt;/i&gt;</t>
  </si>
  <si>
    <t>With the global financial crisis, the world is increasingly looking to the International Monetary Fund— not just for financing but as the global institution charged with overseeing members’ economies and policies (what we call surveillance). It’s easy to forget that only 10 years ago the Fund was a secretive institution. That’s no longer the case. Communicating and engaging with the world at large is now a normal and essential part of the Fund’s business.
The IMF today is a very open institution. The vast majority of our reports are published. The public can search the IMF’s archives. And we are making lots of effort to reach out to external stakeholders.
The benefits of this increased transparency, both for the Fund’s surveillance and lending activities, are indisputable. Transparency allows us to engage with the public and to build a broader understanding and support of what we do. It benefits the quality of our advice by subjecting our analysis to outside scrutiny. And more generally, it makes us more accountable for our advice and financial decisions. In all, it makes us a more effective and legitimate institution.
Frankly, the Fund cannot be a genuine leader on economic policy issues unless it is seen as transparent. We certainly would not have been able to achieve the major reforms of our lending frameworks and the increase in our financial resources had we not been seen as an open and transparent institution. Rightly, the public expects to know what we are up to.
At the same time, certain aspects of transparency remain controversial. Some believe that publication undermines candor in the reports, the frankness of discussions between staff and country authorities, and the Fund’s role as trusted advisor.
Communicating and engaging with the world at large is now a normal and essential part of the Fund’s business. We are gearing up to review the Fund’s transparency policy, as part of our efforts to increase our effectiveness.
The IMF has come a long way over the last 10 years, and publication rates of reports are high.
Raising them further is not the main issue, nor one that can easily be resolved without changes much of our membership would consider revolutionary (such as making publication mandatory).
Rather, further efforts should focus on making progress on a broad front, on issues that may catch fewer headlines, but are nevertheless crucial: • &lt;i&gt;&lt;b&gt;Reducing long publication lags&lt;/b&gt;&lt;/i&gt;. How can we simplify the cumbersome procedure for obtaining consent?
&lt;b&gt;• &lt;i&gt;Maintaining the integrity of reports&lt;/i&gt;&lt;/b&gt;. The IMF’s analysis and advice must be, and be seen to be, convincing, candid, and independent. To this end, there is a long-standing and fundamental principle that Fund reports are not “negotiated” documents.
&lt;b&gt;• &lt;i&gt;Making the Fund’s archives more accessible&lt;/i&gt;&lt;/b&gt;. The current setup for searching the archives—in particular the need to travel to Washington to gain full access to them—is outdated.
We should also consider whether we can make some archived material available more quickly to the public. http://blog-imfdirect.imf.org/2009/09/17/freedom-of-imformation/&lt;i&gt;&lt;/i&gt;</t>
  </si>
  <si>
    <t>7256be67-ca00-475b-ae77-6ac6989ea003</t>
  </si>
  <si>
    <t>Better Education Quality Needed | Formal education and skills aren’t connecting in Latin America. - By &lt;i&gt;Gabriel Sanchez Zinny&lt;/i&gt;</t>
  </si>
  <si>
    <t>Education advocates in Latin America have long pushed for expanded access for all students. Indeed, access has improved, with secondary school completion rates climbing from 30 to 50 percent over the past two decades. However, there is a growing realization that greater access alone will do little good without higher quality.
8 Business leaders, in particular, have argued that there is a profound disconnect between what schools are 10 teaching and what is actually required for a worker to succeed in a globalized, innovationdriven, and knowledge-based modern economy.
13 “There are very talented people in the region. All they need is a chance to develop,” says Felipe Vergara, co-founder of Lumni, a company that invests in students’ education in exchange for a fixed portion of the 16 income they will go on to receive with their improved career path.
At the same time that the private sector is beginning to take matters into its own hands, a new report from a team of Inter-American Development Bank education researchers, led by Marina Bassi and Jaime Vargas, has shed new light on the failures of Latin American education systems to prepare students for the job market. Entitled “Disconnected: Skills, Education and Employment in Latin America”, the report uses surveys of both students and employers across the region to understand why and how this gap in skills is occurring.
The results are surprising. While access has increased, in two other critical areas - quality and relevance - there has been little to no progress, leaving students unprepared for the demands of the modern workplace. The employers surveyed all pointed to the importance of what are known as “socio-emotional skills”, in contrast to traditional cognitive skills such as literacy and basic mathematics. Socio-emotional skills relate to personality, and include punctuality, politeness, work ethics, responsibility, empathy, 39 and adaptability, and are especially critical for workers and managers in a globalized economy defined by its unpredictability and dynamism.
While high costs are certainly playing a role, it is clear that addressing the skills gap in Latin America will require a multifaceted approach. As the authors of “Disconnected” argue, schools must find ways to become more engaged with the productive economy that surrounds them, and improve their ability to instill and evaluate the type of skills that the private sector is looking for. This effort should go beyond increasing the access and completion of secondary school. It should involve more research, better teacher recruitment and evaluation, and incentives for developing socio-emotional skills.
Companies have a strong role to play, and some of them are just not giving up. As Juan Iramain, Vice President of Public Affairs and Communications in Coca Cola’s South Latin region, puts it, “at the Coca- 58 Cola Company we understand that in order to catch up with the necessary level of sustainability of the globalized world, our business should 60 rely on the sustainability of the communities in which we operate. For some time now, therefore, we have been dealing with specialized NGOs to strengthen the work of parents and school. The aim is not only for students to complete the school year, but also that they incorporate the curiosity and lifelong learning capabilities needed to work in the labor market of the 21st century.
68 We just can’t put up with a school program that cannot prepare youngsters for a better society”.
But above all, as the authors Marina Bassi and Jaime Vargas have argued, we must continue this dialogue between governments and the private sector so that education reform can lead to increased opportunity and economic development across the region.
Available at: &lt;http://www.latinbusinesschronicle.com/app/ar-ticle.aspx?id=5623&gt;. Retrieved on:
20 May 2012. Adapted.</t>
  </si>
  <si>
    <t>698b6bd7-f82f-4faf-9d7e-4106914236ec</t>
  </si>
  <si>
    <t>U.S. Finds No Evidence of Alien Technology in Flying Objects, but can’t rule it out, either</t>
  </si>
  <si>
    <t>WASHINGTON — American intelligence officials have found no evidence that aerial phenomena observed by Navy pilots in recent years are alien spacecraft, but they still cannot explain the unusual movements that have mystified scientists and the military.
The report determines that a vast majority of more than 120 incidents over the past two decades did not originate from any American military or other advanced US government technology, the officials said. That determination would appear to eliminate the possibility that Navy pilots who reported seeing unexplained aircraft might have encountered programs the government meant to keep secret.
But that is about the only conclusive finding in the classified intelligence report, the officials said. And while a forthcoming unclassified version, expected to be released to Congress by June 25, will present few other firm conclusions, senior officials briefed on the intelligence conceded that the very ambiguity of the findings meant the government could not definitively rule out theories that the phenomena observed by military pilots might be alien spacecraft.
Americans’ long-running fascination with UFOs has intensified in recent weeks in anticipation of the release of the government report. Former President Barack Obama encouraged the interest when he gave an interview last month about the incidents on “The Late Late Show with James Corden” on CBS.
“What is true, and I’m really being serious here,” Mr. Obama said, “is that there is film and records of objects in the skies that we don’t know exactly what they are.’’ The report concedes that much about the observed phenomena remains difficult to explain, including their acceleration, as well as ability to change direction and submerge. One possible explanation — that the phenomena could be weather balloons or other research balloons — does not hold up in all cases, the officials said, because of changes in wind speed at the times of some of the interactions.
Many of the more than 120 incidents examined in the report are from Navy personnel, officials said. The report also examined incidents involving foreign militaries over the last two decades. Intelligence officials believe that at least some of the aerial phenomena could have been experimental technology from a rival power, most likely Russia or China.
One senior official said without hesitation that U.S. officials knew it was not American technology. He said there was worry among intelligence and military officials that China or Russia could be experimenting with hypersonic technology.
He and other officials spoke about the classified findings in the report on the condition of anonymity.
Available at: &lt;https://www.nytimes.com/2021/06/03/us/politics/ ufos-sighting-alien-spacecraftpentagon. html&gt;. Retrieved on: July 7, 2021.</t>
  </si>
  <si>
    <t>34c7d3d3-1a9a-4955-a2a8-c2efec0d7d93</t>
  </si>
  <si>
    <t>Financial System</t>
  </si>
  <si>
    <t>People have virtually unlimited needs, but the economic resources to supply those needs are limited. Therefore, the greatest benefit of an economy is to provide the most desirable consumer goods and services in the most desirable amounts – what is known as the efficient allocation of economic resources. To produce these consumer goods and services requires capital in the form of labor, land, capital goods used to produce a desired product or service, and entrepreneurial ability to use these resources together to the greatest efficiency in producing what consumers want most. Real capital consists of the land, labor, tools and machinery, and entrepreneurial ability to produce consumer goods and services, and to acquire real capital costs money.
The financial system of an economy provides the means to collect money from the people who have it and distribute it to those who can use it best. Hence, the efficient allocation of economic resources is achieved by a financial system that allocates money to those people and for those purposes that will yield the greatest return.
The financial system is composed of the products and services provided by financial institutions, which include banks, insurance companies, pension funds, organized exchanges, and the many other companies that serve to facilitate economic transactions. Virtually all economic transactions are effected by one or more of these financial institutions. They create financial instruments, such as stocks and bonds, pay interest on deposits, lend money to creditworthy borrowers, and create and maintain the payment systems of modern economies.
These financial products and services are based on the following fundamental objectives of any modern financial system:
• to provide a payment system;
• to give money time value;
• to offer products and services to reduce financial risk or to compensate risk-taking for desirable objectives;
• to collect and disperse information that allows the most efficient allocation of economic resources;
• to create and maintain financial markets that provide prices, which indicates how well investments are performing, which also determines the subsequent allocation of resources, and to maintain economic stability.
Available at: &lt;http://thismatter.com/money/banking/financial-system.htm&gt;. Retrieved on: July 27th, 2015. Adapted.</t>
  </si>
  <si>
    <t>8c8ad601-99ac-4a31-ab42-f84937b93485</t>
  </si>
  <si>
    <t>How to Avoid 7 Common On-the-Job Mistakes - &lt;i&gt;By HEATHER HUHMAN. US News&lt;/i&gt;</t>
  </si>
  <si>
    <t>Everyone makes mistakes — but some of those mistakes are more avoidable than others.
When it comes to your job, even just one mistake could result in major consequences for your
career.
Impress your employer by avoiding the following mistakes:
7 Mistake #1: Being unavailable
It’s inevitable that, at some point, your supervisor or co-workers will approach you and ask
for your help on an outside project or assignment. Although it might be tempting to ignore
12those emails or say no to additional work, don’t. You might think that no one will notice if you
don’t help with extra work, but they will. And, although it’s not technically in your job
description, more companies today must do more with less — meaning each employee needs to
17be flexible and multi-skilled. Make yourself indispensable by pitching in on other assignments
when possible. (Of course, don’t overextend yourself to the point where you can’t get your
normal work done.)
Mistake #2: Failing to dress to impress
23 Some of the best job advice I’ve heard is to always dress at least one step above your
current position. It helps others picture you working above your current position and makes you
look extremely professional. You’re not just an intern/entry-level professional, you have the
potential to be so much more — so act like it.
Mistake #3: Denying your mistakes
No one is perfect. And while doing projects to the best of your ability
30 is something you should strive to do, it doesn’t mean you’ll never make a mistake or do
something incorrectly. If you make a mistake, own up to it and correct it. Remember to not lose
sight of the overall goal by focusing too much on the little details. You could potentially miss
deadlines and quality of your work — not to mention drive your co-workers (and boss) crazy.
Mistake #4: Waiting for feedback
Many workplaces still don’t give employees feedback more than a few times per year. If
you wait around for feedback for several months, you’re doing yourself (and your organization) a
disservice. Instead of waiting for your supervisor to come to you, ask to set up a quick meeting to
discuss your progress thus far and any improvements you could make. Bring up specific projects
you’ve completed and ask for feedback on things you were unsure about. This way, you know
where you stand in your position and at the company — before a formal performance review
comes across your desk.
Mistake #5: Not interacting with peers
53 Even if you’re doing spectacular work, you could be overlooked if you sit at your desk each
day and avoid interactions with co-workers and upper management. When you need a break,
head over to the break room or cafeteria and interact with other workers in your office. Not only
will this help reduce stress on the job, but you’ll have the potential to make some great
professional relationships, too.
Mistake #6: Not asking questions
62 Some people think asking questions is a sign of weakness. Yet, when you’re unsure how to
complete a task, it can be hard to do it the right way the first time without clarification. When
assigned a new project, ask any questions that might come up right then and there. Furthermore,
you might also want to inquire about how your success will be measured and how often you
should update your boss on the progress. Your supervisor would much rather that you ask
questions now in order to avoid potential problems later.
Mistake #7: Ignoring the corporate culture
When you first start on a new job, it’s important to take note of cultural differences from
previous workplaces. What does everyone wear on a daily basis? How much socialization goes on
during the workday? Do employees tend to come in early or stay late? What is the typical mode
of communication for the office? Assimilating to the culture is a great way to fit in quickly at the
organization and get along with other employees.
Available in: &lt;http://money.usnews.com/money/blogs/outside-voices-careers/2011/06/17/howto-
avoid-7-common-on-the-job-mistakes&gt;. Retrieved on: Sept. 17, 2011. Adapted.</t>
  </si>
  <si>
    <t>34f70834-9d17-451b-a89e-30e29f2597b2</t>
  </si>
  <si>
    <t>Why Millennials Don’t Like Credit Cards - &lt;i&gt;by Holly Johnson&lt;/i&gt;</t>
  </si>
  <si>
    <t>Cheap, easy credit might have been tempting to young people in the past, but not to
today’s millennials. According to a recent survey by Bankrate of over 1,161 consumers, 63% of
adults ages 18 to 29 live without a credit card of any kind, and another 23% only carry one card.
&lt;b&gt;The Impact of the Great Recession&lt;/b&gt;
Research shows that the environment millennials grew up in might have an impact on their
finances. Unlike other generations, millennials lived through economic hardships during a time
when their adult lives were beginning. According to the Bureau of Labor Statistics, the Great
Recession caused millennials to stray from historic patterns when it comes to purchasing a home
and having children, and a fear of credit cards could be another symptom of the economic
environment of the times.
And there’s much data when it comes to proving that millennials grew up on shaky
economic ground. The Pew Research Center reports that 36% of millennials lived at home with
their parents in 2012. Meanwhile, the unemployment rate for people ages 16 to 24 was 14.2%
(more than twice the national rate) in early 2014, according to the BLS. With those figures, it’s no
wonder that millennials are skittish when it comes to credit cards. It makes sense that young
people would be afraid to take on any new forms of debt.
&lt;b&gt;A Generation Plagued with Student Loan Debt&lt;/b&gt;
But the Great Recession isn’t the only reason millennials could be fearful of credit. Many
experts believe that the nation’s student loan debt level might be related to it. According to the
Institute for College Access &amp; Success, 71% of millennials (or 1.3 million students) who graduated
from college in 2012 left school with at least some student loan debt, with the average amount
owed around $29,400. With so much debt already under their belts, millennials are worried
about adding any credit card debt to the pile. After all, many adults with student loan debt need
to make payments for years, and even decades.
&lt;b&gt;How Millennials Can Build Credit Without a Credit Card&lt;/b&gt;
The fact that millennials are smart enough to avoid credit card debt is a good thing, but
that doesn’t mean the decision has its drawbacks. According to Experian, most adults need a
positive credit history in order to qualify for an auto loan or mortgage. Even worse, having no
credit history is almost as bad as having a negative credit history in some cases.
Still, there are plenty of ways millennials can build a credit history without a credit card. A
few tips:
• Make payments on installment loans on time. Whether it’s a car loan, student loan or
personal loan, make sure to mail in those payments on time and pay at least the minimum
amount
required.
• Put at least one household or utility bill in your name. Paying your utility or
household bills on time can help you build a positive credit history.
• Get a secured credit card. Unlike traditional credit cards, the funds secured credit cards
offer are backed by money the user deposits. Signing up for a secured card is one way to build a
positive credit history without any risk.
The fact that millennials are leery of credit cards is probably a good thing in the long run.
After all, not having a credit card is the perfect way to stay out of credit card debt. Even though
it might be harder to build a credit history without credit cards, the vast majority of millennials
have decided that the plastic just isn’t worth it.
Available at: &lt;http://money.usnews.com/money/blogs/my-money/2014/11/04/why-millennialsdont-
like-creditcards&gt;.
Retrieved on: Nov. 10th, 2014. Adapted.</t>
  </si>
  <si>
    <t>60e18f72-9324-4756-9574-4c48a6002cfd</t>
  </si>
  <si>
    <t>COVID-19 Economy: Expert insights on what you need to know</t>
  </si>
  <si>
    <t>As we practice social distancing and businesses struggle to adapt, it’s no secret the unique challenges of COVID-19 are profoundly shaping our economic climate. U.S. Bank financial industry and regulatory affairs expert Robert Schell explains what you need to know in this uncertain time.
&lt;b&gt;• Don’t panic while things are “on pause”&lt;/b&gt;
Imagine clicking the pause button on your favorite TV show. Whether you stopped to make dinner or put kids to bed, hitting pause gives you time to tackle what matters most.
Today’s economy is similar. While we prioritize health and safety, typical activities like driving to work, eating at restaurants, traveling and attending sporting events are on hold. This widespread social distancing takes a toll on our economy, putting strain on businesses and individuals alike.
Keep your financial habits as normal as possible during this time. Make online purchases, order takeout, pay bills and buy groceries. These everyday purchases put money back into the economy and prevent it from dipping further into a recession.
&lt;b&gt;• Low interest rates could help make ends meet&lt;/b&gt;
In March, the Federal Reserve cut rates drastically to boost economic activity and make borrowing more affordable. For you, this means interest rates are low for credit cards, loans and lines of credit, and even fixed-rate mortgages. Consider taking advantage of these low rates if you need extra help paying your bills, keeping your business running or withstanding a period of unemployment.
&lt;b&gt;• Spend on small businesses&lt;/b&gt;
Looking to make a positive impact? Supporting small businesses is an easy and powerful way to help. You can order takeout, tip generously or donate to your local brick-and-mortar retail store, if they provide that option. Your support makes a big impact for struggling business owners.
&lt;b&gt;• Prior economic strength may help us bounce back&lt;/b&gt;
The thriving economy of 2019 isn’t just a distant, bittersweet memory. When our health is no longer at risk and social distancing mandates begin to diminish, we’ll slowly start to rebuild.
The stability, low unemployment rate and upward-trending market we experienced prior to Covid-19 puts us in a good position to kick-start economic activity and rebound more quickly.
Available at &lt;https://www.usbank.com/financialiq/ manage-your- -household/personalfinance/ covid-economy-expert-insights. html&gt;. Retrieved on: Jul. 20, 2021. Adapted.</t>
  </si>
  <si>
    <t>80229843-c55c-4793-b858-bc1534007271</t>
  </si>
  <si>
    <t>Economist.com</t>
  </si>
  <si>
    <t>The difference between saying what you mean and meaning what you say is obvious to most people. To computers, however, it is trickier. Yet getting them to assess intelligently what people mean from what they say would be useful to companies seeking to identify unhappy customers and intelligence agencies seeking to identify dangerous individuals from comments they post online.
Computers are often inept at understanding the meaning of a word because that meaning depends on the context in which the word is used. For example, “killing” is bad and “bacteria” are bad but “killing bacteria” is often good (unless, that is, someone is talking about the healthy bacteria present in live yogurt, in which case, it would be bad).
An attempt to enable computers to assess the emotional meaning of text is being led by Stephen Pulman of the University of Oxford and Karo Moilanen, one of his doctoral students. It uses so-called “sentiment analysis” software to assess text. The pair have developed a classification system that analyses the grammatical structure of a piece of text and assigns emotional labels to the words it contains, by looking them up in a 57,000-word “sentiment lexicon” compiled by people. These labels can be positive, negative or neutral. Words such as “never”, “failed” and “prevent” are tagged as “changing” or “reversive” words because they reverse the sentiment of the word they precede.
The analysis is then broken into steps that progressively take into account larger and larger grammatical chunks, updating the sentiment score of each entity as it goes. The grammatical rules determine the effect of one chunk of text on another. The simplest rule is that positive and negative sentiments both overwhelm neutral ones. More complex syntactic rules govern seemingly conflicting cases such as “holiday hell” or “abuse helpline” that make sense to people but can confuse computers.
By applying and analysing emotional labels, the software can construct sentiment scores for the concepts mentioned in the text, as a combination of positive, negative and neutral results. For example, in the sentence, “The region’s largest economies were still mired in recession,” the parsing software finds four of the words in the sentiment lexicon: largest (positive, neutral or negative); economies (positive or neutral); mired (negative); and recession (negative). It then analyses the sentence structure, starting with “economies” and progressing to “largest economies”, “region’s largest economies” and “the region’s largest economies”. At each stage, it computes the changing sentiment of the sentence. It then does the same for the second half of the sentence.
Instead of simply adding up the number of positive and negative mentions for each concept, the software applies a weighting to each one. For example, short pieces of text such as “region” are given less weight than longer ones such as “the region’s largest economies”. Once the parser has reassembled the original text (“the region’s largest economies were still mired in recession”) it can correctly identify the sentence as having a mainly negative meaning with respect to the concept of “economies”.
As well as companies seeking to better understand their customer, intelligence agencies are also becoming interested in the sentiment analysis. But the software can only supplement human judgment - because people don’t always mean what they say.
Oct 6th 2009 from Economist.com http://www.economist.com/sciencetechnology/tm/displayStory.cfm?storyid=14582575&amp;source= hptextfeature</t>
  </si>
  <si>
    <t>cde533f9-d137-47ec-9ec8-68fb2796f58c</t>
  </si>
  <si>
    <t>Bank Clerk Job Description - &lt;i&gt;Definition and Nature of the Work&lt;/i&gt;</t>
  </si>
  <si>
    <t>Banks simplify people’s lives, but the business of banking is anything but simple. Every transaction — from cashing a check to taking out a loan — requires careful record keeping.
Behind the scenes in every bank or savings and loan association there are dozens of bank clerks, each an expert at keeping one area of the bank’s business running smoothly.
New account clerks open and close accounts and answer questions for customers. Interest clerks record interest due to savings account customers, as well as the interest owed to the bank on loans and other investments. Exchange clerks, who work on international accounts, translate foreign currency values into dollars and vice versa. Loan clerks sort and record information about loans. Statement clerks are responsible for preparing the monthly balance sheets of checking account customers. Securities clerks record, file, and maintain stocks, bonds, and other investment certificates. They also keep track of dividends and interest on these certificates.
Other clerks operate the business machines on which modern banks rely. Proof operators sort checks and record the amount of each check. Bookkeeping clerks keep records of each 25customer’s account. In addition to these specialists, banks need general clerical help — data entry keyers, file clerks, mail handlers, and messengers — just as any other business does.
&lt;b&gt;Education and Training Requirements&lt;/b&gt;
Bank clerks usually need a high school education with an emphasis on basic skills in typing, bookkeeping, and business math. Knowledge of computers and business machines is also helpful. Prospective bank workers may be tested on their clerical skills when they are interviewed. Most banks provide new employees with on-the-job training.
&lt;b&gt;Getting the Job&lt;/b&gt;
Sometimes bank recruiters visit high schools to look for future employees. High school placement offices can tell students whether this is the practice at their school. If not, prospective bank workers can apply directly to local banks through their personnel departments. Bank jobs 45may be listed with state and private employment agencies. Candidates can also check Internet job sites and the classified ads in local newspapers as well.
&lt;b&gt;Advancement Possibilities and Employment&lt;/b&gt;
Outlook Banks prefer to promote their employees rather than hire new workers for jobs that require experience. Clerks frequently become tellers or supervisors. Many banks encourage their employees to further their education at night.
According to the U.S. Bureau of Labor Statistics, employment of bank clerks was expected to decline through the year 2014, because many banks are electronically automating their systems and eliminating paperwork as well as many clerical tasks. Workers of data processing and computers will have the best opportunities. In addition to jobs created through expansion, openings at the clerical level often occur as workers move up to positions of greater responsibility.
&lt;b&gt;Working Conditions&lt;/b&gt;
Although banks usually provide a pleasant working atmosphere, clerks often work alone, at times performing repetitive tasks. Bank clerks generally work between thirty-five and forty hours per week, but they may be expected to take on evening and Saturday shifts depending on bank hours.
&lt;b&gt;Earnings and Benefits&lt;/b&gt;
The salaries of bank clerks vary widely depending on the size and location of the bank and the clerk’s. According to the Bureau of Labor Statistics, median salaries ranged from $23,317 to $27,310 per year in 2004 depending on experience and title. Generally, loan clerks are on the 80high end of this range, whereas general office clerks are on the lower end.
Banks typically offer their employees excellent benefits. Besides paid vacations and more than the usual number of paid holidays, employees may receive health and life insurance and participate in pension and profit-sharing plans. Some banks provide financial aid so that workers can continue their education.
Available at: &lt;http://careers.stateuniversity.com/pages/151/ Bank-Clerk.html&gt;. Retrieved on:
Aug. 22, 2017. Adapted.</t>
  </si>
  <si>
    <t>2d3ea142-ffe9-4983-a96e-e3ef004e73b4</t>
  </si>
  <si>
    <t>The controversial future of nuclear power in the U.S. - &lt;i&gt;Lois Parshley&lt;/i&gt;</t>
  </si>
  <si>
    <t>President Joe Biden has set ambitious goals for fighting climate change: To cut U.S. carbon emissions in half by 2030 and to have a net-zero carbon economy by 2050. The plan requires electricity generation – the easiest economic sector to green, analysts say – to be carbon-free by 2035.
A few figures from the U.S. Energy Information Administration (EIA) illustrate the challenge. In 2020 the United States generated about four trillion kilowatt-hours of electricity.
Some 60 percent of that came from burning fossil fuels, mostly natural gas, in some 10,000 generators, large and small, around the country. All of that electricity will need to be replaced - and more, because demand for electricity is expected to rise, especially if we power more cars with it.
Renewable energy sources like solar and wind have grown faster than expected; together with hydroelectric, they surpassed coal for the first time ever in 2019 and now produce 20 percent of U.S. electricity. In February the EIA projected that renewables were on track to produce more than 40 percent by 2050 - remarkable growth, perhaps, but still well short of what’s needed to decarbonize the grid by 2035 and forestall the climate crisis.
This daunting challenge has recently led some environmentalists to reconsider an alternative they had long been wary of: nuclear power.
Nuclear power has a lot going for it. Its carbon footprint is equivalent to wind, less than solar, and orders of magnitude less than coal. Nuclear power plants take up far less space on the landscape than solar or wind farms, and they produce power even at night or on calm days. In 2020 they generated as much electricity in the U.S. as renewables did, a fifth of the total.
But debates rage over whether nuclear should be a big part of the climate solution in the U.S. The majority of American nuclear plants today are approaching the end of their design life, and only one has been built in the last 20 years. Nuclear proponents are now banking on nextgeneration designs, like small, modular versions of conventional light-water reactors, or advanced reactors designed to be safer, cheaper, and more flexible.
“We’ve innovated so little in the past half-century, there’s a lot of ground to gain,” says Ashley Finan, the director of the National Reactor Innovation Center at the Idaho National Laboratory. Yet an expansion of nuclear power faces some serious hurdles, and the perennial concerns about safety and long-lived radioactive waste may not be the biggest: Critics also say nuclear reactors are simply too expensive and take too long to build to be of much help with the climate crisis.
While environmental opposition may have been the primary force hindering nuclear development in the 1980s and 90s, now the biggest challenge may be costs. Few nuclear plants have been built in the U.S. recently because they are very expensive to build here, which makes the price of their energy high.
Jacopo Buongiorno, a professor of nuclear science and engineering at MIT, led a group of scientists who recently completed a two-year study examining the future of nuclear energy in the U.S. and western Europe. They found that “without cost reductions, nuclear energy will not play a significant role” in decarbonizing the power sector.
“In the West, the nuclear industry has substantially lost its ability to build large plants,” Buongiorno says, pointing to Southern Company’s effort to add two new reactors to Plant Vogtle in Waynesboro, Georgia. They have been under construction since 2013, are now billions of dollars over budget - the cost has more than doubled - and years behind schedule. In France, ranked second after the U.S. in nuclear generation, a new reactor in Flamanville is a decade late and more than three times over budget.
“We have clearly lost the know-how to build traditional gigawatt-scale nuclear power plants,” Buongiorno says. Because no new plants were built in the U.S. for decades, he and his colleagues found, the teams working on a project like Vogtle haven’t had the learning experiences needed to do the job efficiently. That leads to construction delays that drive up costs.
Elsewhere, reactors are still being built at lower cost, “largely in places where they build projects on budget, and on schedule,” Finan explains. China and South Korea are the leaders.
(To be fair, several of China’s recent large-scale reactors have also had cost overruns and delays.) “The cost of nuclear power in Asia has been a quarter, or less, of new builds in the West,” Finan says. Much lower labor costs are one reason, according to both Finan and the MIT report, but better project management is another.
Available at: https://www.nationalgeographic.com/environment/ article/nuclear-plants-areclosing- in-the-us-should-we-build-more. Retrieved on: Feb. 3, 2022. Adapted.</t>
  </si>
  <si>
    <t>0d40c9ee-939c-4176-9dbb-fcdde1ab5615</t>
  </si>
  <si>
    <t>How good is the U.S. economy? - &lt;i&gt;It’s beating pre-pandemic predictions.&lt;/i&gt;</t>
  </si>
  <si>
    <t>Americans might be reluctant to believe it, but on paper, the U.S. economy is doing pretty well. So well, in fact, that we’re performing better than forecasts made even before the pandemic began.
The nation’s employers added another 199,000 jobs in November, the U.S. Bureau of Labor Statistics reported on Friday. This means that overall employment is now 2 million jobs higher than was expected by now in forecasts made way back in January 2020 by the nonpartisan Congressional Budget Office.
The job market isn’t the only front on which we have bested forecasts made before the pandemic. The overall size of the economy, as measured by gross domestic product, is larger than it was expected to be around now. The International Monetary Fund says that U.S. gross domestic product is higher today, in inflation-adjusted terms, than it had expected at the beginning of 2020. The IMF ran these calculations for countries around the world, and found the United States was an outlier in beating the organization’s pre-covid forecasts.
So why did well-regarded professional forecasters underestimate the strength of the economy? And how is it that jobs and GDP are doing better than they expected, even as inflation has been unmistakably worse?
To some extent, all these things are related. Forecasters obviously did not anticipate the pandemic. They also did not anticipate the unprecedentedly enormous government response to the coronavirus. When the public health crisis hit and disemployed millions of American workers, policymakers implemented unusually generous fiscal and monetary stimulus.
Such measures helped get people back to work sooner, and avoided the long, painful effort back to normal that had followed the Great Recession. Thus, faster job growth. They also massively amplified consumer demand, at a time when the productive capacity of the economy (i.e., companies’ ability to make and deliver the things their customers want) couldn’t keep up.
Employers faced all kinds of shortages — of products, materials, workers — and consumers anxious to buy stuff raised the prices of whatever inventory companies actually had available.
Thus, faster price growth.
If you had asked me back in January 2020 how Americans might feel about an economy with an “extra” 2 million jobs, unemployment less than 4 percent, and inflation just over 3 percent, I probably would have guessed the public would be pretty content. However people are still furious about the extra price growth they’ve already endured to date, and unimpressed by all that extra job growth. Maybe it’s human nature for people to view better jobs or pay as things they’ve earned, while a painful price increase is something inflicted upon them — even if both are, to some extent, two sides of the same coin.
Available at: https://www.washingtonpost.com/opinions/ 2023/12/08/jobs-report -economybeats- pandemic-predictions/. Retrieved on: Dec. 12, 2023. Adapted.</t>
  </si>
  <si>
    <t>8eb00139-e1c9-485d-9601-c81251fced61</t>
  </si>
  <si>
    <t>Desde cedo, começamos a lidar com uma série de situações ligadas ao dinheiro. Para tirar melhor proveito do seu dinheiro, é muito importante saber como utilizá-lo da forma mais favorável a você. O aprendizado e a aplicação de conhecimentos práticos de educação financeira podem contribuir para melhorar a gestão de nossas finanças pessoais, tornando nossas vidas mais tranquilas e equilibradas sob o ponto de vista financeiro.
Se pararmos para pensar, estamos sujeitos a um mundo financeiro muito mais complexo que o das gerações anteriores. No entanto, o nível de educação financeira da população não acompanhou esse aumento de complexidade. A ausência de educação financeira, aliada à facilidade de acesso ao crédito, tem levado muitas pessoas ao endividamento excessivo, privando-as de parte de sua renda em função do pagamento de prestações mensais que reduzem suas capacidades de consumir produtos que lhes trariam satisfação.
Infelizmente, não faz parte do cotidiano da maioria das pessoas buscar informações que as auxiliem na gestão de suas finanças. Para agravar essa situação, não há uma cultura coletiva, ou seja, uma preocupação da sociedade organizada em torno do tema. Nas escolas, pouco ou nada é falado sobre o assunto. As empresas, não compreendendo a importância de ter seus funcionários alfabetizados financeiramente, também não investem nessa área. Similar problema é encontrado nas famílias, nas quais não há o hábito de reunir os membros para discutir e elaborar um orçamento familiar. Igualmente entre os amigos, assuntos ligados à gestão financeira pessoal muitas vezes são considerados invasão de privacidade e pouco se conversa em torno do tema. Enfim, embora todos lidem diariamente com dinheiro, poucos se dedicam a gerir melhor seus recursos.</t>
  </si>
  <si>
    <t>Serviu suas famosas bebidas para Vinicius, Carybé e Pelé</t>
  </si>
  <si>
    <t>Os pedaços de coco in natura são colocados no liquidificador e triturados. O líquido resultante é coado com uma peneira de palha e recolocado no aparelho, onde é batido com açúcar e leite condensado. Ao fim, adiciona-se aguardente.
A receita de Diolino Gomes Damasceno, ditada à Folha por seu filho Otaviano, parece trivial, mas a conhecida batida de coco resultante não é. Afinal, não é possível que uma bebida qualquer tenha encantado um time formado por Jorge Amado (diabético, tomava sem açúcar), Pierre Verger, Carybé, Mussum, João Ubaldo Ribeiro, Angela Rô Rô, Wando, Vinicius de Moraes e Pelé (tomava dentro do carro).
Baiano nascido em 1931 na cidade de Ipecaetá, interior do estado, Diolino abriu seu primeiro estabelecimento em 1968, no bairro do Rio Vermelho, reduto boêmio de Salvador. Localizado em uma garagem, ganhou o nome de MiniBar.
A batida de limão feita com cachaça, suco de limão galego, mel de abelha de primeiríssima qualidade e açúcar refinado, segundo o escritor Ubaldo Marques Porto Filho chamava a atenção dos homens, mas Diolino deu por falta das mulheres da época. É que elas não queriam ser vistas bebendo em público, e então arranjavam alguém para comprar as batidas e bebiam dentro do automóvel.
Diolino bolou então o sistema de atendimento direto aos veículos, em que os garçons iam até os carros que apenas encostavam e saíam em disparada. A novidade alavancou a fama do bar. No auge, chegou a produzir 6.000 litros de batida por mês.
SETO, G. Folha de S.Paulo. Caderno "Cotidiano". 17 maio 2019, p. B2. Adaptado.</t>
  </si>
  <si>
    <t>Descentralização da Saúde e capacidades estatais em âmbito local</t>
  </si>
  <si>
    <t>O processo de descentralização política no Brasil não é recente. Nas áreas da assistência social, da educação, da saúde, do turismo, da cultura, entre diversas outras tantas, em maior ou menor medida, vem-se observando, nas últimas décadas, a transferência das autonomias aos entes federados, ou seja, aos níveis inferiores de governo local.
Em um país com desenho federativo com as proporções do Brasil, com 8.5 milhões de quilômetros quadrados, 26 estados e um Distrito Federal, e 5.570 municípios, a heterogeneidade social configura-se em uma variável estrutural que terá significativo impacto sobre a coordenação federativa necessária para a implementação de políticas públicas. Nesse sentido, destaca-se a urgência da reflexão sobre capacidades estatais locais e, tão importante quanto, a capacidade de coordenação da União, possibilitando assim aos entes subnacionais maior e mais eficiente capacidade de atuação tanto em tempos “normais” quanto em contextos como é caso, no momento atual, de uma grave crise sanitária onde as capacidades estatais mostram-se de crucial relevância.
A crise do coronavírus acionou, em um primeiro momento, um sistema complexo e coordenado articulado em torno do Sistema Único de Saúde (SUS), que atrela os três entes federados, cabendo em linhas gerais à União a coordenação e a estados e municípios (especialmente a esses últimos) a implementação das ações. A descentralização da saúde, temática deste texto, é uma diretriz do SUS, orientando União, estados e municípios a articularem e cooperarem entre si, em busca da manutenção e qualidade das ações e serviços em saúde no país.
Excerto adaptado de: CENSON, Dianine; BARCELOS, Marcio.
O papel do estado na gestão da crise ocasionada pela covid-19: visões distintas sobre federalismo e as relações entre união e municípios. Revista Brasileira de Gestão e Desenvolvimento Regional,v. 16, n. 4, 2020. Disponível em: https://www.rbgdr.net/revista/index.php/rbgdr/article/view/5977. Acesso em: 30 de setembro de 2021.</t>
  </si>
  <si>
    <t>&lt;i&gt;(Sem Título)&lt;/i&gt;</t>
  </si>
  <si>
    <t>As atividades do Estado podem ser prestadas diretamente pela entidade estatal ou indiretamente, através de entidade pertencente à denominada administração indireta, que são pessoas jurídicas de direito público ou de direito privado, criadas pelo Poder Público por lei ou através de autorização legal, a fim de prestarem atividades públicas específicas. A esse fenômeno a doutrina confere o nome descentralização. Conforme será analisado, as entidades que compõem a administração indireta são as autarquias, as fundações governamentais, as empresas públicas, as sociedades de economia mista e as associações públicas de consórcio.
Podem ser adotados vários arranjos organizativos do órgão de administração estadual de saúde (Secretarias Estaduais de Saúde), com compartilhamento de suas atribuições visando melhorar o desempenho de suas competências. A Administração Clássica chama de desconcentração quando uma organização da Administração Direta ou Indireta distribui competências dentro de sua própria estrutura, ou seja, divisão de órgãos para melhor desempenhar as funções.
Difere da descentralização porque nesse caso não ocorre entre pessoas jurídicas diferentes, trata-se de uma distribuição interna de competências, ou seja, uma distribuição de competências dentro da mesma pessoa jurídica. As atribuições administrativas são outorgadas aos vários órgãos que compõem a hierarquia, criando-se uma relação de coordenação e subordinação entre uns e outros. Isso é feito para descongestionar, desconcentrar, tirar do centro um volume grande de atribuições, para permitir seu mais adequado e racional desempenho. A desconcentração liga-se à ideia de comando central, atribuições partilhadas e arcabouço normativo comum.
Para a Administração Moderna a descentralização é um processo que procura criar e redistribuir espaços de decisão e capacidades estratégicas entre vários níveis de intervenção. Sua consequência num sistema de saúde é a multiplicação dos centros de decisão e de ação. Um sistema mais descentralizado caracterizar-se-ia por uma multiplicidade de pontos ou centros de decisão.
O oposto de um sistema de saúde descentralizado é um sistema totalmente integrado a uma autoridade hierárquica central. Quando essa redefinição do espaço organizacional e administrativo está baseada em fronteiras geográficas, a descentralização torna-se uma regionalização.
A transferência de atribuições para esses níveis intermediários pode ser realizada de acordo com várias modalidades: A desconcentração limita-se à implantação de estruturas que fazem o papel de intermediários de uma política central. A desconcentração não implica poder de taxação nem sistema de eleição dos seus dirigentes e trata das atribuições unissetoriais. O grau de autonomia dessas estruturas depende do mandado que lhe é conferido pelo arcabouço jurídico legal.
Adaptado de: Funcionamento da administração Pública – Secretarias Estaduais de Saúde. Página Oficial do CONASS – Conselho Nacional de Secretários de Saúde. CONASS. Funcionamento da Administração Pública – Secretarias Estaduais de Saúde. Disponível em https://www.conass.org.br/guiainformacao/funcionamento-da-administracao-publica-secretarias-estaduais-de-saude. Acesso em: 20 de setembro de 2021.</t>
  </si>
  <si>
    <t>(&lt;i&gt;Sem Título&lt;/i&gt;)</t>
  </si>
  <si>
    <t>Lobo Neves, a princípio, metia-me grandes sustos. Pura ilusão! Como adorasse a mulher, não se vexava de mo dizer muitas vezes; achava que Virgília era a perfeição mesma, um conjunto de qualidades sólidas e finas, amorável, elegante, austera, um modelo. E a confiança não parava aí. De fresta que era, chegou a porta escancarada. Um dia confessou-me que trazia uma triste carcoma na existência; faltava-lhe a glória pública. Animei-o; disse-lhe muitas coisas bonitas, que ele ouviu com aquela unção religiosa de um desejo que não quer acabar de morrer; então compreendi que a ambição dele andava cansada de bater as asas, sem poder abrir o voo. Dias depois disse-me todos os seus tédios e desfalecimentos, as amarguras engolidas, as raivas sopitadas; contou-me que a vida política era um tecido de invejas, despeitos, intrigas, perfídias, interesses, vaidades. Evidentemente havia aí uma crise de melancolia; tratei de combatê-la.
– Sei o que lhe digo, replicou-me com tristeza. Não pode imaginar o que tenho passado. Entrei na política por gosto, por família, por ambição, e um pouco por vaidade. Já vê que reuni em mim só todos os motivos que levam o homem à vida pública; faltou-me só o interesse de outra natureza. Vira o teatro pelo lado da plateia; e, palavra, que era bonito! Soberbo cenário, vida, movimento e graça na representação. Escriturei-me; deram-me um papel que... Mas para que o estou a fatigar com isto? Deixe-me ficar com as minhas amofinações. Creia que tenho passado horas e dias... Não há constância de sentimentos, não há gratidão, não há nada... nada.... nada...</t>
  </si>
  <si>
    <t>Texto II - &lt;b&gt;Estojo Escolar&lt;/b&gt;</t>
  </si>
  <si>
    <t>Noite dessas, ciscando num desses canais a cabo, vi uns caras oferecendo maravilhas eletrônicas, bastava telefonar e eu receberia um notebook capaz de me ajudar a fabricar um navio, uma estação espacial.
Minhas necessidades são mais modestas: tenho um PC mastodôntico, contemporâneo das cavernas da informática. E um laptop da mesma época que começa a me deixar na mão. Como pretendo viajar esses dias, habilitei-me a comprar aquilo que os caras anunciavam como o top do top em matéria de computador portátil.
No sábado, recebi um embrulho complicado que necessitava de um manual de instruções para ser aberto. Depois de mil operações sofisticadas para minhas limitações, retirei das entranhas de isopor o novo notebook e coloquei-o em cima da mesa. De repente, como vem acontecendo nos últimos tempos, houve um corte na memória e vi diante de mim o meu primeiro estojo escolar. Tinha 5 anos e ia para o jardim de infância.
Era uma caixinha comprida, envernizada, com uma tampa que corria nas bordas do corpo principal. Dentro, arrumados em divisões, havia lápis coloridos, um apontador, uma lapiseira cromada, uma régua de 20 cm e uma borracha para apagar meus erros.
Da caixinha vinha um cheiro gostoso, cheiro que nunca esqueci e que me tonteava de prazer. Fechei o estojo para proteger aquele cheiro, que ele ficasse ali para sempre, prometi-me economizá-lo. Com avareza, só o cheirava em momentos especiais.
Na tampa que protegia estojo e cheiro havia gravado um ramo de rosas muito vermelhas que se destacavam do fundo creme. Amei aquele ramalhete olhava aquelas rosas e achava que nada podia ser mais bonito.
O notebook que agora abro é negro, não tem rosas na tampa e, em matéria de cheiro, é abominável. Cheira vilmente a telefone celular, a cabine de avião, ao aparelho de ultrassonografia onde outro dia uma moça veio ver como sou por dentro. Acho que piorei de estojo e de vida.
CONY, C. H. Crônicas para ler na escola. São Paulo: Objetiva, 2009. Disponível em: &lt;https://www1.folha.uol.com.br/fsp/opiniao /fz12039806.htm&gt;. Acesso em: 23 jul. 2019.</t>
  </si>
  <si>
    <t>A pátria de chuteiras</t>
  </si>
  <si>
    <t>O estilo de jogo e as celebrações dos torcedores são publicamente reconhecidos no Brasil como traços nacionais. Em um plano, temos o tão celebrado "futebol-arte" glorificado como a forma genuína de nosso suposto estilo de jogo, e o entusiasmo e os diversos modos de torcer como características típicas de ser brasileiro. Mas, no plano organizacional, não enaltecemos determinados aspectos, uma vez que eles falam de algo indesejado na resolução de obstáculos da vida cotidiana. Nesse sentido, tais traços do famoso "jeitinho" brasileiro não são considerados como representativos do Brasil que idealizamos.
Repetido diversas vezes e vendido para o exterior como uma das imagens que melhor retrata o nosso país, o epíteto "Brasil: país do futebol" merece uma investigação mais cuidadosa. Essa ideia foi uma "construção" histórica que teve um papel importante na formação da nossa identidade. Internamente a utilizamos, quase sempre, com um viés positivo, como uma maneira de nos sentirmos membros de uma nação singular, mais alegre.
Não negamos a sua força nem sua eficácia simbólica, mas começamos a questionar o papel dessa representação na virada do século, bem como a atual intensidade de seu impacto no cotidiano brasileiro. Se a paixão pelo futebol é um fenômeno que ocorre em diversos países do mundo, o que nos diferencia seria a forma como nos utilizamos dele para construirmos nossa identidade e conquistas em competições internacionais? Observemos, no entanto, que ser um aficionado não significa necessariamente se valer do futebol como metáfora do país.
A Copa do Mundo possui uma estrutura narrativa que estimula os nacionalismos. O encanto da competição encontra-se justamente no fato de "fingirmos" acreditar que as nações estão representadas por 11 jogadores. O futebol não é a nação, mas a crença de que ele o é move as paixões durante um Mundial. Mas, ao compararmos a situação atual com a carga emocional de 1950 e 1970, especulamos sobre a possibilidade de estarmos assistindo a um declínio do interesse pelo futebol como emblema da nação.
O jogador que veste a camisa nacional também representa clubes da Europa, além de empresas multinacionais. As marcas empresariais estão amalgamadas com o fenômeno esportivo. As camisas e os produtos associados a ele são vendidos em todas as partes do mundo. Esse processo de desterritorialização do ídolo e do futebol cria um novo processo de identidade cultural. Ao se enaltecer o futebol como um produto a ser consumido em um mercado de entretenimento cada vez mais diversificado, sem um projeto que o articule a instâncias mais inclusivas, o que se consegue é esgarçar cada vez mais o vínculo estabelecido em décadas passadas.
Se o futebol foi um dos fatores primordiais de integração nacional, sendo a seleção motivo de orgulho e identificação para os brasileiros, qual seria o seu papel no século 21? Continuar resgatando sentimentos nacionalistas por meio das atuações da seleção ou estimulá-los despertando a população para um olhar mais crítico sobre o papel desse esporte na vida do país?
HELAL, R. Gência Hoje, n. 314. Rio de Janeiro: SBPC e Instituto Ciência Hoje. Maio de 2014. p. 18-23. Adaptado.</t>
  </si>
  <si>
    <t>Texto I - &lt;b&gt;NARRAR-SE&lt;/b&gt;</t>
  </si>
  <si>
    <t>Sou fã de psicanálise, de livros de psicanálise, de filmes sobre psicanálise e não pretendo desgrudar o olho da nova série do GNT, Sessão de Terapia, dirigida por Selton Mello. Algum voyeurismo nisso? Total. Quem não gostaria de ter acesso ao raio-x emocional dos outros? Somos todos bem resolvidos na hora de falar sobre nós mesmos num bar, num almoço em família, até escrevendo crônicas. Mas, em colóquio secreto e confidencial com um terapeuta, nossas fraquezas é que protagonizam a conversa.
Por 50 minutos, despejamos nossas dúvidas, traumas, desejos, sem temer passar por egocêntricos. É a hora de abrir-se profundamente para uma pessoa que não está ali para condenar ou absolver, e sim para estimular que você escute atentamente a si mesmo e assim consiga exorcizar seus fantasmas e viver de forma mais desestressada. Alguns pacientes desaparecem do consultório logo após o início das sessões, pois não estão preparados para esse enfrentamento.
Outros levam anos até receber alta. E há os que nem quando recebem vão embora, tal é o prazer de se autoconhecer, um processo que não termina nunca. Desconfio que será o meu caso. Minha psicanalista um dia terá que correr comigo e colocar um rottweiler na recepção para impedir que eu volte. Já estou bolando umas neuroses bem cabeludas para o caso de ela tentar me dispensar.
Analisar-se é aprender a narrar a si mesmo. Parece fácil, mas muitas pessoas não conseguem falar de si, não sabem dizer o que sentem. Para mim não é tão difícil, já que escrever ajuda muito no exercício de expor-se. Quem escreve está sempre se delatando, seja de forma direta ou camuflada. E como temos inquietações parecidas, os leitores se identificam: "Parece que você lê meus pensamentos". Não raro, eles levam textos de seus autores preferidos para as consultas com o analista, a fim de que aqueles escritos ajudem a elaborar sua própria narrativa.
Meus pensamentos também são provocados por diversos outros escritores, e ainda por músicos, jornalistas, cineastas. Esse intercâmbio de palavras e sentimentos ajuda de maneira significativa na nossa própria narração interna. Escutando o outro, lendo o outro, se emocionando com o outro, vamos escrevendo vários capítulos da nossa própria história e tornando-nos cada vez mais íntimos do personagem principal - você sabe quem. [...]
MEDEIROS, Martha. Revista O Globo. Rio de Janeiro, 07 out. 2012. Adaptado.</t>
  </si>
  <si>
    <t>Velhas casas</t>
  </si>
  <si>
    <t>Tenho um amigo arquiteto que gosta de me falar de velhas casas brasileiras, da simplicidade e do gosto dos antigos mestres de obra, dos homens práticos que encheram o Brasil de casarões, de igrejas, de cidades.
O meu amigo vê a casa como um técnico, um especialista, o homem que ama a sua profissão. Com ele andei pelos solares de Vassouras. E vi e senti o seu entusiasmo diante dos velhos sobrados do café. As soluções encontradas pelos antigos, a sobriedade, a solidez, a marca do lusitano transplantado, sempre mereciam dele uma crítica de quem admirava tudo e, às vezes, se espantava. Havia, de fato, grandeza no que aquela gente fizera.
Sérgio Buarque de Hollanda fala no caráter empírico das cidades portuguesas da América. Em confronto com os espanhóis, os portugueses fundaram as suas cidades com liberdade, dando mais vida, mais força aos seus criadores. O instinto, a intuição, a necessidade de viver comandava-os. Não seriam conduzidos por urbanistas, seriam levados pela necessidade, pelo arrojo, pelos fatos. Mas esta energia nunca se desmandou. As casas portuguesas nunca seriam um despropósito. Havia na arquitetura que eles nos legaram um toque de sobriedade que é uma maravilha de equilíbrio. O barroco, que se excedera nos interiores das igrejas, contivera-se nos exteriores. Era até aí de uma simplicidade tocante. Na arquitetura residencial quase que ele não se fez sentir. A pureza de linhas, o gosto, o chão dos nossos sobrados falam de homens que amavam mais a solidez do que o ornato. Os mestres de obras não eram individualistas, artistas que quisessem dar um sinal de sua personalidade. Eles edificavam, construíam.
REGO, José Lins do. In: O Cravo de Mozart é eterno: crônicas e ensaios. Rio de Janeiro: José Olympio, 2004, p. 303-4. Adaptado.</t>
  </si>
  <si>
    <t>Cidade: desejo e rejeição</t>
  </si>
  <si>
    <t>A cidade da modernidade se configurou a partir da Revolução Industrial e se tornou complexa pelo tamanho territorial e demográfico, antes jamais alcançado, e pelas exigências de infraestrutura e de serviços públicos. No início do século XX, se generalizou a ideia da cidade como instância pública. Até então, esta seria uma construção que resultava de interesses específicos, de setores ou estratos sociais.
A mudança do milênio vê, contraditoriamente, a expansão de modelos urbanísticos e a ocupação territorial que se opõem à “condição urbana” – de certo modo fazendo retornar a cidade à instância privada. Tal ambiguidade estabelece um patamar para o debate sobre os rumos da cidade.
O sistema urbano brasileiro estava em processo de consolidação como instância pública, quando, a partir dos anos 1960, sofre inflexão importante. Razões externas ao urbanismo influenciam no redesenho de nossas cidades.
A opção pelo transporte urbano no modo rodoviário, em detrimento do transporte sobre trilhos, então estruturador das principais cidades, é uma delas.
Outros elementos adentram o cenário brasileiro nas últimas décadas e dispõem a cidade como instância privada: os condomínios fechados e os shopping centers. Ambos associados ao automóvel, exaltam a segmentação de funções urbanas. A multiplicidade e a variedade, valores do urbano, ali não são consideradas. O importante para os promotores imobiliários e para os que aderem a tais propostas é a sensação de que o modelo é algo à parte do conjunto. Há uma explícita “rejeição à cidade”.
Além disso, com o crescimento demográfico e a expansão do sistema urbano, as áreas informais adquirem relevo e, em alguns casos, passam a compor a maior parte das cidades. Isto é, enquanto por um século e meio se concebe e se desenvolve a ideia da cidade como instância pública, uma parte maiúscula dessa mesma cidade é construída em esforço individual como instância privada.
(MAGALHÃES,SérgioFerraz.Cidade:desejoerejeição.
RevistaCiênciaHoje.RiodeJaneiro:ICH.n.290,mar.2012,p.75.)</t>
  </si>
  <si>
    <t>Obsolescência programada: inimiga ou parceira do consumidor?</t>
  </si>
  <si>
    <t>Obsolescência programada é exercida quando um produto tem vida útil menor do que a tecnologia permitiria, motivando a compra de um novo modelo – eletrônicos, eletrodomésticos e automóveis são exemplos evidentes dessa prática. Uma câmera com uma resolução melhor pode motivar a compra de um novo celular, ainda que o modelo anterior funcione perfeitamente bem. Essa estratégia da indústria pode ser vista como inimiga do consumidor, uma vez que o incentiva a adquirir mais produtos sem realmente necessitar deles. No entanto, traz benefícios, como o acesso às novidades.
Planejar inovação é extremamente importante para melhoria e aumento da capacidade técnica de um produto num mercado altamente competitivo. Já imaginou se um carro de hoje fosse igual a um carro dos anos 1970? O desafio é buscar um equilíbrio entre a inovação e a durabilidade. Do ponto de vista técnico, quando as empresas planejam um produto, já tem equipes trabalhando na sucessão dele, pois se trata de uma necessidade de sobrevivência no mercado.
Sintomas de obsolescência são facilmente percebidos quando um novo produto oferece características que os anteriores não tinham, como o uso de reconhecimento facial; ou a queda de desempenho do produto com relação ao atual padrão de mercado, como um smartphone que não roda bem os aplicativos atualizados. Outro sinal é detectado quando não é possível repor acessórios, como carregadores compatíveis, ou mesmo novos padrões, como tipo de bateria, conector de carregamento ou tipos de cartão de um celular, por exemplo.
Isso não significa que o consumidor está refém de trocas constantes de equipamento: é possível adiar a substituição de um produto, por meio de upgrades de hardware, como inclusão de mais memória, baterias e acessórios de expansão, pelo menos até o momento em que essa troca não compense financeiramente. Quanto à legalidade, o que se deve garantir é que os produtos mais modernos mantenham a compatibilidade com os anteriores, a fim de que o antigo usuário não seja forçado constantemente à compra de um produto mais novo se não quiser. É importante diferenciá-la da obsolescência perceptiva, que ocorre quando atualizações cosméticas, como um novo design, fazem o produto parecer sem condições de uso, quando não está.
É preciso lembrar também que a obsolescência programada se dá de forma diferente em cada tipo de equipamento. Um controle eletrônico de portão tem uma única função e pode ser usado por anos e anos sem alterações ou troca. Já um celular tem maior taxa de obsolescência e pode ter de ser substituído em um ano ou dois, dependendo das necessidades do usuário, que pode desejar fotos de maior resolução ou tela mais brilhante.
Essa estratégia traz desafios, como geração do lixo eletrônico. Ao mesmo tempo, a obsolescência deve ser combatida na restrição que possa causar ao usuário, como, por exemplo, uma empresa não mais disponibilizar determinada função que era disponível pelo simples upgrade do sistema operacional, forçando a compra de um aparelho novo. O saldo geral é que as atualizações trazidas pela obsolescência programada trazem benefícios à sociedade, como itens de segurança mais eficientes em carros e conectabilidade imediata e de alta qualidade entre pessoas. É por conta disso que membros de uma mesma família que moram em países diferentes podem conversar diariamente, com um custo relativamente baixo, por voz ou vídeo. Além disso, funcionários podem trabaIhar remotamente, com mais qualidade de vida, com ajuda de dispositivos móveis.
RAMALHO, N. Obsolescência programada: inimiga ou parceira do consumidor? Disponível em: &lt;https://www. gazetadopovo.com.br/opiniao/artigos/obsolescencia-programada--inimiga-ou-parceira-do-consumidor-5z4zm6km1pndkokxsb-14v6096/&gt;. Acesso em: 23 jul. 2019. Adaptado.</t>
  </si>
  <si>
    <t>A palavra salário vem mesmo de "sal"?</t>
  </si>
  <si>
    <t>Vem. A explicação mais popular diz que os soldados da Roma Antiga recebiam seu ordenado na forma de sal. Faz sentido. O dinheiro como o conhecemos surgiu no século 7 a.C., na forma de discos de metal precioso (moedas), e só foi adotado em Roma 300 anos depois.
Antes disso, o que fazia o papel de dinheiro eram itens não perecíveis e que tinham demanda garantida: barras de cobre (fundamentais para a fabricação de armas), sacas de grãos, pepitas de ouro (metal favorito para ostentar como enfeite), prata (o ouro de segunda divisão) e, sim, o sal.
Num mundo sem geladeiras, o cloreto de sódio era o que garantia a preservação da carne. A demanda por ele, então, tendia ao infinito. Ter barras de sal em casa funcionava como poupança. Você poderia trocá-las pelo que quisesse, a qualquer momento.
As moedas, bem mais portáteis, acabariam se tornando o grande meio universal de troca - seja em Roma, seja em qualquer outro lugar. Mas a palavra "salário" segue viva, como um fóssil etimológico.
Só há um detalhe: não há evidência de que soldados romanos recebiam mesmo um ordenado na forma de sal. Roma não tinha um exército profissional no século 4 a.C. A força militar da época era formada por cidadãos comuns, que abandonavam seus afazeres voluntariamente para lutar em tempos de guerra (questão de sobrevivência).
A ideia de que havia pagamentos na forma de sal vem do historiador Plínio, o Velho (um contemporâneo de Jesus Cristo). Ele escreveu o seguinte: "Sal era uma das honrarias que os soldados recebiam após batalhas bem-sucedidas. Daí vem nossa palavra salarium." Ou seja: o sal era um bônus para voluntários, não um salário para valer. Quando Roma passou a ter uma força militar profissional e permanente, no século 3 a.C., o soldo já era mesmo pago na forma de moedas.</t>
  </si>
  <si>
    <t>1b625a86-da95-42b3-95ec-3b4cc9897896</t>
  </si>
  <si>
    <t>Érica: “Vocês estão felizes ou tristes?”
Jorge: “Eu sou feliz, mas estou triste.”
Luana: “Eu estou alegre, mas sou infeliz.”
Carla: “Que triste, Luana!”
Considerando os aspectos da lógica sentencial presentes no diálogo anterior e, ainda, que “estar triste” e “ser infeliz” sejam negações de “estar alegre” e “ser feliz”, respectivamente, julgue os próximos itens.</t>
  </si>
  <si>
    <t>85924a60-9b4b-40af-9a69-bdd5a5618e84</t>
  </si>
  <si>
    <t>À luz da lógica sentencial, julgue os itens a seguir, acerca da proposição
P: “Se o investigador não cumprir o procedimento ou identificar o suspeito errado, o juiz anulará a prova e soltará o acusado.”.</t>
  </si>
  <si>
    <t>994e718f-2115-4d08-9d56-43bf37b36d0c</t>
  </si>
  <si>
    <t>Julgue os próximos itens, relativos à seguinte proposição P: “Defendo causas ruins com bons argumentos, mas não boas causas com argumentos ruins.”.</t>
  </si>
  <si>
    <t>3a962382-a5ec-42e8-a175-bdc9eb55a92f</t>
  </si>
  <si>
    <t>“Como Carlos enfrentou resistência dos produtores locais, articulou e negociou o fornecimento com produtores de outros estados.” Considerando a proposição P precedente, julgue os itens a seguir.</t>
  </si>
  <si>
    <t>4ecc9e1d-17f6-4c64-b378-7d8102fc0cec</t>
  </si>
  <si>
    <t>Texto CB1A3-I</t>
  </si>
  <si>
    <t>Todo animal é racional.
O homem é um animal.
Logo, o homem é racional.</t>
  </si>
  <si>
    <t>0c20647b-7c01-4bf0-a54f-6398c66ac3c2</t>
  </si>
  <si>
    <t>Considere uma função proposicional 𝑷(𝒏) relativa aos números naturais que satisfaça às seguintes propriedades:
(i) 𝑷(𝟑) é verdadeira;
(ii) se, para um número natural 𝒏, 𝑷(𝒏&lt;sup&gt;2&lt;/sup&gt;) for verdadeira, então 𝑷(𝒏&lt;sup&gt;2&lt;/sup&gt;) também será verdadeira;
(iii) se, para um número natural 𝒏 ≥ 𝟐, 𝑷(𝒏) for verdadeira, então 𝑷(𝒏 − 𝟏) também será verdadeira.
Sabendo que o conjunto dos números naturais é dado por {𝟏, 𝟐, 𝟑, 𝟒, . . .}, julgue o item que se segue, acerca de 𝑷(𝒏) e suas propriedades.</t>
  </si>
  <si>
    <t>071f9532-700c-4b21-aea4-b088aa550416</t>
  </si>
  <si>
    <t>Na lógica de primeira ordem, uma proposição é funcional quando é expressa por um predicado que contém um número finito de variáveis e é interpretada como verdadeira (V) ou falsa (F) quando são atribuídos valores às variáveis e um significado ao predicado. Por exemplo, a proposição “Para qualquer 𝒙, tem-se que 𝒙– 𝟐 &gt; 𝟎” possui interpretação V quando 𝒙 é um número real maior do que 𝟐 e possui interpretação F quando 𝒙 pertence, por exemplo, ao conjunto {– 𝟒, – 𝟑, – 𝟐, – 𝟏, 𝟎}. Com base nessas informações, julgue o próximo item.</t>
  </si>
  <si>
    <t>30d72b89-891d-4ac3-a3cf-303fae39b87f</t>
  </si>
  <si>
    <t>Uma proposição é uma frase afirmativa que pode ser avaliada como verdadeira (V) ou falsa (F), mas não se admitem, para a proposição, ambas as interpretações. Muitas proposições são compostas, isto é, são junções de outras proposições por meio de conectivos. Uma proposição é primitiva quando não é composta. Se P e Q representam proposições quaisquer, as expressões 𝑷∧𝑸, 𝑷∨𝑸 e 𝑷 → 𝑸 representam proposições compostas, cujos conectivos são lidos, respectivamente, e, ou e implica. A expressão 𝑷 → 𝑸 também pode ser lida “se P então Q”. A interpretação de 𝑷∧𝑸 é V se P e Q forem ambos V, caso contrário é F; a interpretação de 𝑷∨𝑸 é F se P e Q forem ambos F, caso contrário é V; a interpretação de 𝑷 → 𝑸 é F se P for V e Q for F, caso contrário é V. A expressão ¬𝑷 é também uma proposição composta, e é interpretada como a negação de P, isto é, se P for V, então ¬𝑷 é F, e se P for F, então ¬𝑷 é V.
Uma expressão da forma (𝑷∧(𝑷 → 𝑸)) → 𝑸 é uma forma de argumento que é considerada válida se a interpretação de Q for V toda vez que a interpretação de 𝑷∧(𝑷 → 𝑸) for V.
Uma proposição também pode ser expressa em função de uma ou mais variáveis. Por exemplo, afirmativas tais como “para cada 𝒙, 𝑷(𝒙)” ou “existe 𝒙, 𝑷(𝒙)” são proposições que podem ser interpretadas como V ou F, de acordo com o conjunto de valores assumidos pela variável 𝒙 e da interpretação dada ao predicado P.
A negação da proposição “para cada x, 𝑷(𝒙)” é “existe 𝒙, ¬𝑷(𝒙)”. A negação da proposição “existe 𝒙, 𝑷(𝒙)” é “para cada x, ¬𝑷(𝒙)”.
Considerando as informações apresentadas acima, julgue os itens subsequentes.</t>
  </si>
  <si>
    <t>9a00c0e7-1d4a-4775-bb19-8a53bd8fb590</t>
  </si>
  <si>
    <t>Suponha que as seguintes sentenças são verdadeiras.
I. João é vascaíno ou Cláudia é flamenguista.
II. Antônio não é botafoguense.
III. Se Cláudia é flamenguista, então Antônio é botafoguense.
Com base nessas sentenças, julgue os itens a seguir.</t>
  </si>
  <si>
    <t>0617d21f-9906-4d6c-9c9e-ccd332de9162</t>
  </si>
  <si>
    <t>Uma sequência de chaves lógicas (A, B, C, D, E) funciona de modo condicional: cada chave pode estar aberta ou fechada, não havendo terceiro estado possível. As regras de funcionamento das chaves determinam que:
• se a chave A está aberta, então a chave B está aberta;
• se a chave B está aberta, então a chave C está aberta;
• se a chave B está aberta, então a chave D está aberta;
• se a chave C ou a chave D estão abertas, então a chave E está aberta.
Na busca por um sistema de diagnóstico que determine, por meio do menor número de observações possível, o estado das cinco chaves, observou-se que, atualmente, a chave E está fechada.
Com referência à situação descrita, julgue os próximos itens.</t>
  </si>
  <si>
    <t>541b0a08-9f39-48e1-bf54-bac186405cb2</t>
  </si>
  <si>
    <t>P1: Não há uma prova com o nome do aluno nos arquivos do professor.
P2: Se não há uma prova com o nome do aluno nos arquivos do professor, então o aluno esqueceu-se de colocar seu nome na prova, não a fez ou, se a fez, o professor perdeu a prova dele.
P3: Não há prova sem nome nos arquivos do professor.
P4: Se não há prova sem nome nos arquivos do professor, então o aluno não se esqueceu de colocar seu nome na prova.
P5: A assinatura do aluno não consta da lista de presença do dia da prova.
P6: Se a assinatura do aluno não consta da lista de presença do dia da prova, então o aluno não fez a prova.
Tendo como referência as proposições P1 a P6, anteriormente apresentadas, julgue os itens a seguir.</t>
  </si>
  <si>
    <t>8f364548-064e-4a40-86f6-8da67fff941a</t>
  </si>
  <si>
    <t>Considere as proposições P1, P2 e P3 a seguir e a conclusão C subsequente.
P1: “Se o fiador toma uma decisão que prejudica as finanças do devedor, este fica sem condições de pagar a dívida.”
P2: “Se o devedor fica sem condições de pagar a dívida, o fiador é chamado a quitar o débito.”
P3: “Se o fiador é chamado a quitar o débito, suas finanças ficam prejudicadas.”
C: “Se o fiador toma uma decisão que prejudica as finanças do devedor, as finanças do fiador ficam prejudicadas.”
Tendo como referência essas proposições e a referida conclusão, julgue os itens a seguir, à luz da lógica sentencial.</t>
  </si>
  <si>
    <t>Com base nos conjuntos A = {{1}, 1, 2} e B = {{2}, 3, 4}, julgue os itens de 01 a 03.</t>
  </si>
  <si>
    <t>Especialistas em financiamento e execução de programas e projetos educacionais foram designados para trabalhar em três projetos diferentes, sendo que um mesmo especialista pode trabalhar em dois ou até nos três projetos. O conjunto A representa o grupo de especialistas designados para trabalhar no projeto 1; B, o conjunto formado por especialistas designados para trabalhar no projeto 2; e C, o conjunto formado por especialistas designados para trabalhar no projeto 3. Em relação a essa situação hipotética, julgue os seguintes itens.</t>
  </si>
  <si>
    <t>Considerando que, entre 900 candidatos ao cargo de agente de polícia civil, 630 tenham a habilidade de manuseio de arma de fogo e 480 tenham habilidade de cálculo, julgue os itens 01 e 02 a seguir.</t>
  </si>
  <si>
    <t>Em uma plataforma de petróleo, por vez, 166 pessoas ficam embarcadas para a manutenção da operação.
Enquanto ficam embarcados, os empregados têm acesso a espaços para esporte e lazer, como academia, quadras de esporte e sala de jogos. Nas quadras de esporte, é possível praticar futsal, basquete e vôlei e do total de trabalhadores da plataforma, 58 praticam futsal; 26 praticam futsal e basquete; quem pratica vôlei não pratica nenhum outro esporte; 84 praticam apenas um esporte; e 48 não jogam basquete. Considerando os dados apresentados na situação hipotética precedente, julgue os próximos itens.</t>
  </si>
  <si>
    <t>6c5c2c77-d81d-440b-a6c2-e2d0f1807de7</t>
  </si>
  <si>
    <t>Ao distribuir entre 5 técnicos do MPU determinada quantidade de processos para análise, de modo que todos recebessem quantidades iguais de processos, o chefe da unidade verificou que sobrava um processo; ao tentar distribuir igualmente entre 6 técnicos, novamente sobrou um processo, situação que se se repetiu quando ele tentou distribuir os processos igualmente entre 7 técnicos.
Considerando que N &gt; 1 seja a quantidade de processos que serão analisados pelos técnicos, julgue os itens seguintes, com base nas informações apresentadas.</t>
  </si>
  <si>
    <t>Uma equipe de três agentes da polícia científica (Ana, Bruna e Carla), com especialidades distintas (papiloscopia, biomedicina e engenharia de software) e tempos de experiência diferentes (16, 19 e 22 anos), foi designada para investigar uma cena de crime. Sabe se que Carla não é a papiloscopista e tem 16 anos de experiência, a biomédica tem 22 anos de experiência e Ana não é engenheira de software e não tem 22 anos de experiência. Com base nessa situação hipotética, julgue os itens seguintes.</t>
  </si>
  <si>
    <t>0bf96f4b-204a-41cb-8ec0-a0bfdf93bfb2</t>
  </si>
  <si>
    <t>Os indivíduos S1, S2, S3 e S4, suspeitos da prática de um ilícito penal, foram interrogados, isoladamente, nessa mesma ordem. No depoimento, com relação à responsabilização pela prática do ilícito, S1 disse que S2 mentiria; S2 disse que S3 mentiria; S3 disse que S4 mentiria. A partir dessa situação, julgue os itens a seguir:</t>
  </si>
  <si>
    <t>O texto mais célebre de A República é sem dúvida a Alegoria da Caverna, em que Platão, utilizando-se de linguagem alegórica, discute o processo pelo qual o ser humano pode passar da visão habitual que tem das coisas, “a visão das sombras”, unidirecional, condicionada pelos hábitos e preconceitos que adquire ao longo de sua vida, até a visão do Sol, que representa a possibilidade de alcançar o conhecimento da realidade em seu sentido mais elevado e compreendê-la em sua totalidade. A visão do Sol representa não só o alcance da Verdade e, portanto, do conhecimento em sua acepção mais completa, já que o Sol é “a causa de tudo”, mas também, como diz Sócrates na conclusão dessa passagem: “Nos últimos limites do mundo inteligível, aparece-me a ideia do Bem, que se percebe com dificuldade, mas que não se pode ver sem se concluir que ela é a causa de tudo o que há de reto e de belo. Acrescento que é preciso vê-la se se quer comportar-se com sabedoria, seja na vida privada, seja na vida pública.”.
De acordo com este texto, a possibilidade de um indivíduo tornar-se justo e virtuoso depende de um processo de transformação pelo qual deve passar. Assim, afasta-se das aparências, rompe com as cadeias de preconceitos e condicionamentos e adquire o verdadeiro conhecimento. Tal processo culmina com a visão da forma do Bem, representada pela matéria do Sol. O sábio é aquele que atinge essa percepção.
Para Platão, conhecer o Bem significa tornar-se virtuoso. Aquele que conhece a justiça não pode deixar de agir de modo justo.
&lt;i&gt;Danilo Marcondes. Textos básicos de ética: de Platão a Foucault.
1ª ed. Rio de Janeiro: Jahar, 2007, p. 31 (com adaptações).&lt;/i&gt;
Em relação às ideias, aos sentidos e aspectos linguísticos do texto precedente, julgue os itens subsecutivos.</t>
  </si>
  <si>
    <t>Muito tem sido escrito e debatido sobre a afirmativa de que a “Internet é terra de ninguém”. Tal afirmativa não é de hoje, mas ainda alimenta uma sensação de impunidade ou de falsa responsabilidade do que é postado ou compartilhado na Internet e pelas redes sociais. A expressão fakes news, em particular, representa um estrangeirismo que mascara diversos crimes cometidos contra a honra, como injúria, calúnia e difamação. Sob um olhar semântico, dizer “compartilhei fake news de alguém” não carrega qualquer sentimento de culpa, ou se carrega, ela é mínima. Agora, dizer “cometi um crime contra honra” já traz outras implicações, não só de ordem jurídica, mas também de grande responsabilidade pessoal.
&lt;i&gt;Marcelo Hugo da Rocha e Fernando Elias José. Cancelado: a cultura do cancelamento e o prejulgamento nas redes sociais. Belo Horizonte, MG: Letramento, 2021, p. 36 (com adaptações).&lt;/i&gt;
No que se refere às ideias, aos sentidos e às construções linguísticas do texto precedente, assim como a sua tipologia, julgue os itens a seguir.</t>
  </si>
  <si>
    <t>A PETROBRAS responde por cerca de 80% dos combustíveis ofertados no Brasil. Para isso, muito foi investido em infraestrutura, com operações que consomem quase 100 bilhões de reais ao ano, conforme dados de 2021.
O caminho do petróleo do poço até virar combustível no carro das pessoas é longo e complexo. Começa na procura: acertar onde furar e encontrar petróleo exige conhecimento técnico de geólogos e geofísicos e bastante investimento. E, mesmo com um time de experts do mais alto nível, achar petróleo não é certo.
Transportar o petróleo do mar até as refinarias é também uma tarefa complexa, para a qual são utilizados dutos e navios. Em terra, ele é tratado em refinarias, que separam desse óleo as frações de gasolina, diesel e gás de cozinha, entre outros derivados. Os produtos são então disponibilizados às diversas distribuidoras que hoje atendem o mercado brasileiro, responsáveis por fazer chegar cada um deles aos consumidores finais.
&lt;i&gt;Internet: &lt;duvidasgasolina.petrobras.com.br&gt; (com adaptações).&lt;/i&gt;
Considerando as ideias, os sentidos e aspectos linguísticos do texto precedente, julgue os itens subsequentes.</t>
  </si>
  <si>
    <t>Alguns linguistas acreditam que o Homo erectus, há mais ou menos 1 milhão e meio de anos, já tinha uma linguagem. Os argumentos que eles dão são que o Homo erectus tinha um cérebro relativamente grande e usava ferramentas de pedra primitivas, porém bastante padronizadas. Essa hipótese pode ser verdadeira, mas pode também estar bem longe do correto.
O uso de ferramentas certamente não requer linguagem.
Chimpanzés usam galhos como ferramentas para caçar cupins, ou pedras para quebrar nozes. Obviamente, mesmo as ferramentas mais primitivas do Homo erectus (pedras lascadas) são muito mais sofisticadas que qualquer coisa usada por chimpanzés, mas ainda assim não há uma razão convincente para crer que essas pedras não pudessem ter sido produzidas sem linguagem.
O tamanho do cérebro é igualmente problemático como indicador da presença de linguagem, porque ninguém tem uma boa ideia de quanto cérebro exatamente é necessário para a linguagem. Além disso, a capacidade para a linguagem pode ter permanecido latente no cérebro por milhões de anos, sem ter sido de fato colocada em uso.
&lt;i&gt;Guy Deutscher. O desenrolar da linguagem. Renato Basso e Guilherme Henrique May (Trad.).
Campinas: Mercado de Letras, 2014, p. 28-29 (com adaptações).&lt;/i&gt;
A respeito das ideias, dos sentidos e aspectos linguísticos do texto precedente, julgue os itens que se seguem.</t>
  </si>
  <si>
    <t>O mundo da escrita: como a literatura transformou a civilização</t>
  </si>
  <si>
    <t>As tecnologias de contar e escrever histórias não seguiram um caminho linear. A própria escrita foi inventada pelo menos duas vezes, primeiro na Mesopotâmia e depois nas Américas. Os sacerdotes indianos se recusavam a escrever as histórias sagradas por medo de perder o controle sobre elas. Professores carismáticos (como Sócrates) se recusaram a escrever. Algumas invenções posteriores foram adotadas somente de forma seletiva, como quando os eruditos árabes usaram o papel chinês, mas não demonstraram nenhum interesse por outra invenção chinesa, a impressão. As invenções relacionadas à escrita tinham muitas vezes efeitos colaterais inesperados. Preservar textos antigos significava manter vivas artificialmente as línguas. Desde então, passou-se a estudar línguas mortas e alguns textos acabaram sendo declarados sagrados.
&lt;i&gt;Martin Puchner. O mundo da escrita: como a literatura transformou a civilização.
Pedro Maia Soares (Trad.). São Paulo: Companhia das Letras, 2019, p. 18 (com adaptações).&lt;/i&gt;
Julgue os itens seguintes, relativos à tipologia, aos sentidos e aspectos linguísticos do texto precedente.</t>
  </si>
  <si>
    <t>5ff3dfab-b98d-495c-8955-dd8fadd46d2b</t>
  </si>
  <si>
    <t>The worn wooden floorboards squeak under Rafael Molina’s heavy steps as he paces the saloon. Outside, the sound of galloping horses breaks the silence of the surrounding desert.
All around him, the Old West town’s empty shops and abandoned houses look as if they have just been ransacked by cowboy bandits.
“When I was a kid, I could only dream about all this,” says the 68-year-old former actor and stuntman. “My aspiration was to see a film set firsthand. Today I own one of the most famous ones in the history of Western movies.” But this busy movie site is located in Spain — not Montana or Texas. It’s one of three faux Old Western towns in the small village of Tabernas and the surrounding desert of the Almería province. Since the late 1950s, these rugged mountains, arid plains, and dry canyons have provided the backdrops for more than 170 movie Westerns, including The Good, The Bad and The Ugly (1966) and Once Upon a Time in The West (1968).
Molina belongs to a small community of local cowboy actors and stuntmen in Tabernas who have played a role in movies and TV shows since the first productions in the 1950s.
They can perform anything from fistfights to horse drags.
Knowledge and skills often pass from father to son, keeping tricks of the trade in the family. Steeped in the golden era of Westerns, these actors embody the values of their movie heroes: pride, bravado, freedom, and a trusting relationship with horses.
“I’ve always liked horses and the [U.S.] West,” says 29- year-old Ricardo Cruz Fernández, a stuntman and cowboy who appeared in recent productions including Game of Thrones.
Fernández started his career as a cowboy after completing a stuntman course a decade ago.
Between productions, he performs daily shows at Fort Bravo for thousands of tourists who visit the set each year. In one show, Fernández portrays a bank robber who absconds with some gold. Visitors encounter him in the saloon, fist and (fake) gun fighting with actors playing his double-crossing accomplices.
The town also offers cancan dance shows and set tours by horsedrawn wagon.
“I prefer to play the bad guy, because it gives me a wider range of possibilities,” says Fernández. “The good guy only has to keep things in order.” Almería has hosted more than 500 productions, including blockbuster films (Patton, Terminator: Dark Fate) and TV shows (Doctor Who). “Our landscapes are very convenient. We have sea, desert, and snowy mountains all within a short distance,” says local producer Plácido Martínez. “We can serve as Texas, New Mexico, Arizona, California, and endless other natural settings.” &lt;i&gt;Matteo Fagotto. The Wild West lives on in southern Spain.
In: National Geographic. Internet: &lt;www.nationalgeographic.com&gt; (adapted).&lt;/i&gt;
Concerning the previous text and its linguistic aspects, judge the following items.</t>
  </si>
  <si>
    <t>cbc42cd3-3f68-451c-811f-662f830d6be3</t>
  </si>
  <si>
    <t>In a world where many of us are glued to our smartphones, Dulcie Cowling is something of an anomaly — she has ditched hers. The 36-year-old decided at the end of last year that getting rid of her handset would improve her mental health.
So, over Christmas she told her family and friends that she was switching to an old Nokia phone that could only make and receive calls and text messages.
She recalls that one of the pivotal moments that led to her decision was a day at the park with her two boys, aged six and three: “I was on my mobile at a playground with the kids and I looked up and every single parent — there was up to 20 — were looking at their phones, just scrolling away,” she says.
“I thought ‘when did this happen?’. Everyone is missing out on real life. I don’t think you get to your death bed and think you should have spent more time on Twitter, or reading articles online.” Ms Cowling, who is a creative director at London-based advertising agency Hell Yeah!, adds that the idea to abandon her smartphone had built up during the covid-19 lockdowns.
“I thought about how much of my life is spent looking at the phone and what else could I do. Being constantly connected to lots of services creates a lot of distractions, and is a lot for the brain to process.” She plans to use the time gained from quitting her smartphone to read and sleep more.
About nine out of 10 people in the UK now own a smartphone, a figure broadly replicated across the developed world. And we are glued to them — one recent study found that the average person spends 4.8 hours a day on their handset.
Yet for a small, but growing number of people, enough is enough.
Alex Dunedin binned his smartphone two years ago.
“Culturally we have become addicted to these tools,” says the educational researcher and technology expert. “They are blunting cognition and impeding productivity.” He has become happier and more productive since he stopped using a smartphone, he says.
Mr Dunedin doesn’t even have an old-fashioned mobile phone or even a landline anymore. He is instead only electronically contactable via emails to his home computer.
“It has improved my life,” he says. “My thoughts are freed up from constantly being cognitively connected to a machine that I need to feed with energy and money. I think that the danger of technologies is that they are emptying our lives.” Yet, while some worry about how much time they spend on their handset, for millions of others they are a godsend.
“More than ever, access to healthcare, education, social services and often to our friends and family is digital, and the smartphone is an essential lifeline for people,” says a spokesperson for UK mobile network Vodafone.
“We also create resources to help people get the most from their tech, as well as to stay safe when they’re online — that’s hugely important.”
&lt;i&gt;Suzanne Bearne. The people deciding to ditch their smartphones.
Internet: &lt;www.bbc.com&gt; (adapted).&lt;/i&gt;
Considering the previous text, judge the following items.</t>
  </si>
  <si>
    <t>204d9922-7b64-4ccd-ba3a-523351ba3d74</t>
  </si>
  <si>
    <t>Mars is the fourth planet from the Sun — a dusty, cold, desert world with a very thin atmosphere. Mars is also a dynamic planet with seasons, polar ice caps, canyons, extinct volcanoes, and evidence that it was even more active in the past.
No other planet has captured our collective imagination quite like Mars.
In the late 1800s when people first observed the canal-like features on Mars’ surface, many speculated that an intelligent alien species resided there. This led to numerous stories about Martians, some of whom invade Earth, like in the 1938 radio drama, The War of the Worlds. According to an enduring urban legend, many listeners believed the story to be real news coverage of an invasion, causing widespread panic.
Countless stories since have taken place on Mars or explored the possibilities of its Martian inhabitants. Movies like Total Recall (1990 and 2012) take us to a terraformed Mars and a struggling colony running out of air. A Martian colony and Earth have a prickly relationship in The Expanse television series and novels.
&lt;i&gt;Internet: &lt;www.solarsystem.nasa.gov&gt; (adapted).&lt;/i&gt;
Judge the following items, based on the previous text.</t>
  </si>
  <si>
    <t>Texto CB1A1</t>
  </si>
  <si>
    <t>Falar de acesso à Internet no Brasil é, ainda, falar de desigualdade. Embora a digitalização tenha avançado em diversos segmentos — da educação à economia —, cerca de 20% da população brasileira permanece desconectada ou sem condições de usufruir dos recursos digitais. A democratização da Internet é, portanto, um imperativo de inclusão social, desenvolvimento econômico e cidadania.
Apesar de o Brasil ter ultrapassado a marca de 80% da população com algum tipo de acesso à Internet, o país ainda apresenta um cenário de profundas desigualdades regionais e sociais no que se refere à qualidade, velocidade e estabilidade da conexão. Os dados da pesquisa TIC Domicílios 2023, realizada pelo Comitê Gestor da Internet no Brasil, revelam que 88% da população urbana está conectada, mas esse índice cai para 60% nas áreas rurais. As regiões Norte e Nordeste apresentam baixos indicadores de infraestrutura de conectividade, sendo ainda dependentes de redes móveis instáveis, enquanto o Sudeste concentra a maior parte dos investimentos em fibra óptica e banda larga de alta velocidade.
A disparidade segue a lógica de expansão do setor de telecomunicações no país — fortemente orientada pela rentabilidade —, que privilegia centros urbanos e regiões com maior poder aquisitivo. Segundo dados do IBGE de 2022, enquanto quase 90% dos domicílios localizados no Sudeste têm acesso à Internet, os números caem para cerca de 70% no Norte e no Nordeste, com situação mais grave nas áreas rurais.
O Brasil enfrenta também um déficit preocupante de letramento digital. Segundo levantamento feito pela ANATEL em 2024, apenas 30% da população brasileira possui habilidades digitais básicas, e menos de 20% atinge um nível intermediário de proficiência em letramento digital. A carência tecnológica forma uma barreira à inserção dessa população no mercado de trabalho e no sistema educacional, além de reforçar a exclusão social. Um ponto preocupante também é que a falta de letramento digital aumenta a vulnerabilidade à desinformação e a fraudes.
Em um país marcado por desigualdades históricas, a exclusão digital se soma a outras formas de marginalização.
Internet: &lt;https://esginside.com.br&gt; (com adaptações)</t>
  </si>
  <si>
    <t>Ao completar setenta anos de existência, determinada organização, que tem como atividade finalística a produção de vestimentas profissionais para grandes empresas, foi transferida para um galpão próprio, de 800 m2 , onde pôde finalmente automatizar a linha de produção.
Considerando essa situação hipotética, julgue os itens a seguir.</t>
  </si>
  <si>
    <t>2a69f130-2610-42f4-aacb-9e783514d972</t>
  </si>
  <si>
    <t>Determinado hospital de grande porte gasta, em média, 2 h 30 min para realizar o serviço de limpeza de um leito recém-desocupado.
Tendo em vista que o tempo gasto nos processos necessários à liberação de leitos para reocupação — tais como alta de pacientes, acionamento do serviço de limpeza, a limpeza propriamente dita, verificação da qualidade da limpeza, entre outros — afeta diretamente a capacidade de arrecadação de receitas de um hospital, julgue os itens que se seguem, relativos à situação hipotética apresentada.</t>
  </si>
  <si>
    <t>ef58a8c2-c5dc-468b-8ac1-2e85abed481a</t>
  </si>
  <si>
    <t>Uma empresa que atua no abate de bovinos e no processamento da carne e dos subprodutos para a produção e comercialização contratou um especialista para implantar a gestão ambiental na cadeia produtiva. Esse profissional identificou problemas na gestão de recursos naturais, em especial a água, nas seguintes áreas da empresa: • abatedouros S água residual contendo substâncias do trato digestivo, sangue e gordura, entre outros; • frigoríficos S na lavagem e enxágue, uso de água fresca e potável; • graxarias S fragmentos de carnes, gorduras e vísceras encontrados em embalagens e recipientes, que serão reaproveitados.
Com referência a essa situação hipotética, julgue os itens que se seguem.</t>
  </si>
  <si>
    <t>31a2a3c6-32cf-4e56-8d1b-99d94ba2e886</t>
  </si>
  <si>
    <t>Em 2015, o rompimento de duas barragens da mineradora Samarco, na zona rural de Mariana (MG), causou o maior desastre ambiental da história do Brasil e trouxe à tona os problemas com a gestão de resíduos.
Na mineração, são dois os tipos principais de resíduos sólidos: os estéreis e os rejeitos. Ao se romper, as barragens liberaram cerca de 50 milhões de litros de lama, causando forte impacto no ecossistema daquela região decretando o fim do rio Doce, um dos mais importantes de Minas Gerais.
As barragens operavam segundo o sistema de aterro hidráulico, em que a ação da gravidade faz com que os resíduos separados do ferro escoem até bacias. A parte frontal dessas bacias é feita de areia, para filtrar a água.
Um dos maiores problemas nas construções de barragens são as irregularidades nas barragens, problemas em dutos que escoam ferro e água para o litoral e infrações decorrentes de operações minerárias, como extração, transporte de material, separação e disposição de rejeitos.
Acerca das informações contidas no texto antecedente e de aspectos diversos pertinentes à gestão de resíduos industriais, julgue os itens seguintes.</t>
  </si>
  <si>
    <t>Disk Pizza</t>
  </si>
  <si>
    <t>Pedro resolveu montar um disk pizza, um modelo de negócio que envolve funções de manufatura e serviços ao mesmo tempo.
Considerando essa situação hipotética, julgue os itens a seguir, com relação à gestão do sistema de produção.</t>
  </si>
  <si>
    <t>Hospitais de uma rede hospitalar</t>
  </si>
  <si>
    <t>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os itens a seguir.</t>
  </si>
  <si>
    <t>f317ca6a-cad4-4445-9193-f92bf2207508</t>
  </si>
  <si>
    <t>Tabela | TIR | SLU-DF (2019)</t>
  </si>
  <si>
    <t>A seguinte tabela mostra os fluxos de caixa, em unidades monetárias (UM), e as taxas internas de retorno (TIR) dos projetos de investimento A, B, e C, mutuamente excludentes.
A TIR &lt;sub&gt;(B–A)&lt;/sub&gt; do fluxo de caixa incremental do projeto B em relação à proposta A é de 20% ao ano, e a taxa mínima de atratividade é de 10% ao ano.
Considerando essas informações e que 0,9, 0,8 e 2,5 sejam valores aproximados para (1,1)&lt;sup&gt;–1&lt;/sup&gt;, (1,1)&lt;sup&gt;–2&lt;/sup&gt; e [(1,1)&lt;sup&gt;3&lt;/sup&gt; – 1] / [(1,1)&lt;sup&gt;3&lt;/sup&gt; × (0,1)], respectivamente, julgue os itens que se seguem.</t>
  </si>
  <si>
    <t>Tabela | Projetos | SLU-DF (2019)</t>
  </si>
  <si>
    <t>Uma empresa deverá escolher entre os sistemas de produção A e B. A tabela seguinte mostra os dados econômicos desses sistemas de produção, em que os valores monetários são expressos em unidades monetárias (UM).</t>
  </si>
  <si>
    <t>76d6c8b8-148a-4ba4-a2dc-b3d9264814c4</t>
  </si>
  <si>
    <t>Analista da área de tesouraria</t>
  </si>
  <si>
    <t>O analista da área de tesouraria de um banco comercial avalia o investimento em uma carteira formada por ações das empresas A e B, na proporção de 60% de ações de A e 40% de ações de B. As ações da empresa A têm beta igual a 1,5, enquanto as ações da empresa B possuem beta de 0,75. A taxa livre de risco é igual a 5% ao ano, enquanto a diferença entre o retorno esperado do mercado e a taxa livre de risco é de 10% ao ano.
Tendo como referência esse caso hipotético e o modelo de precificação de ativos (CAPM), julgue os itens subsequentes.</t>
  </si>
  <si>
    <t>QFD | SLU-DF (2019)</t>
  </si>
  <si>
    <t>O método desdobramento da função qualidade — QFD (&lt;i&gt;Quality Function Deployment&lt;/i&gt;) —, também conhecido como método das matrizes, criado por japoneses no fim dos anos 60 do século passado, é considerado um dos mais importantes métodos utilizados no processo de desenvolvimento de produtos. Uma das matrizes que o compõem é a chamada casa da qualidade.
A respeito de aspectos relacionados a esse método, julgue os itens que se seguem.</t>
  </si>
  <si>
    <t>Texto CG1A1-I</t>
  </si>
  <si>
    <t>O Brasil seria diferente do que é hoje se não fossem as informações produzidas pelo Instituto Brasileiro de Geografia e Estatística (IBGE) e por outras instituições do Sistema Estatístico Nacional. Com todas as iniquidades sociais que ainda persistem no país, o quadro seria seguramente pior caso não houvesse informações estatísticas levantadas há mais de 80 anos. Não há como não reconhecer que parte das conquistas republicanas de universalização da educação básica e do acesso à água, redução da pobreza, promoção do desenvolvimento regional, ampliação da cobertura do emprego formal e da previdência pelo vasto território brasileiro deve-se à disponibilidade de informação estatística de boa qualidade e cobertura levantada pelo IBGE e por outras instituições, como o Instituto Nacional de Estudos e Pesquisas Educacionais, os departamentos de estatísticas e pesquisas dos ministérios e órgãos subnacionais de planejamento e estatística. É claro que a efetividade das políticas sociais depende de uma série extensa de fatores, mas a informação estatística cumpre papel instrumental relevante em todas as fases de implementação de um programa público. Políticas sociais se estruturam como sistemas complexos, articulando programas de natureza universal com ações redistributivas em várias áreas setoriais, e são operadas por agentes em diferentes níveis federativos de governo. Para que tais políticas e programas sociais consigam cumprir seus objetivos específicos e contribuir para a maior efetividade social da ação pública, é necessário produzir informação e estudos de diferentes naturezas, valendo-se de uma combinação plural de metodologias.
Paulo de Martino Jannuzzi. A importância da informação estatística para as políticas sociais no Brasil: breve reflexão sobre a experiência do passado para considerar no presente.
Internet: &lt;www.scielo.br&gt; (com adaptações)</t>
  </si>
  <si>
    <t>Texto CG1A1-II</t>
  </si>
  <si>
    <t>O Programa das Nações Unidas para o Desenvolvimento (PNUD) publicou, no final do ano de 2022, o Relatório de Desenvolvimento Humano 2021/2022, que consolida o índice de desenvolvimento humano (IDH) — que mede a saúde, a educação e o padrão de vida de uma nação — em todo o planeta.
O documento demonstra que temos muito o que avançar e até reconstruir: pela primeira vez, o valor do IDH mundial diminuiu por dois anos consecutivos, voltando aos níveis de 2016. Nem na crise financeira global de 2008/2009 houve retração no IDH global. A crise humanitária se agravou em diversas regiões, tendo atingido particularmente a América Latina, o Caribe, a África Subsaariana e o sul da Ásia.
Segundo o relatório, aspectos como o recuo democrático, os conflitos armados, a pandemia, as mudanças climáticas e seus efeitos cada vez mais frequentes e de maior impacto, aumento das desigualdades e mutação da ordem geopolítica interagem em um “complexo de incertezas” que aumenta a sensação de insegurança, como já mapeado no Relatório Especial sobre a Segurança Humana do PNUD, divulgado no início de 2022, segundo o qual seis em cada sete pessoas em todo o mundo se sentiam inseguras sobre diversos aspectos das suas vidas, mesmo antes da pandemia de covid-19.
Como caminho para reverter a tendência e recuperar a trajetória de melhoria do IDH, o diretor do Escritório de Desenvolvimento Humano do PNUD, Pedro Conceição, afirma que é necessário dobrar o desenvolvimento humano e olhar além da melhoria da riqueza ou da saúde das pessoas. “Embora esses pontos continuem importantes, também é necessário proteger o planeta e fornecer às pessoas as ferramentas necessárias para se sentirem mais seguras, recuperar o controle sobre suas vidas e ter esperança no futuro.” Internet: &lt;https://exame.com&gt; (com adaptações).</t>
  </si>
  <si>
    <t>9408b700-6699-4d28-8728-1c9bf18656dc</t>
  </si>
  <si>
    <t>Text CG1A2-I</t>
  </si>
  <si>
    <t>William Shakespeare (baptized April 26, 1564, Stratford-upon-Avon, Warwickshire, England — died April 23, 1616, Stratford-upon-Avon) was an English poet, dramatist, and actor often called the English national poet and considered by many to be the greatest dramatist of all time.
Stratford enjoyed a grammar school of good quality, and the education there was free, the schoolmaster’s salary being paid by the borough. No lists of the pupils who were at the school in the 16th century have survived, but it would be absurd to suppose the bailiff of the town did not send his son there. The boy’s education would consist mostly of Latin studies — learning to read, write, and speak the language fairly well and studying some of the Classical historians, moralists, and poets. Shakespeare did not go on to the university, and indeed it is unlikely that the scholarly round of logic, rhetoric, and other studies then followed there would have interested him.
Terence John Bew Spencer, John Russell Brown, and David Bevington.
William Shakespeare. Encyclopedia Britannica (adapted).</t>
  </si>
  <si>
    <t>4bf00f4e-8f47-4c1a-807e-e797d6f7ce9b</t>
  </si>
  <si>
    <t>Text CG1A2-II</t>
  </si>
  <si>
    <t>The enormity of the global climate crisis is so vast that individual actions may seem meaningless: can installing LED lighting in my home or keeping my car tires inflated really help save the polar bears?
First coined by Portland, Oregon-based writer Emma Pattee, the climate shadow aims to paint a picture of the full sum of one’s choices — and the impact they have on the planet.
In an article she wrote in 2021, Pattee detailed her concept for measuring an individual’s impact: “Your climate shadow is a dark shape stretching out behind you. Everywhere you go, it goes too, tallying not just your air conditioning use and the gas mileage of your car, but also how you vote, how many children you choose to have, where you work, how you invest your money, how much you talk about climate change, and whether your words amplify urgency, apathy, or denial.” The larger the shadow — the greater an individual’s impact on doing good for the planet.
In other words, rather than incentivizing purely individual actions, your climate shadow grows when those actions inspire others, knowingly or otherwise.
Kieran Mulvaney. Climate shadow is what really matters.
National Geographic (adapted).</t>
  </si>
  <si>
    <t>09672389-c0cf-4bd2-bf40-13d4570cf57c</t>
  </si>
  <si>
    <t>Texto CG1A4-I</t>
  </si>
  <si>
    <t>P&lt;sub&gt;1&lt;/sub&gt;: A inflação não reflete o aumento do custo de vida do cidadão e os juros básicos da economia caem.
P&lt;sub&gt;2&lt;/sub&gt;: Se a inflação não reflete o aumento do custo de vida do cidadão e os juros básicos da economia caem, a rentabilidade da renda fixa fica prejudicada.
Logo, ...
C: a renda fixa é, na verdade, uma perda fixa.</t>
  </si>
  <si>
    <t>Texto CG1A4-II</t>
  </si>
  <si>
    <t>Certa instituição de fomento opera seus produtos por meio de apoio financeiro reembolsável ou não reembolsável. As formas de os clientes apresentarem suas propostas são: fluxo contínuo (mecanismo utilizado para o atendimento das demandas a qualquer momento); e chamadas públicas (ações estruturadas com seleção por meio de um processo de competição aberto ao público). Os instrumentos financeiros podem ser oferecidos diretamente pela instituição ou de forma indireta, por meio de agentes financeiros credenciados. Não existe restrição de um cliente ter acesso a um produto, seja este produto reembolsável ou não, seja pela forma de oferecimento direta ou indireta ou, ainda, pela forma de apresentação de sua proposta (fluxo contínuo ou chamada pública).</t>
  </si>
  <si>
    <t>Texto CG1A1</t>
  </si>
  <si>
    <t>Em 1947, o físico brasileiro César Lattes causou grande impacto nos meios científicos internacionais e conquistou reconhecimento com sua descoberta que elucidou alguns problemas pendentes de solução no campo da radiação cósmica e confirmou a teoria do físico japonês Hideki Yukawa sobre a existência de uma partícula supostamente responsável pela ligação entre prótons e nêutrons nos núcleos atômicos. Esse último aspecto foi bastante para dar um relevo todo especial à descoberta, enriquecendo seu significado com a possibilidade de novas aberturas no controle das forças nucleares, tão cobiçado depois das explosões atômicas. Toda a imprensa mundial e brasileira aclamou a descoberta, e a ciência brasileira saiu do porão para a sala de visitas.
No ano seguinte, Lattes voltou a causar impacto após conseguir a produção artificial daquela partícula em um acelerador do tipo circular, em Berkeley, nos Estados Unidos da América. E em 1949, a física no Brasil começou a se institucionalizar com a criação do Centro Brasileiro de Pesquisas Físicas. Junto com ela, a ciência, em geral, também organizava sua entidade representativa, com o surgimento da Sociedade Brasileira para o Progresso da Ciência (SBPC) naquele mesmo ano. Foi nesse caldo cultural que o almirante Álvaro Alberto ganhou mais argumentos para persuadir o governo brasileiro. Segundo seus depoimentos reproduzidos na coletânea 50 anos do CNPq contados pelos presidentes, organizada por Shozo Motoyama, em maio de 1949, após a leitura de relatórios sobre a questão atômica, o presidente Dutra enviou ao Congresso Nacional um anteprojeto para criação do Conselho Nacional de Pesquisas, já prevendo seu papel na política nuclear. Depois de uma longa tramitação na Câmara dos Deputados e no Senado Federal, nascia o CNPq, com o almirante como seu primeiro presidente.
Rodrigo Cunha. 60 anos do CNPq: da política nuclear ao desafio da descentralização.
In: Ciência e Cultura, São Paulo, v. 63, n.º 2, 2011 (com adaptações).</t>
  </si>
  <si>
    <t>Mercado disputado por empresas</t>
  </si>
  <si>
    <t>Em certo mercado disputado por seis empresas, duas delas gozam de vantagem fiscal por operarem de fora do país. As proposições P e Q a seguir correspondem às regras desse mercado.
P: “Se a empresa possuir gestão eficiente, prestar serviços de qualidade e tiver alta produtividade, então, se destacará no mercado mesmo se não gozar de vantagem fiscal.” Q: “Se uma das empresas do mercado possui vantagem fiscal, esse mercado não é isonômico.”
Acerca dessa situação hipotética, julgue os itens seguintes.</t>
  </si>
  <si>
    <t>Manual de linguagem simples: como planejar, desenvolver e testar textos que funcionam</t>
  </si>
  <si>
    <t>Linguagem Simples é o nome dado no Brasil a um conjunto de técnicas de redação e de design da informação usadas para produzir textos claros para o público-alvo das comunicações oficiais.
Quando falamos em “público-alvo”, estamos tratando especificamente da parcela da população a quem a informação se destina. Uma pessoa pode, por exemplo, redigir um texto para um site de câmara municipal com o objetivo de que seja compreendido por cidadãos com ensino médio completo; um folheto sobre malária para uma população ribeirinha de baixa escolaridade; ou, ainda, um estudo legislativo para embasar o trabalho de um deputado. Em qualquer dessas situações, tanto o público como a instituição vão se beneficiar do uso da Linguagem Simples.
Embora no Brasil o termo “Linguagem Simples” tenha prevalecido, o mote da técnica não é exatamente “quanto mais simples, melhor”, mas “quanto mais claro, melhor”. Tendo-se em mente que a clareza, e não a simplicidade, é a meta última da técnica, é possível e desejável usá-la até mesmo para redigir um texto técnico para o público especialista em determinado assunto.
Em casos como esse, trocar palavras difíceis por outras mais fáceis não será a primeira preocupação.
A Linguagem Simples vai muito além da escolha de palavras. A técnica engloba diretrizes relacionadas à arquitetura da informação, à estrutura das frases e ao design, com o objetivo de reduzir o tempo e a dificuldade para o cérebro processar informações.
Patrícia Roedel. Manual de linguagem simples: como planejar, desenvolver e testar textos que funcionam.
Brasília: Câmara dos Deputados, Edições Câmara, 2024, p. 13-14 (com adaptações).</t>
  </si>
  <si>
    <t>Um pantanal mais quente e seco</t>
  </si>
  <si>
    <t>A maior planície alagável do mundo está secando e ficando mais quente a um ritmo acelerado. Em quatro décadas, o pantanal, o menor bioma brasileiro, foi o que mais aqueceu e teve a maior redução na quantidade de chuvas. Essa dupla tendência, de mais calor e de menos pluviosidade, é visível em todos os ecossistemas nacionais — da amazônia, no Norte, que engloba quase metade da área do país, ao pampa, no Rio Grande do Sul, ainda que nesse bioma de forma bem menos perceptível.
Entre 1985 e 2024, a temperatura média no bioma subiu 0,47 °C por década. Em quatro décadas, o aumento acumulado no pantanal chega a quase 1,9 °C. O ritmo de crescimento do aquecimento no pantanal é 60% superior ao calculado no mesmo período para o Brasil como um todo e para os biomas amazônia e cerrado, que abrangem quase três quartos da área nacional. A velocidade de subida dos termômetros no pantanal é ainda cerca do dobro da apresentada na caatinga e na mata atlântica e mais que o triplo da do pampa nos 40 anos analisados.
Marcos Pivetta. Um pantanal mais quente e seco.
In: Revista Pesquisa FAPESP, 2026, v. 360, p. 45 (com adaptações).
Julgue os próximos itens, referentes ao texto precedente.</t>
  </si>
  <si>
    <t>Onu Mulheres</t>
  </si>
  <si>
    <t>Novos dados da União Interparlamentar (UIP) e da ONU Mulheres revelam um progresso limitado no alcance da igualdade de gênero na liderança política. A edição de 2025 do mapa Mulheres na política mostra que os homens continuam a superar as mulheres em mais de três vezes nas posições executivas e legislativas em todo o mundo.
Globalmente, a presença feminina nos parlamentos subiu apenas 0,3%, alcançando 27,2% em relação ao ano anterior. Já nos ministérios, houve queda de 0,4%. Segundo Sima Bahous, diretora executiva da ONU Mulheres, o progresso não só é lento como há retrocesso em várias partes do mundo. “Trinta anos após a Declaração de Pequim, a promessa de igualdade de gênero na liderança política permanece não cumprida. Não podemos aceitar um mundo onde metade da população seja sistematicamente excluída da tomada de decisões”, frisou.
Bahous também lembrou que cotas, reformas eleitorais e vontade política são soluções para desmantelar barreiras sistêmicas. “O tempo das medidas paliativas acabou. É hora de os governos agirem para assegurar que as mulheres tenham um assento igual em todas as mesas onde o poder é exercido”, destacou.
A presidente da UIP, Tulia Ackson, classificou o ritmo de avanço como “glacial” e ressaltou a urgência de medidas concretas para garantir representação igualitária. O secretário-geral da UIP, Martin Chungong, defendeu o engajamento ativo de homens como parte da solução.
Ainda, o mapa de 2025 mostra que, enquanto as mulheres lideram importantes pastas ligadas a direitos humanos, igualdade de gênero e proteção social, os homens dominam áreas como relações exteriores, orçamento e defesa.
Internet: &lt;onumulheres.org.br&gt; (com adaptações).
Em relação às ideias e aos aspectos linguísticos do texto apresentado, julgue os seguintes itens.</t>
  </si>
  <si>
    <t>Brasil no espelho: um guia para entender o Brasil e os brasileiros</t>
  </si>
  <si>
    <t>Em 1988, ano do centenário da abolição da escravatura no Brasil, foi promulgada a atual Constituição Federal, a primeira a tratar da questão racial e a que tornou o racismo crime inafiançável e imprescritível. Naquele ano de memória e avanço civilizatório, foi feita uma pequena pesquisa sobre racismo. Seus resultados mostravam um cenário contraditório: ao mesmo tempo em que 97% dos entrevistados afirmavam não ter preconceito racial, 98% dos entrevistados diziam conhecer pessoas racistas e ter presenciado situações de discriminação racial. A melhor descrição da situação foi feita anos depois pela historiadora e antropóloga Lilia Moritz Schwarcz: “A conclusão informal é de que todo brasileiro parece se sentir como uma ilha de democracia racial, cercado de racistas por todos os lados.”
Hoje, o debate sobre o racismo cresceu. As cotas raciais são um sucesso social e acadêmico comprovado. Tendem a ser cada vez menos numerosos os que acreditam na democracia racial e cada vez maior o número dos que sabem que o racismo deve ser extirpado.
Entretanto, a tendência de reconhecer mais o racismo não se repete em relação ao machismo. Todos reconhecem que há discriminação contra pretos e pardos, mas não contra as mulheres; todos reconhecem que há racismo, mas não reconhecem que há machismo — embora os mais jovens não se revelem machistas. Todas as gerações negam a discriminação contra as mulheres, apesar de a geração dos que nasceram no novo milênio ser a que menos percebe a discriminação de gênero, tanto mulheres quanto homens. No Brasil de hoje, há uma regra social implícita, segundo a qual ninguém pode deixar de reconhecer o racismo, mas a sociedade não reconhece a discriminação contra a mulher como relevante.
Felipe Nunes. Brasil no espelho: um guia para entender o Brasil e os brasileiros.
Rio de Janeiro: Globo, 2025, p. 185-186 (com adaptações).
Julgue os próximos itens, relativos ao texto precedente.</t>
  </si>
  <si>
    <t>b9ad2250-0589-460c-bd90-3a177f304e83</t>
  </si>
  <si>
    <t>Proposições | CD-2025</t>
  </si>
  <si>
    <t>P: “Maria pagou e não assistiu.”
Q: “João assistiu sem pagar.”
No que concerne às proposições P e Q apresentadas anteriormente, julgue os itens seguintes.</t>
  </si>
  <si>
    <t>PC-DF - TEXTO I</t>
  </si>
  <si>
    <t>Considerando que, entre 900 candidatos ao cargo de agente de polícia civil, 630 tenham a habilidade de manuseio de arma de fogo e 480 tenham habilidade de cálculo, julgue os itens a seguir.</t>
  </si>
  <si>
    <t>CPR10 - 2022 - Texto I</t>
  </si>
  <si>
    <t>Duas amigas, Mônica e Larissa, estão se preparando para prestar um concurso público. Com muita disciplina nos estudos, cada amiga resolve exatamente 100 questões diariamente. Mônica demora 1,53 minuto e Larissa demora minuto 6/5 para resolver uma questão.
Com base nesse caso hipotético, julgue o item.</t>
  </si>
  <si>
    <t>CRN 4 - 2022 - Texto I</t>
  </si>
  <si>
    <t>Sendo $A = \begin{pmatrix} 1 &amp; 0 &amp; 2 \\ 0 &amp; 3 &amp; 0 \\ 2 &amp; 0 &amp; 5 \end{pmatrix}$ e $B = \begin{pmatrix} 2 &amp; 0 &amp; 4 \\ 0 &amp; 6 &amp; 0 \\ 4 &amp; 0 &amp; 10 \end{pmatrix}$, julgue os itens a seguir.</t>
  </si>
  <si>
    <t>CRN 4 - 2022 - Texto II</t>
  </si>
  <si>
    <t>Sendo $A = \begin{pmatrix} 0 &amp; 1 \\ 0 &amp; 5 \end{pmatrix}$ e $B = \begin{pmatrix} 2 &amp; 0 \\ 2 &amp; 2 \end{pmatrix}$, julgue os itens a seguir.</t>
  </si>
  <si>
    <t>Texto CG2A3-II</t>
  </si>
  <si>
    <t>Uma sequência numérica crescente e infinita foi criada com o seguinte padrão:
0, 1, 3, 7, 15, 31, 63, ...</t>
  </si>
  <si>
    <t>Rótulos de Linha</t>
  </si>
  <si>
    <t>Geografia do Paraná-Aspectos Humanos e Econômicos</t>
  </si>
  <si>
    <t>Geografia do Paraná-Aspectos Naturais</t>
  </si>
  <si>
    <t>História do Paraná Colonial</t>
  </si>
  <si>
    <t>História do Paraná Imperial</t>
  </si>
  <si>
    <t>História do Paraná Republicano</t>
  </si>
  <si>
    <t>Problemas Aritméticos</t>
  </si>
  <si>
    <t>Problemas Geométricos</t>
  </si>
  <si>
    <t>Progressão Aritmética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</si>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</sst>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Plan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1"/>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1.06033252315" createdVersion="7" refreshedVersion="7" minRefreshableVersion="3" recordCount="2856" xr:uid="{00000000-000A-0000-FFFF-FFFF00000000}">
  <cacheSource type="worksheet">
    <worksheetSource ref="A1:Q2787" sheet="questoes"/>
  </cacheSource>
  <cacheFields count="17">
    <cacheField name="id" numFmtId="0">
      <sharedItems containsMixedTypes="1" containsNumber="1" containsInteger="1" minValue="1" maxValue="4765"/>
    </cacheField>
    <cacheField name="banca" numFmtId="0">
      <sharedItems containsBlank="1"/>
    </cacheField>
    <cacheField name="instituicao" numFmtId="0">
      <sharedItems containsBlank="1"/>
    </cacheField>
    <cacheField name="ano" numFmtId="0">
      <sharedItems containsBlank="1" containsMixedTypes="1" containsNumber="1" containsInteger="1" minValue="2016" maxValue="2021"/>
    </cacheField>
    <cacheField name="enunciado" numFmtId="0">
      <sharedItems longText="1"/>
    </cacheField>
    <cacheField name="disciplina" numFmtId="0">
      <sharedItems count="7">
        <s v="Português"/>
        <s v="Conhecimentos Específicos"/>
        <s v="Contabilidade De Custos"/>
        <s v="Fundamentos de Engenharia"/>
        <s v="Matemática"/>
        <s v="Informática"/>
        <s v="Conhecimentos Gerais"/>
      </sharedItems>
    </cacheField>
    <cacheField name="assunto" numFmtId="0">
      <sharedItems count="64">
        <s v="Ortografia e Acentuação"/>
        <s v="Morfologia"/>
        <s v="Verbos"/>
        <s v="Funções Sintáticas"/>
        <s v="Relações de Coordenação entre Orações e entre Termos da Oração"/>
        <s v="Pontuação"/>
        <s v="Concordância Verbal e Nominal"/>
        <s v="Regência Verbal e Nominal; e Crase"/>
        <s v="Mecanismos de Coesão Textual"/>
        <s v="Compreensão e Interpretação de Textos"/>
        <s v="Gestão da Produção e Operações"/>
        <s v="Gestão de Projetos"/>
        <s v="Gestão da Cadeia de Suprimentos"/>
        <s v="Logística"/>
        <s v="Gestão de Estoques"/>
        <s v="Previsão da Demanda"/>
        <s v="Gestão da Manutenção e Confiabilidade"/>
        <s v="Gestão da Qualidade"/>
        <s v="Engenharia do Trabalho"/>
        <s v="Custos: Conceitos Introdutórios"/>
        <s v="Noções Iniciais Da Contabilidade De Custos"/>
        <s v="Pontos de Equilíbrio"/>
        <s v="Tipos de Custeio"/>
        <s v="Ferramentas Básicas"/>
        <s v="Conceitos Básicos"/>
        <s v="Teoria dos Conjuntos"/>
        <s v="Análise Combinatória"/>
        <s v="Probabilidade"/>
        <s v="Problemas Aritméticos"/>
        <s v="Problemas Geométricos"/>
        <s v="Problemas de Lógica"/>
        <s v="Segurança da informação"/>
        <s v="Proteção contra vírus"/>
        <s v="Excel"/>
        <s v="Word"/>
        <s v="Power Point"/>
        <s v="Windows"/>
        <s v="Custos Diretos E Indiretos"/>
        <s v="Intranet"/>
        <s v="Conjuntos Numéricos"/>
        <s v="Operações Básicas"/>
        <s v="Unidades de Medida"/>
        <s v="Múltiplos e Divisores"/>
        <s v="Frações e Proporcionalidade"/>
        <s v="Regra de Três"/>
        <s v="Porcentagem"/>
        <s v="Equações e Sistemas"/>
        <s v="Progressão Aritmética"/>
        <s v="Geometria Plana"/>
        <s v="Geometria Espacial"/>
        <s v="Matrizes e Determinantes"/>
        <s v="Sistemas Lineares"/>
        <s v="Polinômios e Equações Polinomiais"/>
        <s v="Números Complexos"/>
        <s v="Média Aritmética"/>
        <s v="Raciocínio Sequencial"/>
        <s v="Geografia do Paraná-Aspectos Naturais"/>
        <s v="Geografia do Paraná-Aspectos Humanos e Econômicos"/>
        <s v="História do Paraná Colonial"/>
        <s v="História do Paraná Imperial"/>
        <s v="História do Paraná Republicano"/>
        <s v="Lei Orgânica Municipal de Ponta Grossa"/>
        <s v="Gestão de Pessoas"/>
        <s v="Equivalências e Negações Lógicas" u="1"/>
      </sharedItems>
    </cacheField>
    <cacheField name="dificuldade" numFmtId="0">
      <sharedItems/>
    </cacheField>
    <cacheField name="tipo" numFmtId="0">
      <sharedItems/>
    </cacheField>
    <cacheField name="alt_a" numFmtId="0">
      <sharedItems containsBlank="1" longText="1"/>
    </cacheField>
    <cacheField name="alt_b" numFmtId="0">
      <sharedItems containsBlank="1" longText="1"/>
    </cacheField>
    <cacheField name="alt_c" numFmtId="0">
      <sharedItems containsBlank="1" longText="1"/>
    </cacheField>
    <cacheField name="alt_d" numFmtId="0">
      <sharedItems containsBlank="1" longText="1"/>
    </cacheField>
    <cacheField name="alt_e" numFmtId="0">
      <sharedItems containsBlank="1" longText="1"/>
    </cacheField>
    <cacheField name="gabarito" numFmtId="0">
      <sharedItems/>
    </cacheField>
    <cacheField name="respondidas" numFmtId="0">
      <sharedItems containsSemiMixedTypes="0" containsString="0" containsNumber="1" containsInteger="1" minValue="0" maxValue="3"/>
    </cacheField>
    <cacheField name="acertos" numFmtId="0">
      <sharedItems containsSemiMixedTypes="0" containsString="0" containsNumber="1" containsInteger="1" minValue="0"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2856">
  <r>
    <n v="1"/>
    <s v="CESGRANRIO"/>
    <s v="BANCO DA AMAZÔNIA"/>
    <s v="2021"/>
    <s v="No texto, foram empregadas as palavras aí (l. 31) e ótimo (l. 35), ambas acentuadas graficamente._x000a_Duas outras palavras corretamente acentuadas pelos mesmos motivos que aí e ótimo são,_x000a_respectivamente,"/>
    <x v="0"/>
    <x v="0"/>
    <s v="Médio"/>
    <s v="ME"/>
    <s v="juíz e ébano"/>
    <s v="Icaraí e rítmo"/>
    <s v="caquís e incrédulo"/>
    <s v="país e sonâmbulo"/>
    <s v="abacaxí e econômia"/>
    <s v="D"/>
    <n v="1"/>
    <n v="1"/>
  </r>
  <r>
    <s v="2"/>
    <s v="CESGRANRIO"/>
    <s v="UNIRIO"/>
    <s v="2019"/>
    <s v="A presença ou ausência de acento gráfico nem sempre se repete quando uma palavra está no singular ou no plural._x000a_Quanto ao emprego do acento gráfico, a seguinte palavra se altera quando vai para o plural:"/>
    <x v="0"/>
    <x v="0"/>
    <s v="Médio"/>
    <s v="ME"/>
    <s v="item"/>
    <s v="viúva"/>
    <s v="açúcar"/>
    <s v="fiel"/>
    <s v="técnica."/>
    <s v="D"/>
    <n v="2"/>
    <n v="2"/>
  </r>
  <r>
    <n v="3"/>
    <s v="CESGRANRIO"/>
    <s v="Liquigás"/>
    <s v="2018"/>
    <s v="A palavra &quot;típica&quot; é acentuada. Pela mesma regra, também se acentuam as palavras"/>
    <x v="0"/>
    <x v="0"/>
    <s v="Fácil"/>
    <s v="ME"/>
    <s v="rúbrica e túnica"/>
    <s v="íberos e íntimos"/>
    <s v="diagnóstico e protótipo"/>
    <s v="étnico e filântropo"/>
    <s v="ínterim e ávaro."/>
    <s v="C"/>
    <n v="1"/>
    <n v="1"/>
  </r>
  <r>
    <n v="4"/>
    <s v="CESGRANRIO"/>
    <s v="Transpetro"/>
    <s v="2018"/>
    <s v="A palavra &quot;tecnológicos&quot;, recebe acento gráfico, de acordo com as regras da norma-padrão da língua portuguesa. O grupo em que todas as palavras devem ser acentuadas pela mesma regra é"/>
    <x v="0"/>
    <x v="0"/>
    <s v="Fácil"/>
    <s v="ME"/>
    <s v="fácil, orgânico, vítimas"/>
    <s v="satélites, altíssimos, vítimas"/>
    <s v="fotossíntese, atraídos, domínio"/>
    <s v="saúde, possível, biológicos"/>
    <s v="vulneráveis, luminárias, incontável."/>
    <s v="B"/>
    <n v="0"/>
    <n v="0"/>
  </r>
  <r>
    <n v="5"/>
    <s v="CESGRANRIO"/>
    <s v="IBGE"/>
    <s v="2016"/>
    <s v="Todas as palavras do grupo devem receber corretamente acentuação gráfica em:"/>
    <x v="0"/>
    <x v="0"/>
    <s v="Médio"/>
    <s v="ME"/>
    <s v="tranquilo, paciente, poetico"/>
    <s v="juri, nautico, inevitavel"/>
    <s v="heroico, politico, item"/>
    <s v="consciente, gratuito, facil"/>
    <s v="presente, paises, inflamavel"/>
    <s v="B"/>
    <n v="0"/>
    <n v="0"/>
  </r>
  <r>
    <n v="6"/>
    <s v="CESGRANRIO"/>
    <s v="UNIRIO"/>
    <s v="2016"/>
    <s v="Das palavras acentuadas história, camponês, construísse e impossível, quais recebem acento em razão da mesma norma ortográfica?"/>
    <x v="0"/>
    <x v="0"/>
    <s v="Médio"/>
    <s v="ME"/>
    <s v="Apenas duas, história e construísse, por serem paroxítonas terminadas em vogal."/>
    <s v="Apenas duas, construísse e impossível, por terem a mesma vogal tônica"/>
    <s v="Três delas, história, construísse e impossível, por serem proparoxítonas"/>
    <s v="Apenas duas, história e camponês, por serem substantivos."/>
    <s v="Nenhuma delas, pois as quatro palavras recebem acento em razão de normas ortográficas diferentes."/>
    <s v="E"/>
    <n v="1"/>
    <n v="1"/>
  </r>
  <r>
    <n v="7"/>
    <s v="CESGRANRIO"/>
    <s v="ANP"/>
    <s v="2016"/>
    <s v="O grupo de palavras que obedecem às normas de acentuação da Língua Portuguesa é"/>
    <x v="0"/>
    <x v="0"/>
    <s v="Fácil"/>
    <s v="ME"/>
    <s v="raizes, dificil, século"/>
    <s v="rúbrica, saúva, amavel"/>
    <s v="também, possível, êxito"/>
    <s v="idolo, parabéns, ciencia"/>
    <s v="indústria, saude, ninguem"/>
    <s v="C"/>
    <n v="1"/>
    <n v="1"/>
  </r>
  <r>
    <n v="8"/>
    <s v="CESGRANRIO"/>
    <s v="ANP"/>
    <s v="2016"/>
    <s v="Das palavras acentuadas reúne, países, águas, última e vêm, as duas que recebem acento por seguirem a mesma norma ortográfica são:"/>
    <x v="0"/>
    <x v="0"/>
    <s v="Fácil"/>
    <s v="ME"/>
    <s v="águas e vêm"/>
    <s v="última e vêm"/>
    <s v="reúne e águas"/>
    <s v="reúne e países"/>
    <s v="países e última"/>
    <s v="D"/>
    <n v="1"/>
    <n v="1"/>
  </r>
  <r>
    <s v="9"/>
    <s v="CESGRANRIO"/>
    <s v="Petrobras"/>
    <s v="2015"/>
    <s v="No trecho “Em um plano, temos o tão celebrado ‘futebol-arte’ glorificado como a forma &lt;u&gt;genuína&lt;/u&gt; de nosso suposto estilo de jogo”, a palavra destacada é acentuada graficamente pelo mesmo motivo pelo qual se acentua a palavra"/>
    <x v="0"/>
    <x v="0"/>
    <s v="Fácil"/>
    <s v="ME"/>
    <s v="além"/>
    <s v="declínio"/>
    <s v="ídolo"/>
    <s v="países"/>
    <s v="viés"/>
    <s v="D"/>
    <n v="1"/>
    <n v="1"/>
  </r>
  <r>
    <n v="10"/>
    <s v="CESGRANRIO"/>
    <s v="Liquigás"/>
    <s v="2014"/>
    <s v="A palavra acentuada pela mesma regra que se verifica na palavra &lt;u&gt;símbolos&lt;/u&gt; é"/>
    <x v="0"/>
    <x v="0"/>
    <s v="Fácil"/>
    <s v="ME"/>
    <s v="já"/>
    <s v="está"/>
    <s v="respeitável"/>
    <s v="esferográfica"/>
    <s v="desenvolverá"/>
    <s v="D"/>
    <n v="1"/>
    <n v="1"/>
  </r>
  <r>
    <n v="11"/>
    <s v="CESGRANRIO"/>
    <s v="UNIRIO"/>
    <s v="2019"/>
    <s v="A palavra &quot;saíam&quot; contém hiato acentuado. Deve também ser acentuado o hiato de"/>
    <x v="0"/>
    <x v="0"/>
    <s v="Fácil"/>
    <s v="ME"/>
    <s v="juizes"/>
    <s v="rainha"/>
    <s v="coroo"/>
    <s v="veem"/>
    <s v="suada"/>
    <s v="A"/>
    <n v="1"/>
    <n v="1"/>
  </r>
  <r>
    <n v="12"/>
    <s v="CESGRANRIO"/>
    <s v="Liquigás"/>
    <s v="2018"/>
    <s v="A palavra que precisa ser acentuada graficamente para estar correta quanto às normas em vigor está destacada na seguinte frase:"/>
    <x v="0"/>
    <x v="0"/>
    <s v="Médio"/>
    <s v="ME"/>
    <s v="Todo escritor de novela &lt;u&gt;tem&lt;/u&gt; o desejo de criar um personagem inesquecível."/>
    <s v="Os telespectadores &lt;u&gt;veem&lt;/u&gt; as novelas como um espelho da realidade."/>
    <s v="Alguns novelistas gostam de &lt;u&gt;superpor&lt;/u&gt; temas sociais com temas políticos."/>
    <s v="Para decorar o texto antes de gravar, cada ator &lt;u&gt;rele&lt;/u&gt; sua fala várias vezes."/>
    <s v="Alguns atores de novela &lt;u&gt;constroem&lt;/u&gt; seus personagens fazendo pesquisa."/>
    <s v="D"/>
    <n v="1"/>
    <n v="1"/>
  </r>
  <r>
    <n v="13"/>
    <s v="CESGRANRIO"/>
    <s v="Liquigás"/>
    <s v="2014"/>
    <s v="A palavra que precisa ser acentuada graficamente para estar correta quanto às normas em vigor está destacada na seguinte frase:"/>
    <x v="0"/>
    <x v="0"/>
    <s v="Médio"/>
    <s v="ME"/>
    <s v="Todo torcedor &lt;u&gt;tem&lt;/u&gt; um sentimento especial em relação à seleção."/>
    <s v="Muita gente do exterior &lt;u&gt;vem&lt;/u&gt; ao Brasil para ver a Copa do Mundo."/>
    <s v="Há árbitros que costumam &lt;u&gt;supor&lt;/u&gt; que são os principais artistas do espetáculo"/>
    <s v="Alguns jogadores dizem nas entrevistas que eles sempre se &lt;u&gt;doam&lt;/u&gt; nos jogos."/>
    <s v="Os jornalistas de emissoras diferentes também se &lt;u&gt;reunem&lt;/u&gt; ao final do trabalho"/>
    <s v="E"/>
    <n v="1"/>
    <n v="1"/>
  </r>
  <r>
    <n v="14"/>
    <s v="CESGRANRIO"/>
    <s v="Liquigás"/>
    <s v="2018"/>
    <s v="Assim como a palavra desfecho se escreve com ch, a seguinte dupla de palavras se escreve corretamente com esse dígrafo:"/>
    <x v="0"/>
    <x v="0"/>
    <s v="Difícil"/>
    <s v="ME"/>
    <s v="tóchico ; fichinha"/>
    <s v="coachar ; achatar"/>
    <s v="cheirosa ; inchado"/>
    <s v="machismo ; chaveco"/>
    <s v="cocheira ; deichar"/>
    <s v="C"/>
    <n v="1"/>
    <n v="1"/>
  </r>
  <r>
    <n v="15"/>
    <s v="CESGRANRIO"/>
    <s v="BANCO DA AMAZÔNIA"/>
    <n v="2018"/>
    <s v="Na língua escrita, há situações em que algumas palavras e locuções oferecem maior dificuldade, pois podem ser grafadas junto ou separadamente. A frase em que a expressão em negrito está corretamente grafada é:"/>
    <x v="0"/>
    <x v="0"/>
    <s v="Médio"/>
    <s v="ME"/>
    <s v="Não mereço ter sucesso, &lt;u&gt;tão pouco&lt;/u&gt; ser feliz."/>
    <s v="Nada nos resta &lt;u&gt;se não&lt;/u&gt; a angústia de nos saber sabotados."/>
    <s v="Procuramos um psicólogo &lt;u&gt;a fim&lt;/u&gt; de evitarmos maior sofrimento."/>
    <s v="Escolhemos a droga, &lt;u&gt;com tudo&lt;/u&gt; trata-se de uma opção destrutiva."/>
    <s v="Conversávamos &lt;u&gt;a cerca&lt;/u&gt; de nossas dificuldades com os sentimentos."/>
    <s v="C"/>
    <n v="2"/>
    <n v="1"/>
  </r>
  <r>
    <n v="16"/>
    <s v="CESGRANRIO"/>
    <s v="Transpetro"/>
    <n v="2018"/>
    <s v="Obedecem às regras ortográficas da língua portuguesa as palavras"/>
    <x v="0"/>
    <x v="0"/>
    <s v="Médio"/>
    <s v="ME"/>
    <s v="admissão, paralisação, impasse"/>
    <s v="bambusal, autorização, inspiração"/>
    <s v="consessão, extresse, enxaqueca"/>
    <s v="banalisação, reexame, desenlace"/>
    <s v="desorganisação, abstração, cassação."/>
    <s v="A"/>
    <n v="1"/>
    <n v="0"/>
  </r>
  <r>
    <n v="17"/>
    <s v="CESGRANRIO"/>
    <s v="Transpetro"/>
    <n v="2018"/>
    <s v="Em conformidade com o Acordo Ortográfico da Língua Portuguesa vigente, atendem às regras de acentuação todas as palavras em:"/>
    <x v="0"/>
    <x v="0"/>
    <s v="Médio"/>
    <s v="ME"/>
    <s v="andróide, odisseia, residência"/>
    <s v="arguição, refém, mausoléu"/>
    <s v="desbloqueio, pêlo, escarcéu"/>
    <s v="feiúra, enjoo, maniqueísmo"/>
    <s v="sutil, assembléia, arremesso"/>
    <s v="B"/>
    <n v="1"/>
    <n v="0"/>
  </r>
  <r>
    <n v="18"/>
    <s v="CESGRANRIO"/>
    <s v="Liquigás"/>
    <n v="2018"/>
    <s v="A seguinte frase está totalmente escrita de acordo com as normas da ortografia vigente:"/>
    <x v="0"/>
    <x v="0"/>
    <s v="Difícil"/>
    <s v="ME"/>
    <s v="Ele ficou paralizado diante daquela notícia."/>
    <s v="Não quero que haja nenhuma excessão."/>
    <s v="Não sei por que eles não vem nos visitar."/>
    <s v="Para reivindicar o serviço, é preciso suavizar o preço."/>
    <s v="Depois de advinhar o resultado do jogo, ele foi ao cabelereiro."/>
    <s v="D"/>
    <n v="0"/>
    <n v="0"/>
  </r>
  <r>
    <n v="19"/>
    <s v="CESGRANRIO"/>
    <s v="Petrobras"/>
    <n v="2017"/>
    <s v="A palavra ou a expressão destacada aparece corretamente grafada, de acordo com a norma-padrão da língua portuguesa, em:"/>
    <x v="0"/>
    <x v="0"/>
    <s v="Médio"/>
    <s v="ME"/>
    <s v="O preço dos combustíveis vem aumentando, mas a indústria automobilística desconhece o &lt;u&gt;porque&lt;/u&gt; do crescimento da frota veicular nas cidades."/>
    <s v="Os poluentes derivados dos combustíveis fósseis são substâncias prejudiciais &lt;u&gt;por que&lt;/u&gt; causam danos aos seres vivos e ao meio ambiente."/>
    <s v="Os cidadãos deveriam saber os riscos de um apagão para conhecerem melhor o &lt;u&gt;porquê&lt;/u&gt; da necessidade de economizar energia."/>
    <s v="A fabricação de veículos movidos a combustão explica &lt;u&gt;por quê&lt;/u&gt; aumentou significativamente a poluição nas grandes cidades."/>
    <s v="Seria impossível falar de energia sem associar o meio ambiente ao tema, &lt;u&gt;porquê&lt;/u&gt; toda a energia produzida é resultado da utilização das forças oferecidas pela natureza."/>
    <s v="C"/>
    <n v="1"/>
    <n v="1"/>
  </r>
  <r>
    <n v="20"/>
    <s v="CESGRANRIO"/>
    <s v="IBGE"/>
    <n v="2016"/>
    <s v="No trecho “em áreas costeiras, &lt;u&gt;onde&lt;/u&gt; restam apenas cerca de 10% da vegetação nativa original”, a palavra destacada foi empregada de acordo com as exigências da norma-padrão da Língua Portuguesa._x000a_Do mesmo modo, o emprego de &lt;u&gt;onde&lt;/u&gt; atende a essas exigências em:"/>
    <x v="0"/>
    <x v="0"/>
    <s v="Difícil"/>
    <s v="ME"/>
    <s v="Alguns estudos parecem atender a uma preocupação bastante pertinente onde se podem traçar estratégias de proteção ambiental."/>
    <s v="A dependência de biomassa ocorre porque não há oferta de fontes industriais de energia nas regiões onde as populações mais pobres vivem."/>
    <s v="É preciso combater o desmatamento, onde fica evidente o processo de destruição da natureza para a criação de gado."/>
    <s v="Os anos de 2009 a 2011 correspondem ao período onde a pesquisa foi realizada por meio de entrevistas em vários estados do Nordeste."/>
    <s v="Esses estudos devem ser complementados por estratégias onde possa ser evitado o desmatamento provocado pelo uso doméstico da madeira."/>
    <s v="B"/>
    <n v="1"/>
    <n v="0"/>
  </r>
  <r>
    <n v="21"/>
    <s v="CESGRANRIO"/>
    <s v="UNIRIO"/>
    <n v="2016"/>
    <s v="Assim como análise, também se escreve corretamente com s o substantivo"/>
    <x v="0"/>
    <x v="0"/>
    <s v="Médio"/>
    <s v="ME"/>
    <s v="valise"/>
    <s v="linse"/>
    <s v="esato"/>
    <s v="maselas"/>
    <s v="cansela"/>
    <s v="A"/>
    <n v="1"/>
    <n v="0"/>
  </r>
  <r>
    <n v="22"/>
    <s v="CESGRANRIO"/>
    <s v="BANCO DA AMAZÔNIA"/>
    <n v="2016"/>
    <s v="A palavra ou expressão em destaque está grafada corretamente e de acordo com a norma-padrão em:"/>
    <x v="0"/>
    <x v="0"/>
    <s v="Médio"/>
    <s v="ME"/>
    <s v="A agricultura familiar é importante &lt;u&gt;por que&lt;/u&gt; preserva os alimentos"/>
    <s v="A Agricultura Familiar é importante &lt;u&gt;por quê&lt;/u&gt;?"/>
    <s v="A Agricultura Familiar apresenta importante função &lt;u&gt;porquê&lt;/u&gt; garante a segurança alimentar."/>
    <s v="O Texto I esclarece o motivo &lt;u&gt;porque&lt;/u&gt; a Agricultura Familiar contribui para o uso sustentável dos recursos naturais."/>
    <s v="O Texto I expõe o &lt;u&gt;porque&lt;/u&gt; de a Agricultura Familiar ser importante para o país."/>
    <s v="B"/>
    <n v="1"/>
    <n v="1"/>
  </r>
  <r>
    <n v="23"/>
    <s v="CESGRANRIO"/>
    <s v="IBGE"/>
    <n v="2016"/>
    <s v="Todas as palavras estão grafadas corretamente em"/>
    <x v="0"/>
    <x v="0"/>
    <s v="Difícil"/>
    <s v="ME"/>
    <s v="locomoção, intersessão"/>
    <s v="abolissão, estagnação"/>
    <s v="comissão, excurção"/>
    <s v="abreviação, obseção"/>
    <s v="aclamação, emissão"/>
    <s v="E"/>
    <n v="1"/>
    <n v="1"/>
  </r>
  <r>
    <n v="24"/>
    <s v="CESGRANRIO"/>
    <s v="IBGE"/>
    <n v="2016"/>
    <s v="Todas as palavras estão corretamente grafadas em:"/>
    <x v="0"/>
    <x v="0"/>
    <s v="Difícil"/>
    <s v="ME"/>
    <s v="êxito, estensão, machucado"/>
    <s v="começo, salça, sussego"/>
    <s v="enxova, pesquisa, paralizia"/>
    <s v="consciência, açucena, cansaço"/>
    <s v="diciplina, sucesso, ricaço"/>
    <s v="D"/>
    <n v="1"/>
    <n v="0"/>
  </r>
  <r>
    <n v="25"/>
    <s v="CESGRANRIO"/>
    <s v="Banco do Brasil"/>
    <n v="2021"/>
    <s v="O grupo de palavras que atende às exigências relativas ao emprego ou não do hífen, segundo o Vocabulário Ortográfico da Língua Portuguesa, é"/>
    <x v="0"/>
    <x v="0"/>
    <s v="Difícil"/>
    <s v="ME"/>
    <s v="extra-escolar / médico-cirurgião"/>
    <s v="bem-educado / vagalume"/>
    <s v="portarretratos / dia a dia"/>
    <s v="arco-íris / contra-regra"/>
    <s v="subutilizar / sub-reitor"/>
    <s v="E"/>
    <n v="1"/>
    <n v="0"/>
  </r>
  <r>
    <n v="26"/>
    <s v="CESGRANRIO"/>
    <s v="UNIRIO"/>
    <s v="2019"/>
    <s v="Assim como ocorre com a palavra &lt;u&gt;quebra-mar&lt;/u&gt;, emprega-se obrigatoriamente o hífen, de acordo com o sistema ortográfico vigente, em"/>
    <x v="0"/>
    <x v="0"/>
    <s v="Médio"/>
    <s v="ME"/>
    <s v="casa-comercial"/>
    <s v="linha-de-passe"/>
    <s v="peixe-espada"/>
    <s v="pedra-fundamental"/>
    <s v="sala-de-jantar"/>
    <s v="C"/>
    <n v="0"/>
    <n v="0"/>
  </r>
  <r>
    <n v="27"/>
    <s v="CESGRANRIO"/>
    <s v="Eletronuclear"/>
    <s v="2022"/>
    <s v="A frase que tem a palavra ou expressão em destaque empregada de acordo com o que prevê a norma escrita padrão é"/>
    <x v="0"/>
    <x v="0"/>
    <s v="Fácil"/>
    <s v="ME"/>
    <s v="Perguntam-me &lt;u&gt;porque&lt;/u&gt; Maria José era tão querida."/>
    <s v="O céu é &lt;u&gt;aonde &lt;/u&gt;Maria José deve estar agora."/>
    <s v="Apresentou-me a muitos autores, &lt;u&gt;por isso&lt;/u&gt; tornei-me um leitor voraz."/>
    <s v="&lt;u&gt;Mau &lt;/u&gt;ela se foi, já sinto sua falta."/>
    <s v="Perdi quem me protegeu &lt;u&gt;a &lt;/u&gt;um ano."/>
    <s v="C"/>
    <n v="1"/>
    <n v="1"/>
  </r>
  <r>
    <n v="28"/>
    <s v="CESGRANRIO"/>
    <s v="BANCO DA AMAZÔNIA"/>
    <s v="2021"/>
    <s v="A frase em que a palavra ou expressão destacada respeita as regras ortográficas e gramaticais da norma padrão é:"/>
    <x v="0"/>
    <x v="0"/>
    <s v="Fácil"/>
    <s v="ME"/>
    <s v="As crianças querem estar &lt;u&gt;aonde&lt;/u&gt; a fantasia está."/>
    <s v="Queremos saber &lt;u&gt;por que&lt;/u&gt; a ideia de eternidade nos fascina."/>
    <s v="O gosto adocicado do chicle &lt;u&gt;mau &lt;/u&gt;acaba e queremos outro."/>
    <s v="Nada como balas e chicletes durante uma &lt;u&gt;seção &lt;/u&gt;de cinema."/>
    <s v="A ideia de viver para sempre persegue o homem &lt;u&gt;a &lt;/u&gt;séculos."/>
    <s v="B"/>
    <n v="1"/>
    <n v="0"/>
  </r>
  <r>
    <n v="30"/>
    <s v="CESGRANRIO"/>
    <s v="IBGE"/>
    <s v="2014"/>
    <s v="No trecho “deixando um grande contingente de trabalhadores &lt;u&gt;à mercê&lt;/u&gt; da falta de planejamento e vulnerável à corrupção e à violência.&quot; (l. 33-35), o segmento introduzido pela expressão destacada expressa uma circunstância de"/>
    <x v="0"/>
    <x v="1"/>
    <s v="Fácil"/>
    <s v="ME"/>
    <s v="modo"/>
    <s v="dúvida"/>
    <s v="finalidade"/>
    <s v="proporção"/>
    <s v="consequência"/>
    <s v="A"/>
    <n v="2"/>
    <n v="2"/>
  </r>
  <r>
    <n v="31"/>
    <s v="CESGRANRIO"/>
    <s v="UNIRIO"/>
    <s v="2016"/>
    <s v="Considere-se a seguinte passagem de Texto: “Dir-se-ia que os blocos &lt;u&gt;impostos &lt;/u&gt;são opressivos e obrigatórios”_x000a_A classe da palavra &lt;u&gt;impostos &lt;/u&gt;no trecho acima é a mesma da palavra destacada em:"/>
    <x v="0"/>
    <x v="1"/>
    <s v="Médio"/>
    <s v="ME"/>
    <s v="O Congresso debateu muito, mas autorizou o aumento do &lt;u&gt;imposto &lt;/u&gt;de renda."/>
    <s v="Muitas pessoas se impressionam com qualquer estilo &lt;u&gt;imposto &lt;/u&gt;pela mídia."/>
    <s v="A enfermeira chegou logo a seguir de um grito esganiçado que foi &lt;u&gt;imposto&lt;/u&gt; pelo futuro pai."/>
    <s v="A mudança da moda é o &lt;u&gt;imposto &lt;/u&gt;que a indústria do pobre lança sobre a vaidade do rico."/>
    <s v="O padre tinha &lt;u&gt;imposto &lt;/u&gt;uma pesada penitência àquele infeliz pecador."/>
    <s v="B"/>
    <n v="1"/>
    <n v="1"/>
  </r>
  <r>
    <n v="32"/>
    <s v="CESGRANRIO"/>
    <s v="Liquigás"/>
    <s v="2014"/>
    <s v="Ocorre a formação do plural de maneira idêntica à que acontece com a palavra irmão em"/>
    <x v="0"/>
    <x v="1"/>
    <s v="Fácil"/>
    <s v="ME"/>
    <s v="aproximação"/>
    <s v="alemão"/>
    <s v="cirurgião"/>
    <s v="órgão"/>
    <s v="guardião"/>
    <s v="D"/>
    <n v="1"/>
    <n v="1"/>
  </r>
  <r>
    <n v="33"/>
    <s v="CESGRANRIO"/>
    <s v="Banco do Brasil"/>
    <s v="2014"/>
    <s v="No fragmento “fazer um safári, frequentar uma praia de nudismo, comer algo exótico (um baiacu venenoso, por exemplo), visitar um vulcão ativo”, são palavras de classes gramaticais diferentes"/>
    <x v="0"/>
    <x v="1"/>
    <s v="Fácil"/>
    <s v="ME"/>
    <s v="“praia” e “ativo”"/>
    <s v="“venenoso” e “exótico&quot;"/>
    <s v="“baiacu” e “nudismo”"/>
    <s v="“ativo” e “exótico&quot;"/>
    <s v="“safári” e “vulcão”"/>
    <s v="A"/>
    <n v="1"/>
    <n v="0"/>
  </r>
  <r>
    <n v="34"/>
    <s v="CESGRANRIO"/>
    <s v="Liquigás"/>
    <s v="2013"/>
    <s v="No trecho do Texto “capazes de sentar, interagir e &lt;u&gt;celebrar&lt;/u&gt; com nossos semelhantes.”, o verbo destacado dá origem ao substantivo derivado celebração, grafado com ç. Os dois verbos que formam substantivos derivados grafados com ç são"/>
    <x v="0"/>
    <x v="1"/>
    <s v="Médio"/>
    <s v="ME"/>
    <s v="combinar, nomear"/>
    <s v="elaborar, agredir"/>
    <s v="permitir, denominar"/>
    <s v="progredir, coroar"/>
    <s v="trair, compreender"/>
    <s v="A"/>
    <n v="1"/>
    <n v="1"/>
  </r>
  <r>
    <n v="35"/>
    <s v="CESGRANRIO"/>
    <s v="BNDES"/>
    <s v="2013"/>
    <s v="Faz o plural como palavra-chave, com dupla possibilidade de flexão, o composto"/>
    <x v="0"/>
    <x v="1"/>
    <s v="Difícil"/>
    <s v="ME"/>
    <s v="lugar-comum"/>
    <s v="guarda-roupa"/>
    <s v="aço-liga"/>
    <s v="amor-perfeito"/>
    <s v="abaixo-assinado"/>
    <s v="C"/>
    <n v="1"/>
    <n v="0"/>
  </r>
  <r>
    <n v="38"/>
    <s v="CESGRANRIO"/>
    <s v="CEFET-RJ"/>
    <s v="2014"/>
    <s v="No trecho do Texto “&lt;u&gt;Só &lt;/u&gt;de experimentar fiquei suando”, a palavra destacada tem o mesmo sentido em:"/>
    <x v="0"/>
    <x v="1"/>
    <s v="Fácil"/>
    <s v="ME"/>
    <s v="Não o deixem &lt;u&gt;só&lt;/u&gt;!"/>
    <s v="Ele andou &lt;u&gt;só&lt;/u&gt;."/>
    <s v="Eles compraram &lt;u&gt;só &lt;/u&gt;pelo prazer de comprar."/>
    <s v="ser humano está muito &lt;u&gt;só&lt;/u&gt;."/>
    <s v="O homem sentiu-se &lt;u&gt;só &lt;/u&gt;naquele lugar frio."/>
    <s v="C"/>
    <n v="1"/>
    <n v="1"/>
  </r>
  <r>
    <n v="39"/>
    <s v="CESGRANRIO"/>
    <s v="CEFET-RJ"/>
    <s v="2014"/>
    <s v="Em qual dos períodos abaixo, a troca de posição entre a palavra sublinhada e o substantivo a que se refere mantém o sentido?"/>
    <x v="0"/>
    <x v="1"/>
    <s v="Fácil"/>
    <s v="ME"/>
    <s v="&lt;u&gt;Algum &lt;/u&gt;autor desejava a minha opinião sobre o seu trabalho."/>
    <s v="O &lt;u&gt;mesmo &lt;/u&gt;porteiro me entregou o pacote na recepção do hotel."/>
    <s v="Meu pai procurou uma &lt;u&gt;certa &lt;/u&gt;pessoa para me entregar o embrulho."/>
    <s v="Contar histórias é uma &lt;u&gt;prazerosa &lt;/u&gt;forma de aproximar os indivíduos."/>
    <s v="&lt;u&gt;Grandes &lt;/u&gt;poemas épicos servem para perpetuar a cultura de um povo."/>
    <s v="D"/>
    <n v="1"/>
    <n v="1"/>
  </r>
  <r>
    <s v="40"/>
    <s v="CESGRANRIO"/>
    <s v="UNIRIO"/>
    <s v="2019"/>
    <s v="Considere a frase: “a avenida Rio Branco, &lt;u&gt;via &lt;/u&gt;do Centro da cidade ocupada por estabelecimentos financeiros e comerciais.”._x000a_A palavra que tem mesmo sentido e classe gramatical de &lt;u&gt;via &lt;/u&gt;no trecho original está destacada em:"/>
    <x v="0"/>
    <x v="1"/>
    <s v="Médio"/>
    <s v="ME"/>
    <s v="Esta estrada é a melhor &lt;u&gt;via &lt;/u&gt;para chegar a São Paulo"/>
    <s v="Eu te aviso &lt;u&gt;via &lt;/u&gt;e-mail"/>
    <s v="Antigamente você &lt;u&gt;via&lt;/u&gt; muita TV em minha casa"/>
    <s v="A segunda &lt;u&gt;via &lt;/u&gt;do documento é sua"/>
    <s v="O jogo será transmitido &lt;u&gt;via &lt;/u&gt;satélite"/>
    <s v="A"/>
    <n v="1"/>
    <n v="1"/>
  </r>
  <r>
    <n v="42"/>
    <s v="CESGRANRIO"/>
    <s v="Liquigás"/>
    <s v="2014"/>
    <s v="Ocorre a formação do plural de maneira idêntica à que acontece com a palavra irmão_x000a_em"/>
    <x v="0"/>
    <x v="1"/>
    <s v="Fácil"/>
    <s v="ME"/>
    <s v="aproximação"/>
    <s v="alemão"/>
    <s v="cirurgião"/>
    <s v="órgão"/>
    <s v="guardião"/>
    <s v="D"/>
    <n v="0"/>
    <n v="0"/>
  </r>
  <r>
    <n v="43"/>
    <s v="CESGRANRIO"/>
    <s v="Liquigás"/>
    <s v="2013"/>
    <s v="No trecho do Texto “capazes de sentar, interagir e &lt;u&gt;celebrar &lt;/u&gt;com nossos semelhantes.”, o verbo destacado dá origem ao substantivo derivado celebração, grafado com ç. Os dois verbos que formam substantivos derivados grafados com ç são"/>
    <x v="0"/>
    <x v="1"/>
    <s v="Médio"/>
    <s v="ME"/>
    <s v="combinar, nomear"/>
    <s v="elaborar, agredir"/>
    <s v="permitir, denominar"/>
    <s v="progredir, coroar"/>
    <s v="trair, compreender"/>
    <s v="A"/>
    <n v="1"/>
    <n v="1"/>
  </r>
  <r>
    <s v="44"/>
    <s v="CESGRANRIO"/>
    <s v="Petrobras"/>
    <s v="2014"/>
    <s v="O fragmento do texto em que o vocábulo em destaque foi substantivado é:"/>
    <x v="0"/>
    <x v="1"/>
    <s v="Difícil"/>
    <s v="ME"/>
    <s v="“sua &lt;b&gt;imagem&lt;/b&gt; foi literalmente apagada de fotografias dos líderes da revolução”"/>
    <s v="“A técnica usada para eliminar o &lt;b&gt;Trotsky&lt;/b&gt;”"/>
    <s v="“Existe até uma &lt;b&gt;técnica&lt;/b&gt; para retocar a imagem em movimento”"/>
    <s v="“Se a prova fotográfica não vale mais nada nestes novos tempos inconfiáveis, a &lt;b&gt;assinatura&lt;/b&gt; muito menos”"/>
    <s v="“E se eu estiver fazendo a barba e escovando os dentes de um impostor, de um &lt;b&gt;eu&lt;/b&gt; apócrifo?”"/>
    <s v="E"/>
    <n v="1"/>
    <n v="1"/>
  </r>
  <r>
    <s v="45"/>
    <s v="CESGRANRIO"/>
    <s v="Liquigás"/>
    <s v="2018"/>
    <s v="Observe a expressão “velhas casas brasileiras”._x000a_Caso o redator tivesse escrito “casas velhas brasileiras”, o trecho"/>
    <x v="0"/>
    <x v="1"/>
    <s v="Fácil"/>
    <s v="ME"/>
    <s v="permaneceria com o mesmo sentido"/>
    <s v="indicaria que as casas estavam abandonadas"/>
    <s v="mostraria as casas como construções populares"/>
    <s v="inverteria o sentido de &lt;u&gt;casas &lt;/u&gt;e de &lt;u&gt;velhas&lt;/u&gt;"/>
    <s v="passaria a indicar as casas como gastas pelo tempo."/>
    <s v="E"/>
    <n v="1"/>
    <n v="1"/>
  </r>
  <r>
    <n v="46"/>
    <s v="CESGRANRIO"/>
    <s v="CEFET-RJ"/>
    <s v="2014"/>
    <s v="Em qual dos períodos abaixo, a troca de posição entre a palavra sublinhada e o substantivo a que se refere mantém o sentido?"/>
    <x v="0"/>
    <x v="1"/>
    <s v="Fácil"/>
    <s v="ME"/>
    <s v="&lt;u&gt;Algum &lt;/u&gt;autor desejava a minha opinião sobre o seu trabalho"/>
    <s v="O &lt;u&gt;mesmo &lt;/u&gt;porteiro me entregou o pacote na recepção do hotel"/>
    <s v="Meu pai procurou uma &lt;u&gt;certa &lt;/u&gt;pessoa para me entregar o embrulho"/>
    <s v="Contar histórias é uma &lt;u&gt;prazerosa &lt;/u&gt;forma de aproximar os indivíduos"/>
    <s v="&lt;u&gt;Grandes &lt;/u&gt;poemas épicos servem para perpetuar a cultura de um povo"/>
    <s v="D"/>
    <n v="1"/>
    <n v="1"/>
  </r>
  <r>
    <n v="47"/>
    <s v="CESGRANRIO"/>
    <s v="CEFET-RJ"/>
    <s v="2014"/>
    <s v="No Texto I, em “Ele me observa, incrédulo” (L. 21), a palavra que substitui o termo destacado, sem haver alteração de sentido, é"/>
    <x v="0"/>
    <x v="1"/>
    <s v="Médio"/>
    <s v="ME"/>
    <s v="feliz"/>
    <s v="inconsciente"/>
    <s v="indignado"/>
    <s v="cético"/>
    <s v="furioso"/>
    <s v="D"/>
    <n v="0"/>
    <n v="0"/>
  </r>
  <r>
    <s v="48"/>
    <s v="CESGRANRIO"/>
    <s v="BANRISUL"/>
    <s v="2023"/>
    <s v="No texto, a circunstância apresentada pela palavra ou expressão em destaque está corretamente explicitada, entre colchetes, em:"/>
    <x v="0"/>
    <x v="1"/>
    <s v="Médio"/>
    <s v="ME"/>
    <s v="Em breve os estudantes de tecnologia terão a oportunidade de adquirir informações sobremoral e ética em suas aulas. [TEMPO]"/>
    <s v="Jamais saberemos o resultado do concurso se não forem divulgados os gabaritos.[TEMPO/NEGAÇÃO]"/>
    <s v="O bom relacionamento entre os participantes da instituição era esperado pelo gerente por sertão satisfatório o ambiente de trabalho. [INTENSIDADE]"/>
    <s v="O comportamento dos funcionários da empresa encarregados de orientar os candidatos àvaga de escriturário provavelmente é muito eficaz. [MODO]"/>
    <s v="O modo de agir dos empresários é responsável pela importância de sua instituição, uma vezque eles é que gerenciam efetivamente/DE FATO/COM EFEITO os meios econômicos.[afirmação]"/>
    <s v="E"/>
    <n v="0"/>
    <n v="0"/>
  </r>
  <r>
    <n v="49"/>
    <s v="CESGRANRIO"/>
    <s v="Banco do Brasil"/>
    <s v="2021"/>
    <s v="As moedas, bem mais portáteis (do que barras de sal), acabariam se tornando o grande meio universal de troca – seja em Roma, seja em qualquer outro lugar. Mas a palavra “salário” segue viva, como um fóssil etimológico._x000a_A palavra destacada em “bem &lt;mark&gt;&lt;u&gt;mais &lt;/u&gt;&lt;/mark&gt;portáteis” (parágrafo 4) traz para o trecho uma ideia de"/>
    <x v="0"/>
    <x v="1"/>
    <s v="Médio"/>
    <s v="ME"/>
    <s v="adição"/>
    <s v="adversidade"/>
    <s v="comparação"/>
    <s v="extensão"/>
    <s v="soma"/>
    <s v="C"/>
    <n v="2"/>
    <n v="2"/>
  </r>
  <r>
    <n v="50"/>
    <s v="CESGRANRIO"/>
    <s v="Banco do Brasil"/>
    <s v="2021"/>
    <s v="O trecho em que a palavra destacada expressa uma opinião do autor é"/>
    <x v="0"/>
    <x v="1"/>
    <s v="Fácil"/>
    <s v="ME"/>
    <s v="“&lt;i&gt;Atualmente&lt;/i&gt;, somos mais de 126,4 milhões de brasileiros” (parágrafo 1)"/>
    <s v="“&lt;i&gt;Infelizmente&lt;/i&gt;, basta ter um endereço de e-mail para ser rastreado” (parágrafo 3)"/>
    <s v="“modo como cada sociedade vem &lt;u&gt;paulatinamente &lt;/u&gt;estruturando a sua política” (parágrafo 4)"/>
    <s v="“&lt;u&gt;Independentemente &lt;/u&gt;da demanda de armazenamento de dados de clientes” (parágrafo 5)"/>
    <s v="“época em que todo mundo pode falar &lt;u&gt;permanentemente &lt;/u&gt;o que quer.”(parágrafo 9)"/>
    <s v="B"/>
    <n v="0"/>
    <n v="0"/>
  </r>
  <r>
    <n v="51"/>
    <s v="CESGRANRIO"/>
    <s v="Petrobras"/>
    <s v="2018"/>
    <s v="A palavra destacada está corretamente grafada de acordo com a norma-padrão da língua portuguesa em:"/>
    <x v="0"/>
    <x v="1"/>
    <s v="Fácil"/>
    <s v="ME"/>
    <s v="A existência de indivíduos com suas diferentes culturas faz com que o mundo se torne muito complexo, &lt;u&gt;mais &lt;/u&gt;essa convivência só se tornará possível se as diferenças forem respeitadas"/>
    <s v="A superlotação das cidades prejudica a qualidade de vida, &lt;u&gt;mais &lt;/u&gt;a busca por melhores oportunidades mantém o processo de migração rural para os centros urbanos"/>
    <s v="A tecnologia nos torna muito dependentes porque precisamos dela em todos os momentos,&lt;u&gt;mais &lt;/u&gt;ela tem proporcionado grandes conquistas para a humanidade"/>
    <s v="As novas tecnologias de comunicação têm contribuído para a vida das pessoas de formadecisiva, &lt;u&gt;mais &lt;/u&gt;precisamente nas relações interpessoais de caráter virtual"/>
    <s v="As recentes discussões a respeito das desigualdades sociais revelam que ainda falta muitopara serem eliminadas, &lt;u&gt;mais &lt;/u&gt;é preciso enfrentar questões fundamentais.ComentáriosBasicamente, a questão pede que identifiquemos a diferença entre o advérbio de intensidade"/>
    <s v="D"/>
    <n v="1"/>
    <n v="1"/>
  </r>
  <r>
    <n v="52"/>
    <s v="CESGRANRIO"/>
    <s v="UNIRIO"/>
    <s v="2016"/>
    <s v="No trecho “No dia seguinte, &lt;u&gt;os &lt;/u&gt;jornais diriam que fora o mais quente deste verão”, a palavra destacada contribui para"/>
    <x v="0"/>
    <x v="1"/>
    <s v="Médio"/>
    <s v="ME"/>
    <s v="especificar o tipo de jornal referido"/>
    <s v="marcar o momento da publicação dos jornais"/>
    <s v="relativizar a função dos jornais"/>
    <s v="impessoalizar os jornais, pois qualquer um daria a notícia"/>
    <s v="tornar ambíguo o sentido do vocábulo “jornais”"/>
    <s v="D"/>
    <n v="1"/>
    <n v="0"/>
  </r>
  <r>
    <s v="53"/>
    <s v="CESGRANRIO"/>
    <s v="Petrobras"/>
    <s v="2015"/>
    <s v="No período “Ah, que minha história fosse como um raio de sol, irresistivelmente louro, quente, vivo, em sua vida de moça reclusa, enlutada, doente.” (L. 9-12), a interjeição em destaque apresenta o efeito expressivo de"/>
    <x v="0"/>
    <x v="1"/>
    <s v="Médio"/>
    <s v="ME"/>
    <s v="retificação"/>
    <s v="espanto"/>
    <s v="realce"/>
    <s v="adversidade"/>
    <s v="descontinuidade"/>
    <s v="C"/>
    <n v="1"/>
    <n v="0"/>
  </r>
  <r>
    <s v="54"/>
    <s v="CESGRANRIO"/>
    <s v="BANRISUL"/>
    <s v="2023"/>
    <s v="No texto, a circunstância apresentada pela palavra ou expressão em destaque está corretamente_x000a_explicitada, entre colchetes, em:"/>
    <x v="0"/>
    <x v="1"/>
    <s v="Médio"/>
    <s v="ME"/>
    <s v="Em breve os estudantes de tecnologia terão a oportunidade de adquirir informações sobremoral e ética em suas aulas. [dúvida]"/>
    <s v="Jamais saberemos o resultado do concurso se não forem divulgados os gabaritos.[intensidade]"/>
    <s v="O bom relacionamento entre os participantes da instituição era esperado pelo gerente por sertão satisfatório o ambiente de trabalho. [causa]"/>
    <s v="O comportamento dos funcionários da empresa encarregados de orientar os candidatos àvaga de escriturário provavelmente é muito eficaz. [negação]"/>
    <s v="O modo de agir dos empresários é responsável pela importância de sua instituição, uma vezque eles é que gerenciam efetivamente os meios econômicos. [afirmação]"/>
    <s v="E"/>
    <n v="0"/>
    <n v="0"/>
  </r>
  <r>
    <n v="55"/>
    <s v="CESGRANRIO"/>
    <s v="Banco do Brasil"/>
    <s v="2021"/>
    <s v="As moedas, bem mais portáteis (do que barras de sal), acabariam se tornando o grande meio universal de troca – seja em Roma, seja em qualquer outro lugar. Mas a palavra “salário” segue viva, como um fóssil etimológico._x000a_A palavra destacada em “bem &lt;u&gt;&lt;mark&gt;mais &lt;/mark&gt;&lt;/u&gt;portáteis” (parágrafo 4) traz para o trecho uma ideia de"/>
    <x v="0"/>
    <x v="1"/>
    <s v="Fácil"/>
    <s v="ME"/>
    <s v="adição"/>
    <s v="adversidade"/>
    <s v="comparação"/>
    <s v="extensão"/>
    <s v="soma"/>
    <s v="C"/>
    <n v="2"/>
    <n v="2"/>
  </r>
  <r>
    <n v="56"/>
    <s v="CESGRANRIO"/>
    <s v="Banco do Brasil"/>
    <s v="2021"/>
    <s v="O trecho em que a palavra destacada expressa uma opinião do autor é"/>
    <x v="0"/>
    <x v="1"/>
    <s v="Fácil"/>
    <s v="ME"/>
    <s v="“&lt;u&gt;Atualmente&lt;/u&gt;, somos mais de 126,4 milhões de brasileiros” (parágrafo 1)"/>
    <s v="“&lt;u&gt;Infelizmente&lt;/u&gt;, basta ter um endereço de e-mail para ser rastreado” (parágrafo 3)"/>
    <s v="“modo como cada sociedade vem &lt;u&gt;paulatinamente &lt;/u&gt;estruturando a sua política” (parágrafo 4)"/>
    <s v="“&lt;u&gt;Independentemente &lt;/u&gt;da demanda de armazenamento de dados de clientes” (parágrafo 5)"/>
    <s v="“época em que todo mundo pode falar &lt;u&gt;permanentemente&lt;/u&gt; o que quer.”(parágrafo 9)"/>
    <s v="B"/>
    <n v="1"/>
    <n v="1"/>
  </r>
  <r>
    <n v="57"/>
    <s v="CESGRANRIO"/>
    <s v="Petrobras"/>
    <s v="2018"/>
    <s v="A palavra destacada está corretamente grafada de acordo com a norma-padrão da língua portuguesa em:"/>
    <x v="0"/>
    <x v="1"/>
    <s v="Fácil"/>
    <s v="ME"/>
    <s v="A existência de indivíduos com suas diferentes culturas faz com que o mundo se torne muitocomplexo, &lt;u&gt;mais &lt;/u&gt;essa convivência só se tornará possível se as diferenças forem respeitadas"/>
    <s v="A superlotação das cidades prejudica a qualidade de vida, &lt;u&gt;mais &lt;/u&gt;a busca por melhoresoportunidades mantém o processo de migração rural para os centros urbanos"/>
    <s v="A tecnologia nos torna muito dependentes porque precisamos dela em todos os momentos, &lt;u&gt;mais &lt;/u&gt;ela tem proporcionado grandes conquistas para a humanidade"/>
    <s v="As novas tecnologias de comunicação têm contribuído para a vida das pessoas de formadecisiva, &lt;u&gt;mais &lt;/u&gt;precisamente nas relações interpessoais de caráter virtual"/>
    <s v="As recentes discussões a respeito das desigualdades sociais revelam que ainda falta muitopara serem eliminadas, &lt;u&gt;mais &lt;/u&gt;é preciso enfrentar questões fundamentais"/>
    <s v="D"/>
    <n v="1"/>
    <n v="1"/>
  </r>
  <r>
    <s v="58"/>
    <s v="CESGRANRIO"/>
    <s v="Transpetro"/>
    <s v="2023"/>
    <s v="No parágrafo 6, “nossa língua é sepultura mesmo, &lt;u&gt;tudo o que a gente fizer vai para debaixo da terra, desaparece!&lt;/u&gt;”, o segmento em destaque pode articular-se com o segmento anterior, sem alteração do sentido original, empregando-se o conector"/>
    <x v="0"/>
    <x v="1"/>
    <s v="Médio"/>
    <s v="ME"/>
    <s v="quando"/>
    <s v="portanto"/>
    <s v="enquanto"/>
    <s v="embora"/>
    <s v="ou"/>
    <s v="B"/>
    <n v="1"/>
    <n v="1"/>
  </r>
  <r>
    <s v="59"/>
    <s v="CESGRANRIO"/>
    <s v="BANRISUL"/>
    <s v="2023"/>
    <s v="O trecho “A ética se move historicamente, se amplia e se adensa” exerce, em relação ao período_x000a_anterior, a função discursiva de"/>
    <x v="0"/>
    <x v="1"/>
    <s v="Médio"/>
    <s v="ME"/>
    <s v="contradição"/>
    <s v="explicação"/>
    <s v="gradação"/>
    <s v="negação"/>
    <s v="recapitulação"/>
    <s v="B"/>
    <n v="0"/>
    <n v="0"/>
  </r>
  <r>
    <s v="60"/>
    <s v="CESGRANRIO"/>
    <s v="BANRISUL"/>
    <s v="2023"/>
    <s v="No trecho “a conduta ética de seus integrantes, bem como os valores e convicções primários da_x000a_organização”, a expressão destacada veicula a relação lógica de"/>
    <x v="0"/>
    <x v="1"/>
    <s v="Médio"/>
    <s v="ME"/>
    <s v="adição"/>
    <s v="concessão"/>
    <s v="conclusão"/>
    <s v="explicação"/>
    <s v="temporalidade"/>
    <s v="A"/>
    <n v="1"/>
    <n v="1"/>
  </r>
  <r>
    <s v="61"/>
    <s v="CESGRANRIO"/>
    <s v="BANRISUL"/>
    <s v="2023"/>
    <s v="No trecho “É preciso, portanto, que haja uma conscientização da importância de uma conduta_x000a_ética”, a palavra destacada expressa a ideia de"/>
    <x v="0"/>
    <x v="1"/>
    <s v="Médio"/>
    <s v="ME"/>
    <s v="alternância"/>
    <s v="causa"/>
    <s v="condição"/>
    <s v="conclusão"/>
    <s v="contradição"/>
    <s v="D"/>
    <n v="1"/>
    <n v="1"/>
  </r>
  <r>
    <n v="62"/>
    <s v="CESGRANRIO"/>
    <s v="AgeRIO"/>
    <s v="2023"/>
    <s v="“A gente se acostuma a abrir o jornal e a ler sobre a guerra. E, &lt;u&gt;aceitando a guerra&lt;/u&gt;, aceita os_x000a_mortos” (parágrafo_x000a_Nesse trecho, a oração destacada apresenta, em relação à seguinte, o valor semântico de"/>
    <x v="0"/>
    <x v="1"/>
    <s v="Médio"/>
    <s v="ME"/>
    <s v="causa"/>
    <s v="concessão"/>
    <s v="comparação"/>
    <s v="conformidade"/>
    <s v="consequência"/>
    <s v="A"/>
    <n v="1"/>
    <n v="0"/>
  </r>
  <r>
    <n v="64"/>
    <s v="CESGRANRIO"/>
    <s v="Banco do Brasil"/>
    <s v="2023"/>
    <s v="No trecho “O fato é que o avanço das transações financeiras eletrônicas, em detrimento do uso do dinheiro em papel, pode ser benéfico para o Brasil, em vários sentidos. O Pix tem tudo para ser o empurrãozinho que nos falta para chegarmos a esse cenário.”, a segunda frase expressa, em relação à primeira, a ideia de"/>
    <x v="0"/>
    <x v="1"/>
    <s v="Médio"/>
    <s v="ME"/>
    <s v="condição"/>
    <s v="tempo"/>
    <s v="contradição"/>
    <s v="finalidade"/>
    <s v="conclusão"/>
    <s v="E"/>
    <n v="2"/>
    <n v="1"/>
  </r>
  <r>
    <s v="65"/>
    <s v="CESGRANRIO"/>
    <s v="UNIRIO"/>
    <s v="2019"/>
    <s v="No período “Essa estratégia da indústria pode ser vista como inimiga do consumidor, uma vez que o incentiva a adquirir mais produtos sem realmente necessitar deles.”, o conector &lt;u&gt;uma vez que&lt;/u&gt; poderia ser substituído, sem alteração do sentido, por"/>
    <x v="0"/>
    <x v="1"/>
    <s v="Médio"/>
    <s v="ME"/>
    <s v="conforme"/>
    <s v="quando"/>
    <s v="como"/>
    <s v="pois"/>
    <s v="se"/>
    <s v="D"/>
    <n v="1"/>
    <n v="1"/>
  </r>
  <r>
    <n v="66"/>
    <s v="CESGRANRIO"/>
    <s v="Transpetro"/>
    <s v="2018"/>
    <s v="Em “Como adorasse a mulher, não se vexava de dizer muitas vezes” (Machado de Assis), o conector &lt;u&gt;como &lt;/u&gt;estabelece, com a oração seguinte, uma relação semântica de"/>
    <x v="0"/>
    <x v="1"/>
    <s v="Médio"/>
    <s v="ME"/>
    <s v="causa"/>
    <s v="condição"/>
    <s v="contraste"/>
    <s v="comparação"/>
    <s v="consequência"/>
    <s v="A"/>
    <n v="1"/>
    <n v="1"/>
  </r>
  <r>
    <n v="67"/>
    <s v="CESGRANRIO"/>
    <s v="Liquigás"/>
    <s v="2018"/>
    <s v="No trecho do Texto “Eu nunca mais vou respirar / &lt;u&gt;Se &lt;/u&gt;você não me notar” (l. 13-14), a palavra em destaque introduz a ideia de"/>
    <x v="0"/>
    <x v="1"/>
    <s v="Fácil"/>
    <s v="ME"/>
    <s v="adversidade"/>
    <s v="conclusão"/>
    <s v="lugar"/>
    <s v="condição"/>
    <s v="tempo"/>
    <s v="D"/>
    <n v="1"/>
    <n v="1"/>
  </r>
  <r>
    <n v="68"/>
    <s v="CESGRANRIO"/>
    <s v="Petrobras"/>
    <s v="2017"/>
    <s v="No trecho “Conectar pontos distantes do globo só vale a pena se o roteiro for cumprido com o máximo de aproveitamento. A tendência, &lt;u&gt;então&lt;/u&gt;, é que os voos maiores sejam remanejados para momentos menos quentes do dia”, o conector destacado estabelece, com o período anterior,_x000a_uma relação semântica de"/>
    <x v="0"/>
    <x v="1"/>
    <s v="Médio"/>
    <s v="ME"/>
    <s v="causa"/>
    <s v="tempo"/>
    <s v="oposição"/>
    <s v="conclusão"/>
    <s v="explicação"/>
    <s v="D"/>
    <n v="1"/>
    <n v="1"/>
  </r>
  <r>
    <n v="69"/>
    <s v="CESGRANRIO"/>
    <s v="IBGE"/>
    <s v="2016"/>
    <s v="No trecho do Texto “&lt;u&gt;Para que&lt;/u&gt; pudesse enxergar seu caminho à noite, o homem buscou o desenvolvimento de fontes de iluminação artificial.” (L. 9-11), a expressão em destaque pode ser substituída, mantendo-se a mesma relação lógica, por"/>
    <x v="0"/>
    <x v="1"/>
    <s v="Médio"/>
    <s v="ME"/>
    <s v="À medida que"/>
    <s v="Já que"/>
    <s v="A fim de que"/>
    <s v="Logo que"/>
    <s v="Desde que"/>
    <s v="C"/>
    <n v="1"/>
    <n v="1"/>
  </r>
  <r>
    <n v="70"/>
    <s v="CESGRANRIO"/>
    <s v="IBGE"/>
    <s v="2016"/>
    <s v="Em “Passamos ao largo. Tomamos distância. Fugimos. Deles, sim. &lt;u&gt;Mas&lt;/u&gt;, no mais fundo das nossas consciências adormecidas, fugimos de nós.”, o conector destacado introduz uma"/>
    <x v="0"/>
    <x v="1"/>
    <s v="Médio"/>
    <s v="ME"/>
    <s v="quebra de expectativa"/>
    <s v="causa da sequência anterior"/>
    <s v="dúvida sobre o enunciado"/>
    <s v="proporcionalidade de ideias"/>
    <s v="consequência do pensamento antecedente"/>
    <s v="A"/>
    <n v="2"/>
    <n v="2"/>
  </r>
  <r>
    <n v="71"/>
    <s v="CESGRANRIO"/>
    <s v="CEFET-RJ"/>
    <s v="2014"/>
    <s v="No trecho do Texto “Vou levar [o paletó], &lt;u&gt;apesar &lt;/u&gt;da barriga encolhida”, observa-se, entre as duas orações que o compõem, uma relação de concessão entre as informações, marcada pela palavra destacada._x000a_Em qual dos períodos a reescritura desse trecho mantém o mesmo sentido?"/>
    <x v="0"/>
    <x v="1"/>
    <s v="Médio"/>
    <s v="ME"/>
    <s v="Mesmo que a barriga fique encolhida, vou levar [o paletó]"/>
    <s v="Vou levar [o paletó] porque a barriga está encolhida"/>
    <s v="Como a barriga está encolhida, vou levar [o paletó]"/>
    <s v="Por estar com a barriga encolhida, vou levar [o paletó]"/>
    <s v="Vou levar [o paletó], visto que a barriga está encolhida"/>
    <s v="A"/>
    <n v="1"/>
    <n v="1"/>
  </r>
  <r>
    <s v="72"/>
    <s v="CESGRANRIO"/>
    <s v="FINEP"/>
    <s v="2014"/>
    <s v="No Texto, no trecho “É a hora de abrir-se profundamente para uma pessoa que não está ali para condenar ou absolver, &lt;u&gt;e &lt;/u&gt;sim para estimular que você escute atentamente a si mesmo &lt;u&gt;e &lt;/u&gt;assim consiga exorcizar seus fantasmas e viver de forma mais desestressada.”, as conjunções destacadas introduzem, respectivamente, orações com o valor semântico de"/>
    <x v="0"/>
    <x v="1"/>
    <s v="Médio"/>
    <s v="ME"/>
    <s v="conclusão e alternância"/>
    <s v="concessão e condição"/>
    <s v="oposição e adição"/>
    <s v="explicação e conclusão"/>
    <s v="causa e restrição"/>
    <s v="C"/>
    <n v="1"/>
    <n v="1"/>
  </r>
  <r>
    <n v="73"/>
    <s v="CESGRANRIO"/>
    <s v="CHESF"/>
    <s v="2012"/>
    <s v="No fragmento: “&lt;u&gt;Contudo&lt;/u&gt;, a fila não é só uma maneira de organizar uma determinada demanda”, a conjunção destacada pode ser substituída, mantendo o mesmo significado, por"/>
    <x v="0"/>
    <x v="1"/>
    <s v="Fácil"/>
    <s v="ME"/>
    <s v="como"/>
    <s v="pois"/>
    <s v="porém"/>
    <s v="portanto"/>
    <s v="por isso"/>
    <s v="C"/>
    <n v="1"/>
    <n v="1"/>
  </r>
  <r>
    <n v="74"/>
    <s v="CESGRANRIO"/>
    <s v="CHESF"/>
    <s v="2012"/>
    <s v="No período composto: “&lt;u&gt;Enquanto &lt;/u&gt;isso não acontece, as filas continuam se formando&quot;, a conjunção destacada estabelece entre as duas orações uma relação de"/>
    <x v="0"/>
    <x v="1"/>
    <s v="Médio"/>
    <s v="ME"/>
    <s v="consequência"/>
    <s v="concessão"/>
    <s v="finalidade"/>
    <s v="causa"/>
    <s v="tempo"/>
    <s v="E"/>
    <n v="1"/>
    <n v="0"/>
  </r>
  <r>
    <n v="75"/>
    <s v="CESGRANRIO"/>
    <s v="BNDES"/>
    <s v="2011"/>
    <s v="Na passagem “Você tem sido um vizinho muito compreensivo, e eu ando muito relapsa na criação dos meus cachorros. Isso vai mudar!” a conjunção que permite a junção da última oração acima com sua antecedente, sem alterar o sentido, é"/>
    <x v="0"/>
    <x v="1"/>
    <s v="Médio"/>
    <s v="ME"/>
    <s v="logo"/>
    <s v="porque"/>
    <s v="mas"/>
    <s v="pois"/>
    <s v="embora"/>
    <s v="C"/>
    <n v="1"/>
    <n v="1"/>
  </r>
  <r>
    <n v="76"/>
    <s v="CESGRANRIO"/>
    <s v="FINEP"/>
    <s v="2011"/>
    <s v="Considere a sentença abaixo._x000a_Mariza saiu de casa atrasada e perdeu o ônibus. As duas orações do período estão unidas pela palavra “e&quot;, que, além de indicar adição, introduz a ideia de"/>
    <x v="0"/>
    <x v="1"/>
    <s v="Médio"/>
    <s v="ME"/>
    <s v="oposição"/>
    <s v="condição"/>
    <s v="consequência"/>
    <s v="comparação"/>
    <s v="união"/>
    <s v="C"/>
    <n v="1"/>
    <n v="1"/>
  </r>
  <r>
    <n v="77"/>
    <s v="CESGRANRIO"/>
    <s v="BNDES"/>
    <s v="2011"/>
    <s v="“O diabo é que, de tanto ver, a gente banaliza o olhar.”_x000a_Na linha argumentativa do texto, a oração “que a gente banaliza o olhar” em relação à oração “de tanto ver” encerra uma"/>
    <x v="0"/>
    <x v="1"/>
    <s v="Médio"/>
    <s v="ME"/>
    <s v="causa"/>
    <s v="consequência"/>
    <s v="conformidade"/>
    <s v="condição"/>
    <s v="concessão"/>
    <s v="B"/>
    <n v="1"/>
    <n v="1"/>
  </r>
  <r>
    <s v="78"/>
    <s v="CESGRANRIO"/>
    <s v="BNDES"/>
    <s v="2011"/>
    <s v="A conjunção/locução conjuntiva entre parênteses que NÃO expressa a mesma relação de sentido da conjunção/locução conjuntiva destacada é:"/>
    <x v="0"/>
    <x v="1"/>
    <s v="Fácil"/>
    <s v="ME"/>
    <s v="“&lt;u&gt;assim como&lt;/u&gt; não estamos aqui,”– (bem como)"/>
    <s v="“...&lt;u&gt;quando &lt;/u&gt;procuramos estar com alguém,” – (sempre que)"/>
    <s v="“...&lt;u&gt;porque &lt;/u&gt;gostamos,” – (ao passo que)"/>
    <s v="“...&lt;u&gt;para que&lt;/u&gt; elas venham até você.” – (a fim de que)"/>
    <s v="“&lt;u&gt;mas &lt;/u&gt;quem estava procurando por você!” – (porém)"/>
    <s v="C"/>
    <n v="1"/>
    <n v="1"/>
  </r>
  <r>
    <n v="79"/>
    <s v="CESGRANRIO"/>
    <s v="Banco do Brasil"/>
    <s v="2023"/>
    <s v="No trecho “que, como a tradução indica, é &lt;u&gt;tão &lt;/u&gt;bem feita &lt;u&gt;que &lt;/u&gt;pode enganar até os mais atentos”, as palavras destacadas contribuem para expressar, entre as duas ideias, a relação lógica de"/>
    <x v="0"/>
    <x v="1"/>
    <s v="Médio"/>
    <s v="ME"/>
    <s v="adição"/>
    <s v="condição"/>
    <s v="contradição"/>
    <s v="consequência"/>
    <s v="temporalidade"/>
    <s v="D"/>
    <n v="1"/>
    <n v="1"/>
  </r>
  <r>
    <n v="80"/>
    <s v="CESGRANRIO"/>
    <s v="UNIRIO"/>
    <s v="2019"/>
    <s v="No Texto, em “Já um celular tem maior taxa de obsolescência e pode ter de ser substituído em um ano ou dois” (l. 53-55), a palavra &lt;u&gt;Já &lt;/u&gt;apresenta o sentido de"/>
    <x v="0"/>
    <x v="1"/>
    <s v="Médio"/>
    <s v="ME"/>
    <s v="tempo"/>
    <s v="exclusão"/>
    <s v="oposição"/>
    <s v="intensidade"/>
    <s v="conformidade"/>
    <s v="C"/>
    <n v="1"/>
    <n v="1"/>
  </r>
  <r>
    <n v="81"/>
    <s v="CESGRANRIO"/>
    <s v="Banco do Brasil"/>
    <s v="2023"/>
    <s v="O pronome oblíquo átono está colocado de acordo com a norma-padrão da língua portuguesa em:"/>
    <x v="0"/>
    <x v="1"/>
    <s v="Médio"/>
    <s v="ME"/>
    <s v="Me surpreende a história de vida de Braille"/>
    <s v="Seu método não trouxe-lhe reconhecimento em vida"/>
    <s v="O menino cego aos cinco anos tornar-se-ia um herói nacional na França"/>
    <s v="Quantos impressionaram-nos como Braille?"/>
    <s v="Braille recebia os alunos e sempre auxiliava-os com o método criado"/>
    <s v="C"/>
    <n v="0"/>
    <n v="0"/>
  </r>
  <r>
    <n v="82"/>
    <s v="CESGRANRIO"/>
    <s v="Banco do Brasil"/>
    <s v="2023"/>
    <s v="O pronome oblíquo átono em destaque está empregado de acordo com a norma-padrão em:"/>
    <x v="0"/>
    <x v="1"/>
    <s v="Médio"/>
    <s v="ME"/>
    <s v="Convidaremo-&lt;u&gt;lo &lt;/u&gt;para experimentar algumas novidades tecnológicas em oferta no interior da loja"/>
    <s v="Aquele funcionário, que foi aprovado no exame seletivo de uma instituição, para o cargo de tecnólogo, estava em dúvida em aceitá-&lt;u&gt;lo&lt;/u&gt;"/>
    <s v="Os profissionais da informática, ao serem entrevistados sobre sua carreira, nunca cansavam-&lt;u&gt;se &lt;/u&gt;de citar as fontes em que poderiam encontrar novos conteúdos de interesse para a sua área"/>
    <s v="Quando os produtos tecnológicos mantêm-&lt;u&gt;se &lt;/u&gt;nas prateleiras das lojas por muito tempo, é sinal de que despertaram pouca atenção das pessoas ou que o preço cobrado estava além das possibilidades de compra dos interessados"/>
    <s v="Se os pesquisadores especializados em conserto de computadores ou outros dispositivos eletrônicos conservarem-&lt;u&gt;se &lt;/u&gt;atualizados, a ciência que se dedica ao tratamento da informação apresentará maior progresso"/>
    <s v="B"/>
    <n v="1"/>
    <n v="1"/>
  </r>
  <r>
    <n v="83"/>
    <s v="CESGRANRIO"/>
    <s v="Banco do Brasil"/>
    <s v="2023"/>
    <s v="O pronome em destaque está colocado de acordo com a norma-padrão da língua portuguesa em:"/>
    <x v="0"/>
    <x v="1"/>
    <s v="Médio"/>
    <s v="ME"/>
    <s v="As transações bancárias, atualmente, podem ser feitas pelo celular, a qualquer hora, para que obtenha-&lt;u&gt;se &lt;/u&gt;o ideal de maior eficiência e rapidez"/>
    <s v="O cadastramento do Pix pode ser realizado em mais de uma instituição bancária, o que considera-&lt;u&gt;se &lt;/u&gt;benéfico para as pessoas que precisam diversificar suas operações financeiras"/>
    <s v="Os cidadãos que se recusam a utilizar os serviços bancários para efetuar movimentações financeiras, por preferirem o uso de cédulas, encontram muita dificuldade para realizá-&lt;u&gt;las&lt;/u&gt;"/>
    <s v="Desde que implantou-&lt;u&gt;se &lt;/u&gt;o Pix, as pessoas podem realizar até a compra de produtos extremamente baratos por transferência bancária instantânea, porque esse sistema atingiu um significativo grau de confiabilidade"/>
    <s v="Embora tenham sido ampliadas as medidas de segurança tecnológica para a movimentação bancária, não sentimo-&lt;u&gt;nos &lt;/u&gt;confiantes para operar com grandes somas de dinheiro"/>
    <s v="C"/>
    <n v="1"/>
    <n v="1"/>
  </r>
  <r>
    <n v="84"/>
    <s v="CESGRANRIO"/>
    <s v="Banco do Brasil"/>
    <s v="2023"/>
    <s v="O pronome oblíquo destacado foi colocado na posição correta, segundo as exigências da norma-padrão da língua portuguesa, em:"/>
    <x v="0"/>
    <x v="1"/>
    <s v="Médio"/>
    <s v="ME"/>
    <s v="A área da saúde não encontra-&lt;u&gt;se &lt;/u&gt;atendida em regiões afastadas dos grandes centros urbanos nem em comunidades que vivem nas periferias das cidades"/>
    <s v="A preocupação com o meio ambiente tem sido um dos segmentos mais relevantes do empreendedorismo social, porque destina-&lt;u&gt;se &lt;/u&gt;a transformar positivamente a sociedade"/>
    <s v="Governantes que têm como missão viabilizar o acesso universal à educação pública de qualidade sempre preocupam-&lt;u&gt;se &lt;/u&gt;com ações de inovação e empreendedorismo"/>
    <s v="Para uma iniciativa de empreendedorismo destinada à formação de educadores tornar-&lt;u&gt;se &lt;/u&gt;produtiva, é preciso identificar as necessidades do público-alvo de cada comunidade"/>
    <s v="Quando os profissionais que atuam na área de empreendedorismo social sentem-&lt;u&gt;se &lt;/u&gt;desanimados, é preciso que eles avaliem todo o progresso que ajudaram a desenvolver"/>
    <s v="D"/>
    <n v="1"/>
    <n v="0"/>
  </r>
  <r>
    <n v="85"/>
    <s v="CESGRANRIO"/>
    <s v="AgeRIO"/>
    <s v="2023"/>
    <s v="A frase em que a colocação do pronome destacado NÃO obedece aos ditames da norma-padrão é:"/>
    <x v="0"/>
    <x v="1"/>
    <s v="Médio"/>
    <s v="ME"/>
    <s v="Feliz é quem &lt;u&gt;se &lt;/u&gt;dá o direito de estar bem"/>
    <s v="As pessoas nunca acostumam-&lt;u&gt;se &lt;/u&gt;com a felicidade"/>
    <s v="Agradar-&lt;u&gt;nos&lt;/u&gt;-ia a ideia de que todos têm direito à paz"/>
    <s v="Viver a vida intensamente é o que &lt;u&gt;lhe &lt;/u&gt;confere sentido"/>
    <s v="Afastando-&lt;u&gt;nos &lt;/u&gt;de quem nos quer bem, saudamos a solidão"/>
    <s v="B"/>
    <n v="1"/>
    <n v="1"/>
  </r>
  <r>
    <n v="86"/>
    <s v="CESGRANRIO"/>
    <s v="BASA"/>
    <s v="2022"/>
    <s v="O emprego do pronome oblíquo em destaque respeita a norma-padrão da língua em:"/>
    <x v="0"/>
    <x v="1"/>
    <s v="Médio"/>
    <s v="ME"/>
    <s v="Quando perguntaram sobre as grades, fiquei sem saber o que &lt;u&gt;lhes &lt;/u&gt;dizer"/>
    <s v="O sol oblíquo nasce atrás dos prédios, mas ainda não conseguiu vencer-&lt;u&gt;lhes&lt;/u&gt;"/>
    <s v="A velha senhora está sempre lá. Já espero &lt;u&gt;lhe &lt;/u&gt;ver quando saio todas as manhãs"/>
    <s v="Ainda demora para o sol nascer, mas, mesmo assim, a velha senhora já está lá a &lt;u&gt;lhe &lt;/u&gt;esperar"/>
    <s v="Quando as pessoas passam na calçada, aquela senhora tem o sorriso pronto para &lt;u&gt;lhes &lt;/u&gt;cumprimentar"/>
    <s v="A"/>
    <n v="0"/>
    <n v="0"/>
  </r>
  <r>
    <n v="87"/>
    <s v="CESGRANRIO"/>
    <s v="CAIXA ECONÔMICA"/>
    <s v="2021"/>
    <s v="A colocação do pronome oblíquo átono está em acordo com a norma-padrão da língua portuguesa em:"/>
    <x v="0"/>
    <x v="1"/>
    <s v="Médio"/>
    <s v="ME"/>
    <s v="Poder-se-á levar a educação financeira para as salas de aula, o que será muito proveitoso"/>
    <s v="Nos perguntam sempre sobre como gerir melhor a vida financeira"/>
    <s v="As famílias nunca preocuparam-se com a educação financeira como parte da formação de seus filhos"/>
    <s v="Aqueles que relacionam-se bem com o dinheiro têm uma vida mais organizada"/>
    <s v="Compreenderia-se melhor o desempenho da empresa, se o mercado fosse estudado"/>
    <s v="A"/>
    <n v="1"/>
    <n v="1"/>
  </r>
  <r>
    <n v="88"/>
    <s v="CESGRANRIO"/>
    <s v="Banco do Brasil"/>
    <s v="2021"/>
    <s v="A colocação do pronome oblíquo átono destacado está de acordo com o que prevê a norma-padrão da língua portuguesa no seguinte período:"/>
    <x v="0"/>
    <x v="1"/>
    <s v="Médio"/>
    <s v="ME"/>
    <s v="Consideraria-&lt;b&gt;se &lt;/b&gt;o QA mais importante que o QI há duas décadas?"/>
    <s v="&lt;b&gt;Se &lt;/b&gt;busca investir naquilo que pode fazer a diferença entre a máquina e o homem"/>
    <s v="As mudanças no mercado de trabalho jamais dar-&lt;b&gt;se&lt;/b&gt;-ão sem investimento no capital humano"/>
    <s v="Os candidatos que saem-&lt;b&gt;se &lt;/b&gt;melhor nas entrevistas são contratados mais rapidamente"/>
    <s v="Alguns &lt;b&gt;se &lt;/b&gt;consideram mais preparados para enfrentar adversidades no trabalho do que em família"/>
    <s v="E"/>
    <n v="1"/>
    <n v="1"/>
  </r>
  <r>
    <n v="89"/>
    <s v="CESGRANRIO"/>
    <s v="Banco do Brasil"/>
    <s v="2021"/>
    <s v="A colocação do pronome oblíquo destacado está de acordo com a norma-padrão em:"/>
    <x v="0"/>
    <x v="1"/>
    <s v="Médio"/>
    <s v="ME"/>
    <s v="O dinheiro não foi-&lt;b&gt;me &lt;/b&gt;bastante"/>
    <s v="O depósito só estará concretizado, se houver quem validá-&lt;b&gt;lo&lt;/b&gt;"/>
    <s v="Se você pudesse emprestar esse dinheiro, depositaria-&lt;b&gt;o &lt;/b&gt;ainda esta semana?"/>
    <s v="Explique-&lt;b&gt;me &lt;/b&gt;como funciona esse financiamento"/>
    <s v="&lt;b&gt;Me &lt;/b&gt;empreste seu cartão, que eu faço a transação hoje"/>
    <s v="D"/>
    <n v="1"/>
    <n v="1"/>
  </r>
  <r>
    <n v="90"/>
    <s v="CESGRANRIO"/>
    <s v="Banco do Brasil"/>
    <s v="2021"/>
    <s v="O pronome destacado foi utilizado na posição correta, segundo as exigências da norma-padrão da língua portuguesa, em:"/>
    <x v="0"/>
    <x v="1"/>
    <s v="Médio"/>
    <s v="ME"/>
    <s v="A associação brasileira de mercados financeiros publicou uma diretriz de segurança, na qual mostra-&lt;u&gt;se &lt;/u&gt;a necessidade de adequação de proteção de dados"/>
    <s v="A segurança da informação já transformou-&lt;u&gt;se &lt;/u&gt;em uma área estratégica para qualquer tipo de empresa"/>
    <s v="Naquele evento, ninguém tinha-&lt;u&gt;se &lt;/u&gt;incomodado com o palestrante no início do debate a respeito de privacidade digital"/>
    <s v="Apesar das dificuldades encontradas, sempre referimo-&lt;u&gt;nos &lt;/u&gt;com cuidado aos nossos dados pessoais, como CPF, RG, e-mail, para proteção da vida privada"/>
    <s v="Quando a privacidade dos dados bancários é mantida, como &lt;u&gt;nos &lt;/u&gt;garantem as instituições, ficamos tranquilos"/>
    <s v="E"/>
    <n v="1"/>
    <n v="1"/>
  </r>
  <r>
    <n v="91"/>
    <s v="CESGRANRIO"/>
    <s v="Banco do Brasil"/>
    <s v="2021"/>
    <s v="O pronome oblíquo átono em destaque está colocado de acordo com a norma-padrão em:"/>
    <x v="0"/>
    <x v="1"/>
    <s v="Médio"/>
    <s v="ME"/>
    <s v="No processo ensino-aprendizagem, o objetivo deve ser desenvolver aptidões para que os alunos sempre mantenham-&lt;u&gt;se &lt;/u&gt;em dia com os avanços da ciência"/>
    <s v="&lt;u&gt;Se &lt;/u&gt;reclama muito das dificuldades do ensino remoto devido a problemas de conexão"/>
    <s v="Os profissionais da educação nunca cansam-&lt;u&gt;se &lt;/u&gt;de estudar os conteúdos que possam interessar os alunos nas aulas"/>
    <s v="Para garantir o progresso dos estudantes, os professores sempre dedicam-&lt;u&gt;se &lt;/u&gt;a pesquisar novos métodos de ensino"/>
    <s v="Quando as escolas &lt;u&gt;se &lt;/u&gt;preocuparem em empregar novas metodologias no ensino-aprendizagem, alcançarão melhores resultados"/>
    <s v="E"/>
    <n v="2"/>
    <n v="2"/>
  </r>
  <r>
    <n v="92"/>
    <s v="CESGRANRIO"/>
    <s v="UNIRIO"/>
    <s v="2019"/>
    <s v="A substituição da expressão destacada pelo que se encontra entre colchetes está de acordo com a norma-padrão em:"/>
    <x v="0"/>
    <x v="1"/>
    <s v="Médio"/>
    <s v="ME"/>
    <s v="Jorge Amado &lt;u&gt;tomava a bebida&lt;/u&gt; sem açúcar. [tomava-lhe]"/>
    <s v="Diolino gostava de &lt;u&gt;mostrar a receita&lt;/u&gt;. [mostrá-la]"/>
    <s v="Pelé &lt;u&gt;bebia no carro&lt;/u&gt; porque era discreto. [bebia-lhe]"/>
    <s v="Wando e Rô também &lt;u&gt;frequentavam o bar&lt;/u&gt;. [frequentavam-nos]"/>
    <s v="O MiniBar &lt;u&gt;produzia 6.000 litros&lt;/u&gt; por mês. [produzia-se]"/>
    <s v="B"/>
    <n v="1"/>
    <n v="1"/>
  </r>
  <r>
    <n v="93"/>
    <s v="CESGRANRIO"/>
    <s v="UNIRIO"/>
    <s v="2019"/>
    <s v="A frase em que a colocação do pronome oblíquo obedece aos ditames da norma-padrão é:"/>
    <x v="0"/>
    <x v="1"/>
    <s v="Médio"/>
    <s v="ME"/>
    <s v="Abri o estojo, cheirando-o por um longo tempo"/>
    <s v="Seria-lhe útil ter um notebook de última geração"/>
    <s v="Me fascinou reviver o tempo de minha primeira infância"/>
    <s v="O que lembrou-lhe o estojo escolar foi o novo notebook"/>
    <s v="Conforme abria-o, sentia seu cheiro agradável cada vez mais forte"/>
    <s v="A"/>
    <n v="0"/>
    <n v="0"/>
  </r>
  <r>
    <n v="94"/>
    <s v="CESGRANRIO"/>
    <s v="Liquigás"/>
    <s v="2018"/>
    <s v="O uso do pronome relativo destacado está de acordo com a norma-padrão em:"/>
    <x v="0"/>
    <x v="1"/>
    <s v="Médio"/>
    <s v="ME"/>
    <s v="Eram artistas de &lt;u&gt;cujos &lt;/u&gt;trabalho todos gostavam"/>
    <s v="A arquitetura, &lt;u&gt;onde &lt;/u&gt;é uma arte, faz grandes mestres"/>
    <s v="Visitamos obras &lt;u&gt;que &lt;/u&gt;os livros faziam menção a elas"/>
    <s v="Os artistas &lt;u&gt;que &lt;/u&gt;todos elogiavam eram sempre os mesmos"/>
    <s v="Os mestres dentre &lt;u&gt;as quais&lt;/u&gt; faziam um bom trabalho eram elogiados"/>
    <s v="D"/>
    <n v="1"/>
    <n v="1"/>
  </r>
  <r>
    <n v="95"/>
    <s v="CESGRANRIO"/>
    <s v="Liquigás"/>
    <s v="2018"/>
    <s v="O pronome em destaque está colocado de acordo com a norma-padrão em:"/>
    <x v="0"/>
    <x v="1"/>
    <s v="Médio"/>
    <s v="ME"/>
    <s v="Os jovens não dedicam-&lt;u&gt;se &lt;/u&gt;suficientemente à leitura"/>
    <s v="Quando alguém apresentar-&lt;u&gt;se &lt;/u&gt;como salvador, é bom pesquisar sobre sua história"/>
    <s v="Oferecemos-&lt;u&gt;lhes &lt;/u&gt;as melhores condições de pesquisa em nossa biblioteca"/>
    <s v="É preciso estarmos atentos às notícias, pois elas têm deturpado-&lt;u&gt;se&lt;/u&gt;"/>
    <s v="Encontraremo-&lt;u&gt;nos &lt;/u&gt;em condições de discutir a realidade, caso sejamos bons leitores"/>
    <s v="C"/>
    <n v="2"/>
    <n v="2"/>
  </r>
  <r>
    <n v="96"/>
    <s v="CESGRANRIO"/>
    <s v="Banco do Brasil"/>
    <s v="2018"/>
    <s v="O pronome destacado foi utilizado na posição correta, segundo as exigências da norma-padrão da língua portuguesa, em:"/>
    <x v="0"/>
    <x v="1"/>
    <s v="Médio"/>
    <s v="ME"/>
    <s v="Quando as carreiras tradicionais saturam-&lt;u&gt;se&lt;/u&gt;, os futuros profissionais têm de recorrer a outras alternativas"/>
    <s v="Caso os responsáveis pela limpeza urbana descuidem-&lt;u&gt;se &lt;/u&gt;de sua tarefa, muitas doenças transmissíveis podem proliferar"/>
    <s v="As empresas têm mantido-&lt;u&gt;se &lt;/u&gt;atentas às leis de proteção ambiental vigentes no país poderão ser penalizadas"/>
    <s v="Os dirigentes devem esforçar-&lt;u&gt;se &lt;/u&gt;para que os funcionários tenham consciência de ações de proteção ao meio ambiente"/>
    <s v="Os trabalhadores das áreas rurais nunca enganaram-&lt;u&gt;se &lt;/u&gt;a respeito da importância da agricultura para a subsistência da humanidade"/>
    <s v="D"/>
    <n v="1"/>
    <n v="0"/>
  </r>
  <r>
    <n v="97"/>
    <s v="CESGRANRIO"/>
    <s v="BANCO DA AMAZÔNIA"/>
    <s v="2018"/>
    <s v="A norma-padrão em sua variedade formal prevê uma organização da frase em que a observância da colocação pronominal é fundamental._x000a_A frase em que o pronome oblíquo átono está empregado corretamente, segundo as regras da colocação pronominal, é:"/>
    <x v="0"/>
    <x v="1"/>
    <s v="Médio"/>
    <s v="ME"/>
    <s v="Ninguém ensinou-me a manter a cabeça à tona d’água"/>
    <s v="O subconsciente boicota-nos a todo momento de nossa vida"/>
    <s v="O ser humano que molda-se à diferentes realidades vive melhor"/>
    <s v="Boicotaremo-nos todas as vezes que houver a chance de felicidade"/>
    <s v="Se considerar mau menino é justificar o não merecimento da felicidade"/>
    <s v="B"/>
    <n v="1"/>
    <n v="1"/>
  </r>
  <r>
    <n v="98"/>
    <s v="CESGRANRIO"/>
    <s v="Petrobras"/>
    <s v="2018"/>
    <s v="De acordo com as normas da linguagem padrão, a colocação pronominal está INCORRETA em:"/>
    <x v="0"/>
    <x v="1"/>
    <s v="Médio"/>
    <s v="ME"/>
    <s v="Virgínia encontrava-se acamada há semanas"/>
    <s v="A ferida não se curava com os remédios"/>
    <s v="A benzedeira usava uma peruca que não favorecia-a"/>
    <s v="Imediatamente lhe deram uma caneta-tinteiro vermelha"/>
    <s v="Enquanto se rezavam Ave-Marias, a ferida era circundada"/>
    <s v="C"/>
    <n v="0"/>
    <n v="0"/>
  </r>
  <r>
    <n v="99"/>
    <s v="CESGRANRIO"/>
    <s v="Petrobras"/>
    <s v="2018"/>
    <s v="O termo destacado foi utilizado na posição correta, segundo as exigências da norma-padrão da língua portuguesa, em:"/>
    <x v="0"/>
    <x v="1"/>
    <s v="Médio"/>
    <s v="ME"/>
    <s v="Embora lembrem-&lt;u&gt;se &lt;/u&gt;da importância de uma nova utilização, como é o caso das garrafas plásticas, há pessoas que desconhecem o valor da reciclagem"/>
    <s v="O desafio da limpeza urbana não limita-&lt;u&gt;se &lt;/u&gt;apenas a manter limpas as ruas, mas, também, a coletar e dar destino adequado ao lixo urbano"/>
    <s v="Quando o lixo aloja-&lt;u&gt;se &lt;/u&gt;no meio ambiente, causa danos irreparáveis a todos os seres vivos, assim como a toda a natureza."/>
    <s v="Sempre fazem-&lt;u&gt;se &lt;/u&gt;necessárias políticas eficazes para ressaltar a importância do saneamento, mantendo-se as cidades mais limpas"/>
    <s v="Todos os moradores do bairro mobilizaram-&lt;u&gt;se &lt;/u&gt;ao perceber que os esforços dispensados para manter o funcionamento dos edifícios deram bons resultados"/>
    <s v="E"/>
    <n v="0"/>
    <n v="0"/>
  </r>
  <r>
    <n v="100"/>
    <s v="CESGRANRIO"/>
    <s v="Petrobras"/>
    <s v="2018"/>
    <s v="Segundo as exigências da norma-padrão da língua portuguesa, o pronome destacado foi utilizado na posição correta em:"/>
    <x v="0"/>
    <x v="1"/>
    <s v="Médio"/>
    <s v="ME"/>
    <s v="Os jornais noticiaram que alguns países mobilizam-se para combater a disseminação de notícias falsas nas redes sociais"/>
    <s v="Para criar leis eficientes no combate aos boatos, sempre deve-se ter em mente que o problema de divulgação de notícias falsas é grave e muito atual"/>
    <s v="Entre os numerosos usuários da internet, constata-se um sentimento generalizado de reprovação à prática de divulgação de inverdades"/>
    <s v="Uma nova lei contra as fake news promulgada na Alemanha não aplica-se aos sites e redes sociais com menos de 2 milhões de membros"/>
    <s v="Uma vultosa multa é, muitas vezes, o estímulo mais eficaz para que adote-se a conduta correta em relação à reputação das celebridades"/>
    <s v="C"/>
    <n v="0"/>
    <n v="0"/>
  </r>
  <r>
    <n v="101"/>
    <s v="CESGRANRIO"/>
    <s v="Liquigás"/>
    <s v="2018"/>
    <s v="No trecho “perde-&lt;u&gt;se &lt;/u&gt;o dinheiro e o amigo”, a colocação do pronome átono em destaque está de acordo com a norma-padrão da língua portuguesa._x000a_O mesmo ocorre em:"/>
    <x v="0"/>
    <x v="1"/>
    <s v="Médio"/>
    <s v="ME"/>
    <s v="Não se perde nem o dinheiro nem o amigo"/>
    <s v="Perderia-se o dinheiro e o amigo"/>
    <s v="O dinheiro e o amigo tinham perdido-se"/>
    <s v="Se perdeu o dinheiro, mas não o amigo"/>
    <s v="Se o amigo que perdeu-se voltasse, ficaria feliz"/>
    <s v="A"/>
    <n v="1"/>
    <n v="1"/>
  </r>
  <r>
    <n v="102"/>
    <s v="CESGRANRIO"/>
    <s v="Petrobras"/>
    <s v="2017"/>
    <s v="O termo destacado foi utilizado na posição correta, segundo as exigências da norma-padrão da língua portuguesa, em:"/>
    <x v="0"/>
    <x v="1"/>
    <s v="Médio"/>
    <s v="ME"/>
    <s v="A poluição do ar será irreversível, caso as medidas preventivas esgotem-&lt;u&gt;se&lt;/u&gt;"/>
    <s v="Os cientistas nunca equivocaram-&lt;u&gt;se &lt;/u&gt;a respeito dos perigos do uso de combustível fóssil"/>
    <s v="Quando as substâncias tóxicas alojam-&lt;u&gt;se &lt;/u&gt;no meio ambiente, causam danos aos seres vivos"/>
    <s v="Se as fontes de energia alternativa &lt;u&gt;se &lt;/u&gt;esgotarem, poderemos sofrer sérias consequências"/>
    <s v="Uma das exigências do mundo atual é que o ser humano sempre mantenha-&lt;u&gt;se &lt;/u&gt;em dia com as atividades físicas"/>
    <s v="D"/>
    <n v="1"/>
    <n v="1"/>
  </r>
  <r>
    <n v="103"/>
    <s v="CESGRANRIO"/>
    <s v="IBGE"/>
    <s v="2016"/>
    <s v="A posição do pronome &lt;u&gt;se &lt;/u&gt;destacado atende às exigências da norma-padrão da língua portuguesa em:"/>
    <x v="0"/>
    <x v="1"/>
    <s v="Médio"/>
    <s v="ME"/>
    <s v="É preciso que os estados em que há maior degradação ambiental não neguem-&lt;u&gt;se &lt;/u&gt;a tomar as providências necessárias para enfrentar o problema"/>
    <s v="Há uma grande pressão social para que as pessoas mantenham-&lt;u&gt;se &lt;/u&gt;felizes e sintam-se realizadas permanentemente"/>
    <s v="Se os órgãos responsáveis pela proteção ambiental dedicarem-&lt;u&gt;se &lt;/u&gt;mais a sua missão, as matas brasileiras poderão sobreviver à degradação"/>
    <s v="Quando os institutos de pesquisa &lt;u&gt;se &lt;/u&gt;preocuparem em analisar o grau de felicidade da população, descobrirão que os índices são muito baixos"/>
    <s v="Livros de autoajuda fazem muito sucesso atualmente porque ensinam as pessoas a nunca sentirem-&lt;u&gt;se &lt;/u&gt;infelizes ao enfrentarem dificuldades"/>
    <s v="D"/>
    <n v="1"/>
    <n v="0"/>
  </r>
  <r>
    <n v="104"/>
    <s v="CESGRANRIO"/>
    <s v="UNIRIO"/>
    <s v="2016"/>
    <s v="O pronome átono destacado está colocado de acordo com a norma-padrão em:"/>
    <x v="0"/>
    <x v="1"/>
    <s v="Médio"/>
    <s v="ME"/>
    <s v="Meu caro, &lt;u&gt;me &lt;/u&gt;não engano dizendo que antigamente o tempo do carnaval era obrigatório"/>
    <s v="As pessoas não davam-&lt;u&gt;se &lt;/u&gt;conta de que o tempo do carnaval era obrigatório"/>
    <s v="Quando o tempo do carnaval era obrigatório, meu pai &lt;u&gt;me &lt;/u&gt;levava a bailes à fantasia"/>
    <s v="O tempo do carnaval era obrigatório, mas não havia deixado-&lt;u&gt;me &lt;/u&gt;muitas lembranças"/>
    <s v="Os foliões divertiriam-&lt;u&gt;se&lt;/u&gt; mais se soubessem que o tempo do carnaval era obrigatório"/>
    <s v="C"/>
    <n v="1"/>
    <n v="1"/>
  </r>
  <r>
    <n v="105"/>
    <s v="CESGRANRIO"/>
    <s v="BASA"/>
    <s v="2022"/>
    <s v="O emprego do pronome oblíquo em destaque respeita a norma-padrão da língua em:"/>
    <x v="0"/>
    <x v="1"/>
    <s v="Médio"/>
    <s v="ME"/>
    <s v="Quando perguntaram sobre as grades, fiquei sem saber o que &lt;u&gt;lhes &lt;/u&gt;dizer"/>
    <s v="O sol oblíquo nasce atrás dos prédios, mas ainda não conseguiu vencer-&lt;u&gt;lhes&lt;/u&gt;"/>
    <s v="A velha senhora está sempre lá. Já espero &lt;u&gt;lhe &lt;/u&gt;ver quando saio todas as manhãs"/>
    <s v="Ainda demora para o sol nascer, mas, mesmo assim, a velha senhora já está lá a &lt;u&gt;lhe &lt;/u&gt;esperar"/>
    <s v="Quando as pessoas passam na calçada, aquela senhora tem o sorriso pronto para &lt;u&gt;lhes &lt;/u&gt;cumprimentar"/>
    <s v="A"/>
    <n v="1"/>
    <n v="1"/>
  </r>
  <r>
    <n v="106"/>
    <s v="CESGRANRIO"/>
    <s v="Banco do Brasil"/>
    <s v="2023"/>
    <s v="O trecho do parágrafo “Pesquisando a fundo a grafia sonora, Braille percebeu suas limitações e pôs-se a aperfeiçoá- la” pode ser reescrito, sem alterar o sentido que apresenta no texto, como:"/>
    <x v="0"/>
    <x v="2"/>
    <s v="Médio"/>
    <s v="ME"/>
    <s v="Para pesquisar a fundo a grafia sonora, Braille percebeu suas limitações e pôs-se a aperfeiçoá-la"/>
    <s v="Embora pesquisasse a fundo a grafia sonora, Braille percebeu suas limitações e pôs-se a aperfeiçoá-la"/>
    <s v="Quando pesquisava a fundo a grafia sonora, Braille percebeu suas limitações e pôs-se a aperfeiçoá-la"/>
    <s v="Apesar de pesquisar a fundo a grafia sonora, Braille percebia suas limitações e punha-se a aperfeiçoá-la"/>
    <s v="Se pesquisasse a fundo a grafia sonora, Braille perceberia suas limitações e pôr-se-ia a aperfeiçoá-la"/>
    <s v="C"/>
    <n v="0"/>
    <n v="0"/>
  </r>
  <r>
    <s v="107"/>
    <s v="CESGRANRIO"/>
    <s v="Eletronuclear"/>
    <s v="2022"/>
    <s v="No trecho: “Mas nunca deixou de ter na gaveta o revólver que recebera, menina-e-moça, das mãos do pai, e que empunhou no quintal noturno, &lt;b&gt;perseguindo um ladrão&lt;/b&gt;”, (parágrafo 2), a oração destacada pode ser substituída, sem prejuízo de seu significado, por"/>
    <x v="0"/>
    <x v="2"/>
    <s v="Médio"/>
    <s v="ME"/>
    <s v="por isso perseguia um ladrão"/>
    <s v="enquanto perseguia um ladrão"/>
    <s v="embora perseguisse um ladrão"/>
    <s v="desde que perseguisse um ladrão"/>
    <s v="por mais que perseguisse um ladrão"/>
    <s v="B"/>
    <n v="1"/>
    <n v="1"/>
  </r>
  <r>
    <n v="108"/>
    <s v="CESGRANRIO"/>
    <s v="Banco do Brasil"/>
    <s v="2021"/>
    <s v="No trecho “Esse limite &lt;b&gt;poderia &lt;/b&gt;ser dado pelo próprio consumidor, se ele assim quiser?” (parágrafo 6), a forma verbal destacada expressa a noção de"/>
    <x v="0"/>
    <x v="2"/>
    <s v="Médio"/>
    <s v="ME"/>
    <s v="dever"/>
    <s v="certeza"/>
    <s v="hipótese"/>
    <s v="obrigação"/>
    <s v="necessidade"/>
    <s v="C"/>
    <n v="3"/>
    <n v="3"/>
  </r>
  <r>
    <n v="109"/>
    <s v="CESGRANRIO"/>
    <s v="BANCO DA AMAZÔNIA"/>
    <s v="2021"/>
    <s v="Em que frase o verbo destacado está flexionado, quanto a número e pessoa, de acordo com a norma-padrão da língua portuguesa?"/>
    <x v="0"/>
    <x v="2"/>
    <s v="Médio"/>
    <s v="ME"/>
    <s v="No texto, &lt;u&gt;relacionam&lt;/u&gt;-se aos chicles a ideia de eternidade"/>
    <s v="&lt;u&gt;Referiu&lt;/u&gt;-se à eternidade, sem se dar conta, as duas meninas"/>
    <s v="&lt;u&gt;Enganam&lt;/u&gt;-se a respeito da eternidade aqueles que creem nela"/>
    <s v="Todos os anos, &lt;u&gt;consome&lt;/u&gt;-se muitas balas e chicletes em todo o país"/>
    <s v="Em muitas culturas, &lt;u&gt;defendem&lt;/u&gt;-se calorosamente a existência da eternidade"/>
    <s v="C"/>
    <n v="1"/>
    <n v="1"/>
  </r>
  <r>
    <s v="110"/>
    <s v="CESGRANRIO"/>
    <s v="Liquigás"/>
    <s v="2018"/>
    <s v="Considere o trecho “Depois &lt;b&gt;vieram &lt;/b&gt;as mães e avós doentes.” (l. 8-9)._x000a_A frase em que se emprega uma flexão do verbo destacado, de acordo com a norma-padrão da língua portuguesa, é:"/>
    <x v="0"/>
    <x v="2"/>
    <s v="Médio"/>
    <s v="ME"/>
    <s v="Não sei o que fazer depois que &lt;b&gt;vinherem &lt;/b&gt;as mães e avós doentes"/>
    <s v="Depois que as mães e avós doentes &lt;b&gt;virem&lt;/b&gt;, faremos alguma coisa"/>
    <s v="Depois que eu &lt;b&gt;vim&lt;/b&gt;, as mães e avós doentes ficaram curadas"/>
    <s v="Depois, as mães e avós doentes &lt;b&gt;tiveram vindo&lt;/b&gt; até aqui"/>
    <s v="Talvez seja melhor ir depois de &lt;b&gt;vierem&lt;/b&gt; as mães e avós doentes"/>
    <s v="C"/>
    <n v="1"/>
    <n v="1"/>
  </r>
  <r>
    <n v="111"/>
    <s v="CESGRANRIO"/>
    <s v="Transpetro"/>
    <s v="2016"/>
    <s v="O distanciamento do autor em relação à história narrada para destacar um ponto de vista seu sobre a temática em foco é marcado pelo uso do verbo &lt;u&gt;ser&lt;/u&gt;, no período “&lt;u&gt;É &lt;/u&gt;um exercício estranho esse de começar a remoçar um corpo na imaginação, injetar movimento e desejo nos seus músculos, acelerando nele, de novo, a avareza de viver cada instante.” Caso o enunciador queira conferir ao trecho um caráter de possibilidade, a reescritura adequada à norma-padrão e ao contexto empregará o verbo &lt;u&gt;ser &lt;/u&gt;da seguinte forma:"/>
    <x v="0"/>
    <x v="2"/>
    <s v="Médio"/>
    <s v="ME"/>
    <s v="Fosse"/>
    <s v="Seria"/>
    <s v="Foi"/>
    <s v="Era"/>
    <s v="Fora"/>
    <s v="B"/>
    <n v="1"/>
    <n v="1"/>
  </r>
  <r>
    <n v="112"/>
    <s v="CESGRANRIO"/>
    <s v="UNIRIO"/>
    <s v="2016"/>
    <s v="No final do primeiro parágrafo do Texto III, o autor compara o tempo a um imperador sem rivais, pois é o tempo “que diz que passa quando, de fato, quem passa somos nós”. O presente do indicativo, empregado três vezes nessa passagem, produz o seguinte efeito de sentido:"/>
    <x v="0"/>
    <x v="2"/>
    <s v="Médio"/>
    <s v="ME"/>
    <s v="atribui validade permanente a uma afirmação"/>
    <s v="confere atualidade a uma ação ocorrida no passado"/>
    <s v="retrata algo ocorrido no momento da fala do imperador"/>
    <s v="indica um fato próximo, cuja realização é dada como certa"/>
    <s v="infere à cena apresentada uma descrição do momento vivido"/>
    <s v="A"/>
    <n v="2"/>
    <n v="0"/>
  </r>
  <r>
    <s v="113"/>
    <s v="CESGRANRIO"/>
    <s v="UNIRIO"/>
    <s v="2016"/>
    <s v="Em “Fazia calor no Rio, 40 graus e qualquer coisa, quase 41.” (l. 1-2), o uso do pretérito imperfeito do indicativo busca."/>
    <x v="0"/>
    <x v="2"/>
    <s v="Médio"/>
    <s v="ME"/>
    <s v="estabelecer uma relação de causa e efeito"/>
    <s v="contextualizar o tempo da narrativa"/>
    <s v="introduzir uma ambiência de suspense"/>
    <s v="banalizar o calor que fazia no Rio"/>
    <s v="projetar uma possibilidade"/>
    <s v="B"/>
    <n v="1"/>
    <n v="1"/>
  </r>
  <r>
    <n v="114"/>
    <s v="CESGRANRIO"/>
    <s v="BANCO DA AMAZÔNIA"/>
    <s v="2015"/>
    <s v="O verbo em destaque está conjugado de acordo com a norma-padrão em:"/>
    <x v="0"/>
    <x v="2"/>
    <s v="Médio"/>
    <s v="ME"/>
    <s v="&lt;u&gt;Pegue &lt;/u&gt;o outro elevador, por favor"/>
    <s v="É preciso que você &lt;u&gt;esteje &lt;/u&gt;atento a situações de perigo"/>
    <s v="Será muito bom se você &lt;u&gt;propor &lt;/u&gt;um outro acesso aos passageiros"/>
    <s v="&lt;u&gt;Seje&lt;/u&gt; sempre bem-humorado com os passageiros"/>
    <s v="Gostaríamos de que você &lt;u&gt;vesse &lt;/u&gt;esse filme"/>
    <s v="A"/>
    <n v="1"/>
    <n v="1"/>
  </r>
  <r>
    <n v="115"/>
    <s v="CESGRANRIO"/>
    <s v="Liquigás"/>
    <s v="2015"/>
    <s v="A forma verbal destacada está empregada de acordo com a norma-padrão em:"/>
    <x v="0"/>
    <x v="2"/>
    <s v="Médio"/>
    <s v="ME"/>
    <s v="Quando as pessoas &lt;u&gt;fazerem &lt;/u&gt;compras nas lojas locais, poderão usar o cartão de crédito comunitário"/>
    <s v="Os consumidores preocupados com os gastos tinham &lt;u&gt;trago &lt;/u&gt;pouco dinheiro para as suas compras"/>
    <s v="Os financiamentos serão ampliados quando os bancos &lt;u&gt;estarem &lt;/u&gt;com os juros baixos"/>
    <s v="O ideal seria que os clientes dos bancos comunitários &lt;u&gt;pudessem &lt;/u&gt;aumentar sua renda mensal"/>
    <s v="Se os bancos &lt;u&gt;darem &lt;/u&gt;mais crédito aos moradores, aumentará a construção de casas na comunidade"/>
    <s v="D"/>
    <n v="0"/>
    <n v="0"/>
  </r>
  <r>
    <s v="116"/>
    <s v="CESGRANRIO"/>
    <s v="Liquigás"/>
    <s v="2015"/>
    <s v="Em “os movimentos caóticos atuais já &lt;u&gt;eram &lt;/u&gt;os primeiros passos afinando-se e orquestrando-se para uma situação econômica mais digna&quot;, observa-se a adequada flexão do verbo destacado, o que também se verifica em"/>
    <x v="0"/>
    <x v="2"/>
    <s v="Médio"/>
    <s v="ME"/>
    <s v="O povo brasileiro &lt;u&gt;sois &lt;/u&gt;articulado politicamente"/>
    <s v="Se &lt;u&gt;fôssemos &lt;/u&gt;menos explorados, o país prosperaria mais"/>
    <s v="Quando &lt;u&gt;fores &lt;/u&gt;corretos os políticos brasileiros, a fome terá fim"/>
    <s v="É fundamental que &lt;u&gt;sejemos &lt;/u&gt;um povo mais politizado"/>
    <s v="A população deseja que o sistema de saúde &lt;u&gt;sejais &lt;/u&gt;melhor"/>
    <s v="B"/>
    <n v="1"/>
    <n v="1"/>
  </r>
  <r>
    <n v="117"/>
    <s v="CESGRANRIO"/>
    <s v="Banco do Brasil"/>
    <s v="2015"/>
    <s v="O emprego do verbo destacado no trecho “queremos contribuir para o crescimento sustentável das empresas” contribui para indicar uma pretensão do presidente do Sindicato dos Lojistas, que começa no presente e se estende no futuro._x000a_Se, respeitando-se o contexto original, a frase indicasse uma pretensão que começasse no passado e se estendesse no tempo, o verbo adequado seria o que se destaca em:"/>
    <x v="0"/>
    <x v="2"/>
    <s v="Médio"/>
    <s v="ME"/>
    <s v="&lt;u&gt;quisemos &lt;/u&gt;contribuir para o crescimento sustentável das empresas"/>
    <s v="&lt;u&gt;quisermos &lt;/u&gt;contribuir para o crescimento sustentável das empresas"/>
    <s v="&lt;u&gt;quiséssemos &lt;/u&gt;contribuir para o crescimento sustentável das empresas"/>
    <s v="&lt;u&gt;quereremos &lt;/u&gt;contribuir para o crescimento sustentável das empresas"/>
    <s v="&lt;u&gt;quisera &lt;/u&gt;poder contribuir para o crescimento sustentável das empresas"/>
    <s v="A"/>
    <n v="2"/>
    <n v="1"/>
  </r>
  <r>
    <n v="118"/>
    <s v="CESGRANRIO"/>
    <s v="Liquigás"/>
    <s v="2014"/>
    <s v="Flexionado na 1ª pessoa do singular do presente do indicativo, o verbo fazer assume forma irregular: faço._x000a_O mesmo acontece com o seguinte verbo:"/>
    <x v="0"/>
    <x v="2"/>
    <s v="Médio"/>
    <s v="ME"/>
    <s v="depender"/>
    <s v="dominar"/>
    <s v="medir"/>
    <s v="pensar"/>
    <s v="dever"/>
    <s v="C"/>
    <n v="1"/>
    <n v="1"/>
  </r>
  <r>
    <n v="119"/>
    <s v="CESGRANRIO"/>
    <s v="Liquigás"/>
    <s v="2014"/>
    <s v="A frase em que a flexão do verbo auxiliar destacado obedece aos princípios da norma padrão é"/>
    <x v="0"/>
    <x v="2"/>
    <s v="Médio"/>
    <s v="ME"/>
    <s v="Alguns estudiosos consideram que &lt;u&gt;podem &lt;/u&gt;haver robôs tão inteligentes quanto o homem"/>
    <s v="&lt;u&gt;Devem &lt;/u&gt;existir formas de garantir a exploração de outras tarefas destinadas aos robôs"/>
    <s v="No futuro, &lt;u&gt;devem &lt;/u&gt;haver outras formas de investimentos para garantir a evolução da robótica"/>
    <s v="&lt;u&gt;Pode &lt;/u&gt;existir obstáculos que os robôs sejam capazes de superar, como a locomoção e o diálogo"/>
    <s v="&lt;u&gt;Pode &lt;/u&gt;surgir novas tecnologias para aperfeiçoar a conquista espacial"/>
    <s v="B"/>
    <n v="1"/>
    <n v="1"/>
  </r>
  <r>
    <n v="120"/>
    <s v="CESGRANRIO"/>
    <s v="Liquigás"/>
    <s v="2014"/>
    <s v="No trecho “Para o futuro, prenunciam-se perguntas mais difíceis, mais desafiadoras — e até ameaçadoras — do que aquelas relativas ao uso de drones.”, o verbo prenunciar foi utilizado no plural por se tratar de uma construção de passiva pronominal com sujeito também no plural. O mesmo procedimento é adotado no verbo destacado em:"/>
    <x v="0"/>
    <x v="2"/>
    <s v="Médio"/>
    <s v="ME"/>
    <s v="Para conquistar posição de vanguarda na corrida espacial, &lt;u&gt;obedecem&lt;/u&gt;-se a princípios básicos de inovação tecnológica"/>
    <s v="Na missão espacial ao solo marciano, ambiente inóspito aos humanos, &lt;u&gt;assistiram&lt;/u&gt;-se a episódios inesquecíveis"/>
    <s v="Nos livros e filmes de ficção científica do século passado, &lt;u&gt;falavam&lt;/u&gt;-se de robôs como uma possibilidade muito próxima e viável"/>
    <s v="Com o avanço das pesquisas em robótica nas últimas décadas, &lt;u&gt;delegam&lt;/u&gt;-se atividades eminentemente humanas às máquinas"/>
    <s v="Para evitar que o crescimento da robótica provoque distorções incontroláveis, &lt;u&gt;necessitam&lt;/u&gt;-se de leis protecionistas"/>
    <s v="D"/>
    <n v="1"/>
    <n v="1"/>
  </r>
  <r>
    <n v="121"/>
    <s v="CESGRANRIO"/>
    <s v="Eletronuclear"/>
    <s v="2022"/>
    <s v="Em que frase o verbo irregular destacado está empregado de acordo com a norma-padrão da Língua Portuguesa?"/>
    <x v="0"/>
    <x v="2"/>
    <s v="Médio"/>
    <s v="ME"/>
    <s v="Os médicos &lt;u&gt;preveram &lt;/u&gt;que ela teria complicações da doença. (verbo PREVER)"/>
    <s v="Se eu me &lt;u&gt;oposse &lt;/u&gt;a suas orientações, ela me advertia. (verbo OPOR)"/>
    <s v="Minha mãe sempre me &lt;u&gt;acodia &lt;/u&gt;nos momentos difíceis. (verbo ACUDIR)"/>
    <s v="Maria José sempre &lt;u&gt;soube &lt;/u&gt;defender filhos e netos. (verbo SABER)"/>
    <s v="Quando entrava numa briga, ela sempre &lt;u&gt;intervia &lt;/u&gt;em meu favor. (verbo INTERVIR)"/>
    <s v="D"/>
    <n v="2"/>
    <n v="1"/>
  </r>
  <r>
    <n v="122"/>
    <s v="CESGRANRIO"/>
    <s v="Liquigás"/>
    <s v="2014"/>
    <s v="A forma verbal destacada está empregada de acordo com a norma-padrão da Língua Portuguesa em:"/>
    <x v="0"/>
    <x v="2"/>
    <s v="Médio"/>
    <s v="ME"/>
    <s v="Se os governantes &lt;u&gt;verem &lt;/u&gt;o prejuízo causado pelas variações do clima, talvez tomem medidas cautelares"/>
    <s v="A construção de novas hidrelétricas dependia de que as verbas se &lt;u&gt;mantessem &lt;/u&gt;inalteradas"/>
    <s v="As variações do clima não afetariam o meio ambiente se a população &lt;u&gt;interviesse &lt;/u&gt;nas políticas públicas"/>
    <s v="Todos &lt;u&gt;ansiam &lt;/u&gt;que os eventos climáticos extremos não cheguem a causar problemas ambientais"/>
    <s v="Um grupo de pesquisadores &lt;u&gt;entreveu &lt;/u&gt;a possibilidade de prejuízos na produção de energia por causa das alterações das chuvas na Amazônia"/>
    <s v="C"/>
    <n v="1"/>
    <n v="0"/>
  </r>
  <r>
    <n v="124"/>
    <s v="CESGRANRIO"/>
    <s v="Transpetro"/>
    <s v="2023"/>
    <s v="Considerando-se a correlação adequada entre tempos e modos verbais, a alternativa que, respeitando a norma-padrão, completa o período iniciado pelo trecho “A autora também teria sido lida se...” é"/>
    <x v="0"/>
    <x v="2"/>
    <s v="Médio"/>
    <s v="ME"/>
    <s v="escrever seus contos em outra língua."/>
    <s v="escrevera seus contos em outra língua."/>
    <s v="tiver escrito seus contos em outra língua."/>
    <s v="teria escrito seus contos em outra língua."/>
    <s v="tivesse escrito seus contos em outra língua."/>
    <s v="E"/>
    <n v="1"/>
    <n v="1"/>
  </r>
  <r>
    <n v="125"/>
    <s v="CESGRANRIO"/>
    <s v="AgeRIO"/>
    <s v="2023"/>
    <s v="Considerando-se a combinação entre tempos e modos, a frase que atende à norma-padrão é:"/>
    <x v="0"/>
    <x v="2"/>
    <s v="Médio"/>
    <s v="ME"/>
    <s v="Como chovesse muito pela manhã, resolvi sair à tarde."/>
    <s v="Se nós nos acostumássemos, seremos felizes."/>
    <s v="Ela ligaria para mim quando chegar."/>
    <s v="Embora eu precisava ser visto, sou ignorado."/>
    <s v="Se você dormir cedo, ficaria satisfeito."/>
    <s v="A"/>
    <n v="1"/>
    <n v="0"/>
  </r>
  <r>
    <n v="126"/>
    <s v="CESGRANRIO"/>
    <s v="Banco do Brasil"/>
    <s v="2021"/>
    <s v="A frase em que o verbo apresenta a mesma predicação que o verbo ocorrer em “Isso ocorre porque um algoritmo pode executar essas tarefas” (parágrafo 5) é:"/>
    <x v="0"/>
    <x v="3"/>
    <s v="Médio"/>
    <s v="ME"/>
    <s v="“Entra em cena então um novo quociente”. (parágrafo 3)"/>
    <s v="“Esse quociente envolve também características como flexibilidade, curiosidade, coragem e resiliência.” (parágrafo 4)"/>
    <s v="“A tecnologia mudou bastante a forma como alguns trabalhos são feitos”. (parágrafo 5)"/>
    <s v="“você é um contador.” (parágrafo 7)"/>
    <s v="“Seu QI o ajuda nas provas”. (parágrafo 7)"/>
    <s v="A"/>
    <n v="1"/>
    <n v="0"/>
  </r>
  <r>
    <s v="127"/>
    <s v="CESGRANRIO"/>
    <s v="UFRJ"/>
    <s v="2019"/>
    <s v="Em “Como adorasse a mulher, não se vexava de mo dizer muitas vezes” (L. 2-3), o conector como estabelece, com a oração seguinte, uma relação semântica de"/>
    <x v="0"/>
    <x v="3"/>
    <s v="Médio"/>
    <s v="ME"/>
    <s v="causa"/>
    <s v="condição"/>
    <s v="contraste"/>
    <s v="comparação"/>
    <s v="consequência"/>
    <s v="A"/>
    <n v="2"/>
    <n v="2"/>
  </r>
  <r>
    <n v="128"/>
    <s v="CESGRANRIO"/>
    <s v="Petrobras"/>
    <s v="2017"/>
    <s v="Ao contrário do período composto por coordenação, o período composto por subordinação apresenta ao menos uma oração sintaticamente dependente de outra._x000a_O seguinte período configura-se como composto por subordinação:"/>
    <x v="0"/>
    <x v="3"/>
    <s v="Médio"/>
    <s v="ME"/>
    <s v="“Como o aquecimento global está atrapalhando a aviação”"/>
    <s v="“No mês passado, dezenas de voos foram cancelados nos EUA por causa do calor.”"/>
    <s v="“Por lá, as temperaturas altas não impactam só as contas de luz.”"/>
    <s v="“A sustentação que as asas do avião garantem depende da densidade do ar.”"/>
    <s v="“Os efeitos dessa restrição de peso podem pesar no bolso das companhias aéreas e mudar operações pelo mundo todo.”"/>
    <s v="D"/>
    <n v="2"/>
    <n v="0"/>
  </r>
  <r>
    <n v="129"/>
    <s v="CESGRANRIO"/>
    <s v="UNIRIO"/>
    <s v="2016"/>
    <s v="A predominância de orações e períodos coordenados no primeiro parágrafo do texto"/>
    <x v="0"/>
    <x v="3"/>
    <s v="Médio"/>
    <s v="ME"/>
    <s v="torna a contextualização da narrativa mais dinâmica."/>
    <s v="contribui para a dispersão das imagens apresentadas."/>
    <s v="insere um tom de mistério aos acontecimentos relatados."/>
    <s v="foca a atenção do leitor apenas ao calor que fazia no Rio."/>
    <s v="gera um encadeamento entre cenas que se excluem."/>
    <s v="A"/>
    <n v="2"/>
    <n v="1"/>
  </r>
  <r>
    <n v="130"/>
    <s v="CESGRANRIO"/>
    <s v="Petrobras"/>
    <s v="2015"/>
    <s v="No trecho “as transformações em direção &lt;u&gt;à sociedade da informação&lt;/u&gt;, em estágio avançado nos países industrializados”, a expressão em destaque tem a função de completar o sentido da palavra &lt;u&gt;direção&lt;/u&gt;, sendo, portanto, essencial à construção da frase._x000a_A mesma função pode ser observada na expressão destacada em:"/>
    <x v="0"/>
    <x v="3"/>
    <s v="Médio"/>
    <s v="ME"/>
    <s v="“alcançando, de forma conceitualmente imprecisa, o universo vocabular&lt;u&gt; do cidadão&lt;/u&gt;.”"/>
    <s v="“decidir que composição do conjunto de tecnologias educacionais mobilizar para atingir suas metas &lt;u&gt;de desenvolvimento&lt;/u&gt;.”"/>
    <s v="“A Unesco tem atuado de forma sistemática no sentido de apoiar as iniciativas &lt;u&gt;dos Estados Membros&lt;/u&gt;”"/>
    <s v="“as ações &lt;u&gt;desse organismo internacional&lt;/u&gt; estão concentradas em duas áreas principais:”"/>
    <s v="“métodos e estratégias para a construção &lt;u&gt;de uma sociedade&lt;/u&gt; de informação global e justa.”"/>
    <s v="E"/>
    <n v="2"/>
    <n v="2"/>
  </r>
  <r>
    <n v="131"/>
    <s v="CESGRANRIO"/>
    <s v="IBGE"/>
    <s v="2014"/>
    <s v="Há omissão do agente da ação verbal pelo recurso à voz passiva em:"/>
    <x v="0"/>
    <x v="3"/>
    <s v="Médio"/>
    <s v="ME"/>
    <s v="“o comércio ambulante é visto como política compensatória, reservada a alguns grupos”"/>
    <s v="“Há políticas que reconhecem a informalidade como exceção permanente do capitalismo”"/>
    <s v="“Nessa concepção, ‘gerenciar’ a informalidade significa tolerá-la”"/>
    <s v="“‘domesticar’ a informalidade significa destinar ao comércio ambulante apenas alguns espaços na cidade”"/>
    <s v="“quando, na verdade, são instrumentos de exclusão dos trabalhadores das ruas”"/>
    <s v="A"/>
    <n v="2"/>
    <n v="1"/>
  </r>
  <r>
    <n v="132"/>
    <s v="CESGRANRIO"/>
    <s v="BNDES"/>
    <s v="2013"/>
    <s v="Na frase “Não necessito dizer que, para mim, não há verdades indiscutíveis, embora acredite em determinados valores e princípios que me parecem consistentes.” (L. 6-7) podem ser identificados diferentes tipos de orações subordinadas (substantivas, adjetivas e adverbiais), que nela exercem distintas funções._x000a_Uma oração com função de expressar uma noção adjetiva é também encontrada em:"/>
    <x v="0"/>
    <x v="3"/>
    <s v="Médio"/>
    <s v="ME"/>
    <s v="“Certamente porque não é fácil compreender certas questões, as pessoas tendem a aceitar algumas afirmações” (L. 1-2)"/>
    <s v="“É natural que isso aconteça, quando mais não seja porque as certezas nos dão segurança e tranquilidade.” (L. 3-5)"/>
    <s v="“No passado distante, quando os valores religiosos se impunham à quase totalidade das pessoas,” (L. 10-11)"/>
    <s v="“Os fatos demonstram que tanto pode ser como não.” (L. 35)"/>
    <s v="“Uma comunidade cujos princípios e normas mudassem a cada dia seria caótica e, por isso mesmo, inviável.” (L. 40-41)"/>
    <s v="E"/>
    <n v="1"/>
    <n v="1"/>
  </r>
  <r>
    <n v="133"/>
    <s v="CESGRANRIO"/>
    <s v="Banco do Brasil"/>
    <s v="2012"/>
    <s v="Um exemplo famoso disso foi o então auxiliar técnico do Brasil, Zagallo, que foi para a Copa do Mundo de (19)94 (a soma dá 13) dizendo que o Mundial ia terminar com o Brasil campeão devido a uma série de coincidências envolvendo o número._x000a_A oração “envolvendo o número” pode ser substituída, sem prejuízo do sentido original, pela seguinte oração:"/>
    <x v="0"/>
    <x v="3"/>
    <s v="Médio"/>
    <s v="ME"/>
    <s v="por envolver o número."/>
    <s v="que envolviam o número."/>
    <s v="se envolvessem o número."/>
    <s v="já que envolvem o número."/>
    <s v="quando envolveram o número."/>
    <s v="B"/>
    <n v="1"/>
    <n v="1"/>
  </r>
  <r>
    <n v="134"/>
    <s v="CESGRANRIO"/>
    <s v="Transpetro"/>
    <s v="2012"/>
    <s v="O marciano encontrou-me na rua e teve medo de minha impossibilidade humana. Como pode existir, pensou consigo, um ser que no existir põe tamanha anulação de existência? Afastou-se o marciano, e persegui-o. Precisava dele como de um testemunho. Mas, recusando o colóquio, desintegrou-se no ar constelado de problemas._x000a_E fiquei só em mim, de mim ausente._x000a_ANDRADE,CarlosDrummondde.Sciencefiction.Poesiaeprosa.RiodeJaneiro:NovaAguilar,1988,p.330-331._x000a_De acordo com a norma-padrão, há indeterminação do sujeito em:"/>
    <x v="0"/>
    <x v="3"/>
    <s v="Médio"/>
    <s v="ME"/>
    <s v="Olharam-se com cumplicidade."/>
    <s v="Barbearam-se todos antes da festa."/>
    <s v="Trata-se de resolver questões econômicas."/>
    <s v="Vendem-se artigos de qualidade naquela loja."/>
    <s v="Compra-se muita mercadoria em época de festas."/>
    <s v="C"/>
    <n v="1"/>
    <n v="1"/>
  </r>
  <r>
    <n v="135"/>
    <s v="CESGRANRIO"/>
    <s v="BNDES"/>
    <s v="2011"/>
    <s v="A oração cuja classificação está INCORRETA é:"/>
    <x v="0"/>
    <x v="3"/>
    <s v="Médio"/>
    <s v="ME"/>
    <s v="“Se eu morrer,” (L. 6) – oração subordinada adverbial condicional"/>
    <s v="“mas não é.” (L. 09) – oração coordenada sindética adversativa"/>
    <s v="“O campo visual da nossa rotina é como um vazio.” (L. 10-11) – oração principal"/>
    <s v="“Você sai todo dia, por exemplo, pela mesma porta.” (L. 12) – oração absoluta"/>
    <s v="“O hábito suja os olhos...” (L. 21) – oração coordenada assindética"/>
    <s v="C"/>
    <n v="2"/>
    <n v="0"/>
  </r>
  <r>
    <n v="136"/>
    <s v="CESGRANRIO"/>
    <s v="Banco do Brasil"/>
    <s v="2023"/>
    <s v="No trecho “&lt;u&gt;Ainda que&lt;/u&gt; não exista uma concepção única sobre o empreendedorismo social”, a expressão destacada pode ser substituída, sem prejuízo do sentido do texto, por"/>
    <x v="0"/>
    <x v="4"/>
    <s v="Fácil"/>
    <s v="ME"/>
    <s v="À medida que"/>
    <s v="Contanto que"/>
    <s v="De modo que"/>
    <s v="Mesmo que"/>
    <s v="Por causa de"/>
    <s v="D"/>
    <n v="2"/>
    <n v="2"/>
  </r>
  <r>
    <n v="137"/>
    <s v="CESGRANRIO"/>
    <s v="Banco do Brasil"/>
    <s v="2023"/>
    <s v="Em “Mas, &lt;u&gt;como a ideia não pegou na tropa&lt;/u&gt;, Barbier adaptou o método para a leitura de cegos”, a oração destacada apresenta o valor semântico de"/>
    <x v="0"/>
    <x v="4"/>
    <s v="Médio"/>
    <s v="ME"/>
    <s v="fim"/>
    <s v="causa"/>
    <s v="tempo"/>
    <s v="proporção"/>
    <s v="consequência"/>
    <s v="B"/>
    <n v="0"/>
    <n v="0"/>
  </r>
  <r>
    <s v="138"/>
    <s v="CESGRANRIO"/>
    <s v="AgeRIO"/>
    <s v="2023"/>
    <s v="O trecho do texto em que se estabelece uma relação lógica de &lt;b&gt;condição &lt;/b&gt;entre as ideias, marcada pela presença da palavra ou expressão destacada, é:"/>
    <x v="0"/>
    <x v="4"/>
    <s v="Médio"/>
    <s v="ME"/>
    <s v="“&lt;b&gt;Caso &lt;/b&gt;perca uma quantidade grande de árvores, a floresta recicla menos chuva, ficando mais suscetível a incêndios.” (parágrafo 4)"/>
    <s v="“&lt;b&gt;quando &lt;/b&gt;se consideram outros fatores, como os incêndios florestais e o aquecimento global, essa margem diminui consideravelmente.” (parágrafo 5)"/>
    <s v="“a hipótese de savanização precisa ser encarada com seriedade, &lt;b&gt;porque &lt;/b&gt;a floresta amazônica tem resiliência, ela consegue resistir a algum desmatamento.” (parágrafo 6)"/>
    <s v="“&lt;b&gt;Mas &lt;/b&gt;essa possibilidade não é infinita, chega a um ponto que não tem retorno.” (parágrafo 6)"/>
    <s v="“Uma das propostas &lt;b&gt;para que&lt;/b&gt; se possa evitar o tipping point é o reflorestamento.” (parágrafo 7)"/>
    <s v="A"/>
    <n v="1"/>
    <n v="1"/>
  </r>
  <r>
    <s v="139"/>
    <s v="CESGRANRIO"/>
    <s v="Eletronuclear"/>
    <s v="2022"/>
    <s v="No trecho do 3&lt;sup&gt;o&lt;/sup&gt; parágrafo “&lt;b&gt;segundo &lt;/b&gt;estudo da Organização das Nações Unidas”, a palavra destacada expressa ideia de"/>
    <x v="0"/>
    <x v="4"/>
    <s v="Médio"/>
    <s v="ME"/>
    <s v="condição"/>
    <s v="concessão"/>
    <s v="conformidade"/>
    <s v="causalidade"/>
    <s v="temporalidade"/>
    <s v="C"/>
    <n v="1"/>
    <n v="1"/>
  </r>
  <r>
    <n v="140"/>
    <s v="CESGRANRIO"/>
    <s v="ELETROBRÁS"/>
    <s v="2022"/>
    <s v="No trecho do 2° parágrafo “fabricar um produto que se torne obsoleto ou não funcional após certo tempo, &lt;u&gt;para &lt;/u&gt;forçar o consumidor a comprar uma nova geração desse produto”, a palavra destacada pode ser substituída, mantendo-se a mesma circunstância, pela expressão"/>
    <x v="0"/>
    <x v="4"/>
    <s v="Médio"/>
    <s v="ME"/>
    <s v="de modo a"/>
    <s v="por causa de"/>
    <s v="na condição de"/>
    <s v="apesar de"/>
    <s v="em vez de"/>
    <s v="A"/>
    <n v="1"/>
    <n v="1"/>
  </r>
  <r>
    <n v="141"/>
    <s v="CESGRANRIO"/>
    <s v="Banco do Brasil"/>
    <s v="2021"/>
    <s v="No trecho “Às organizações, cabe o desafio de orientar seus clientes,&lt;u&gt; já que&lt;/u&gt;, na maioria das vezes, eles não sabem quais são os limites da privacidade digital” (parágrafo 8), a expressão destacada expressa a noção de"/>
    <x v="0"/>
    <x v="4"/>
    <s v="Médio"/>
    <s v="ME"/>
    <s v="condição"/>
    <s v="finalidade"/>
    <s v="concessão"/>
    <s v="causalidade"/>
    <s v="comparação"/>
    <s v="D"/>
    <n v="1"/>
    <n v="0"/>
  </r>
  <r>
    <n v="142"/>
    <s v="CESGRANRIO"/>
    <s v="CAIXA ECONÔMICA"/>
    <s v="2021"/>
    <s v="O paralelismo sintático é uma das convenções estabelecidas para a escrita oficial. A frase cuja organização sintática está plenamente de acordo com essa convenção é:"/>
    <x v="0"/>
    <x v="4"/>
    <s v="Médio"/>
    <s v="ME"/>
    <s v="É muito salutar que as pessoas se programem em relação à saúde e financeiramente."/>
    <s v="O mundo financeiro, hoje, facilita o acesso ao crédito e leva ao endividamento progressivo."/>
    <s v="Nossa vida financeira é saudável quando possibilita equilíbrio, segurança e que realizemos nossos sonhos."/>
    <s v="A educação financeira orienta-nos na revisão de gastos excessivos e que comprometem nosso orçamento."/>
    <s v="Os especialistas aconselham as escolas a promoverem momentos de discussão sobre educação financeira com os pais dos alunos e que ofereçam aulas sobre o tema para os alunos."/>
    <s v="B"/>
    <n v="1"/>
    <n v="0"/>
  </r>
  <r>
    <s v="143"/>
    <s v="CESGRANRIO"/>
    <s v="AgeRIO"/>
    <s v="2023"/>
    <s v="No trecho “ela pode se descaracterizar de &lt;b&gt;tal &lt;/b&gt;forma &lt;b&gt;que &lt;/b&gt;deixaria de ser uma floresta e se transformaria em área de savana” (parágrafo 1) , os elementos destacados são responsáveis por expressar a ideia de"/>
    <x v="0"/>
    <x v="4"/>
    <s v="Médio"/>
    <s v="ME"/>
    <s v="adição"/>
    <s v="concessão"/>
    <s v="condição"/>
    <s v="consequência"/>
    <s v="temporalidade"/>
    <s v="D"/>
    <n v="1"/>
    <n v="1"/>
  </r>
  <r>
    <n v="144"/>
    <s v="CESGRANRIO"/>
    <s v="BANCO DA AMAZÔNIA"/>
    <s v="2018"/>
    <s v="A ideia a que o pronome destacado se refere está adequadamente explicitada entre colchetes em:"/>
    <x v="0"/>
    <x v="4"/>
    <s v="Médio"/>
    <s v="ME"/>
    <s v="“Ela é produzida de forma descentralizada por milhares de computadores, mantidos por pessoas &lt;u&gt;que &lt;/u&gt;´emprestam´ a capacidade de suas máquinas para criar bitcoins” [computadores]"/>
    <s v="“No processo de nascimento de uma bitcoin, &lt;u&gt;que &lt;/u&gt;é chamado de ´mineração´, os computadores conectados à rede competem entre si” [bitcoin]"/>
    <s v="“O nível de dificuldade dos desafios é ajustado pela rede, para que a moeda cresça dentro de uma faixa limitada, &lt;u&gt;que &lt;/u&gt;é de até 21 milhões de unidades” [rede]"/>
    <s v="“Elas são guardadas em uma espécie de carteira, &lt;u&gt;que &lt;/u&gt;é criada quando o usuário se cadastra no software.” [espécie]."/>
    <s v="“Críticos afirmam que a moeda vive uma bolha &lt;u&gt;que &lt;/u&gt;em algum momento deve estourar.” [bolha]."/>
    <s v="E"/>
    <n v="2"/>
    <n v="2"/>
  </r>
  <r>
    <s v="145"/>
    <s v="CESGRANRIO"/>
    <s v="Petrobras"/>
    <s v="2017"/>
    <s v="De acordo com a norma-padrão da língua portuguesa, o pronome &lt;b&gt;que &lt;/b&gt;faz referência à palavra ou expressão entre colchetes em:"/>
    <x v="0"/>
    <x v="4"/>
    <s v="Médio"/>
    <s v="ME"/>
    <s v="“Energia, derivada de energia, que em grego significa ‘em ação’, é a propriedade de um sistema &lt;b&gt;que &lt;/b&gt;lhe permite existir” [propriedade de um sistema]"/>
    <s v="“Existem fontes de energia alternativas &lt;b&gt;que&lt;/b&gt;, adequadamente utilizadas, podem substituir os combustíveis fósseis” [alternativas]"/>
    <s v="“reservando-os para aquelas situações em &lt;b&gt;que &lt;/b&gt;a substituição ainda não é possível” [combustíveis fósseis]"/>
    <s v="“...usinas eólicas não promovem queima de combustível, nem geram dejetos &lt;b&gt;que&lt;/b&gt; poluem o ar, o solo ou a água” [usinas eólicas]"/>
    <s v="“o impacto visual causado pelas imensas hélices &lt;b&gt;que &lt;/b&gt;provocam certas sombras e reflexos desagradáveis em áreas residenciais” [impacto visual]"/>
    <s v="A"/>
    <n v="0"/>
    <n v="0"/>
  </r>
  <r>
    <s v="146"/>
    <s v="CESGRANRIO"/>
    <s v="Banco do Brasil"/>
    <s v="2021"/>
    <s v="O pronome &lt;b&gt;se &lt;/b&gt;destacado apresenta a mesma função e classificação que exerce em “Automatiza-&lt;u&gt;se &lt;/u&gt;facilmente qualquer função que envolva detectar padrões nos dados [...]” (parágrafo 5) no seguinte período:"/>
    <x v="0"/>
    <x v="4"/>
    <s v="Médio"/>
    <s v="ME"/>
    <s v="Alguns trabalhadores mais velhos arrependem-&lt;u&gt;se &lt;/u&gt;de não procurar entender a nova realidade do mercado de trabalho."/>
    <s v="Acostumar-&lt;u&gt;se &lt;/u&gt;com as novas exigências do mundo do trabalho é condição para sobreviver no mercado hoje."/>
    <s v="O mercado vem mudando: trata-&lt;u&gt;se &lt;/u&gt;agora de valorizar flexibilidade, curiosidade, coragem e resiliência."/>
    <s v="Ainda &lt;u&gt;se &lt;/u&gt;hesita diante da escolha entre habilidades medidas pelo QI e aquelas medidas pelo QA."/>
    <s v="Ao longo do tempo, verificam-&lt;u&gt;se &lt;/u&gt;mudanças nas habilidades exigidas diante de novas maneiras de trabalhar."/>
    <s v="E"/>
    <n v="1"/>
    <n v="1"/>
  </r>
  <r>
    <s v="147"/>
    <s v="CESGRANRIO"/>
    <s v="Petrobras"/>
    <s v="2018"/>
    <s v="“Anunciata se mostrava péssima cabeleireira” é uma oração que contém o pronome &lt;b&gt;se&lt;/b&gt; com o mesmo valor presente em:"/>
    <x v="0"/>
    <x v="4"/>
    <s v="Médio"/>
    <s v="ME"/>
    <s v="A benzedeira &lt;u&gt;se &lt;/u&gt;fartou com o bolo de fubá."/>
    <s v="Já &lt;u&gt;se &lt;/u&gt;sabia que o dr. Albano ia receitar Veganin."/>
    <s v="A ferida da perna de Virgínia &lt;u&gt;se &lt;/u&gt;foi em três dias."/>
    <s v="Minha mãe não &lt;u&gt;se &lt;/u&gt;queixou de nada com ninguém."/>
    <s v="Falava-&lt;u&gt;se&lt;/u&gt; na ferida de Virgínia como algo misterioso."/>
    <s v="A"/>
    <n v="1"/>
    <n v="0"/>
  </r>
  <r>
    <n v="148"/>
    <s v="CESGRANRIO"/>
    <s v="Liquigás"/>
    <s v="2018"/>
    <s v="Considere a ocorrência da palavra se no trecho “O opaco da enganação &lt;u&gt;se &lt;/u&gt;torna transparente”. A frase em que a palavra destacada pertence a uma classe gramatical diferente da do trecho mencionado é:"/>
    <x v="0"/>
    <x v="4"/>
    <s v="Médio"/>
    <s v="ME"/>
    <s v="Lemos com compreensão, &lt;u&gt;se &lt;/u&gt;conferimos sentido ao texto."/>
    <s v="Alguns &lt;u&gt;se &lt;/u&gt;arrependem de não terem lido mais na infância."/>
    <s v="Leem-&lt;u&gt;se &lt;/u&gt;narrativas literárias para desenvolver a criticidade."/>
    <s v="Aprende-&lt;u&gt;se &lt;/u&gt;muito lendo textos literários de todos os gêneros."/>
    <s v="Os jovens mais cultos são os que &lt;u&gt;se &lt;/u&gt;movem na direção dos livros."/>
    <s v="A"/>
    <n v="0"/>
    <n v="0"/>
  </r>
  <r>
    <n v="149"/>
    <s v="CESGRANRIO"/>
    <s v="Liquigás"/>
    <s v="2018"/>
    <s v="A palavra &lt;u&gt;se &lt;/u&gt;destacada contém a ideia de condição em:"/>
    <x v="0"/>
    <x v="4"/>
    <s v="Médio"/>
    <s v="ME"/>
    <s v="“e os mecanismos com os quais podemos minimizá-los têm pouquíssimo destaque &lt;u&gt;se &lt;/u&gt;comparados aos de outros tipos de poluição.”"/>
    <s v="“Mais de perto, a poluição luminosa pode ser notada quando &lt;u&gt;se &lt;/u&gt;observa uma ‘aura’ de luz no horizonte”"/>
    <s v="“Mariposas e besouros têm seus ciclos de vida alterados e são atraídos e desorientados pela luz, tornando-&lt;u&gt;se &lt;/u&gt;vítimas fáceis de aves, morcegos e outros predadores.”"/>
    <s v="“mudanças na duração dos dias causadas por luminárias provocam confusão em relação à estação do ano em que &lt;u&gt;se &lt;/u&gt;encontram.”"/>
    <s v="“Com o desenvolvimento tecnológico das lâmpadas LED (sigla em inglês para diodo emissor de luz), a iluminação artificial torna-&lt;u&gt;se &lt;/u&gt;mais eficiente energeticamente”."/>
    <s v="A"/>
    <n v="1"/>
    <n v="1"/>
  </r>
  <r>
    <n v="150"/>
    <s v="CESGRANRIO"/>
    <s v="Liquigás"/>
    <s v="2012"/>
    <s v="A opção por uma linguagem informal, em algumas passagens de texto, permite jogos de palavras como o que se verifica no emprego de Se nas seguintes frases: “&lt;u&gt;Se &lt;/u&gt;o cinema está cheio, a gente senta na primeira fila e torce um pouco o pescoço.” “&lt;u&gt;Se &lt;/u&gt;acostuma para evitar feridas, sangramentos.” Nos trechos acima, as palavras em destaque classificam-se, respectivamente, como"/>
    <x v="0"/>
    <x v="4"/>
    <s v="Médio"/>
    <s v="ME"/>
    <s v="conjunção e pronome"/>
    <s v="conjunção e preposição"/>
    <s v="pronome e preposição"/>
    <s v="pronome e conjunção"/>
    <s v="conjunção e conjunção"/>
    <s v="A"/>
    <n v="1"/>
    <n v="1"/>
  </r>
  <r>
    <n v="151"/>
    <s v="CESGRANRIO"/>
    <s v="Transpetro"/>
    <s v="2023"/>
    <s v="A frase em que as vírgulas estão empregadas com a mesma função que em “Não esquecer que a minha avó, Pedrina Perucchi, era italiana” (parágrafo 5) é:"/>
    <x v="0"/>
    <x v="5"/>
    <s v="Fácil"/>
    <s v="ME"/>
    <s v="Mude de lugar, meu pai, porque a morte vai chegar."/>
    <s v="A filha, preocupada e triste, questionava a própria língua materna."/>
    <s v="A língua portuguesa, embora inculta, constrói belos textos literários."/>
    <s v="Os poemas, textos de uma beleza sem igual, encantam seus leitores."/>
    <s v="Colocou os óculos e, caminhando pela sala, revelou a beleza do poema."/>
    <s v="D"/>
    <n v="2"/>
    <n v="2"/>
  </r>
  <r>
    <n v="152"/>
    <s v="CESGRANRIO"/>
    <s v="BANRISUL"/>
    <s v="2023"/>
    <s v="O emprego da vírgula está plenamente de acordo com as exigências da norma-padrão da língua portuguesa em:"/>
    <x v="0"/>
    <x v="5"/>
    <s v="Médio"/>
    <s v="ME"/>
    <s v="A capacidade do empresário de manter um bom relacionamento entre gerentes, funcionários, clientes e fornecedores de produtos, é uma das condições para uma organização conseguir o êxito esperado."/>
    <s v="A preocupação com o comportamento dos funcionários deve ser constante, para assegurar que eles tenham seus direitos, garantidos."/>
    <s v="O gerente daquela organização admitiu que, durante o período de maior contaminação da pandemia do coronavírus precisou contratar novos digitadores para realizarem serviços urgentes em sua instituição."/>
    <s v="Os administradores da empresa reconheceram a importância de realizarem com muito cuidado, a inspeção em todos os espaços destinados ao atendimento dos clientes."/>
    <s v="Os empregados das instituições, considerando o seu compromisso como cidadãos, procuram respeitar as leis estabelecidas para o bom comportamento no meio social em que vivem."/>
    <s v="E"/>
    <n v="1"/>
    <n v="1"/>
  </r>
  <r>
    <n v="153"/>
    <s v="CESGRANRIO"/>
    <s v="Banco do Brasil"/>
    <s v="2023"/>
    <s v="No trecho do parágrafo, “conheceu um método inventado pouco antes por Charles Barbier de La Serre, oficial do Exército francês”, a vírgula está empregada com a mesma função que em:"/>
    <x v="0"/>
    <x v="5"/>
    <s v="Médio"/>
    <s v="ME"/>
    <s v="A cegueira não o impediu, no entanto, de estudar."/>
    <s v="Perspicaz, Braille percebeu falhas no método de Barbier."/>
    <s v="A infecção, seis meses depois, afetou o segundo olho de Braille."/>
    <s v="Escrita noturna, método de Barbier, não teve sucesso quando criado."/>
    <s v="No Instituto Nacional para Jovens Cegos, Braille desenvolveu seus estudos."/>
    <s v="D"/>
    <n v="0"/>
    <n v="0"/>
  </r>
  <r>
    <n v="154"/>
    <s v="CESGRANRIO"/>
    <s v="Banco do Brasil"/>
    <s v="2023"/>
    <s v="De acordo com a norma-padrão da língua portuguesa, o emprego da vírgula está correto em:"/>
    <x v="0"/>
    <x v="5"/>
    <s v="Médio"/>
    <s v="ME"/>
    <s v="Os produtos comercializados nos mercados deverão apresentar embalagens adaptadas em seus rótulos até o próximo ano atendendo, à expectativa do cliente na busca de uma dieta saudável."/>
    <s v="A tabela de informação nutricional, passará a conter informações gráficas nítidas e legíveis com o objetivo de preservar a compreensão das informações."/>
    <s v="As indústrias alimentícias estão sendo obrigadas, pelos órgãos fiscalizadores a se adequarem à legislação em vigor para que não sejam multadas."/>
    <s v="A partir da promulgação de lei no próximo ano, os rótulos de alimentos e bebidas deverão esclarecer os consumidores sobre a existência de substâncias alergênicas."/>
    <s v="Vários economistas recomendam, que os consumidores tenham precaução ao utilizar seus cartões de crédito devido à possibilidade de aumentarem seu endividamento."/>
    <s v="D"/>
    <n v="1"/>
    <n v="1"/>
  </r>
  <r>
    <n v="155"/>
    <s v="CESGRANRIO"/>
    <s v="Banco do Brasil"/>
    <s v="2023"/>
    <s v="O emprego da vírgula está plenamente observado, de acordo com as exigências da norma-padrão da língua portuguesa, em:"/>
    <x v="0"/>
    <x v="5"/>
    <s v="Médio"/>
    <s v="ME"/>
    <s v="A implantação do Pix trouxe novidades importantes para os usuários que em outra época, não conseguiam pagar suas contas com tanta facilidade."/>
    <s v="A utilização de cheques por pessoas que possuem contas bancárias tem apresentado uma redução quantitativa por ser um instrumento, pouco confiável e facilmente falsificado."/>
    <s v="Na aprovação da abertura de novas contas é importante, diagnosticar o público considerado vulnerável por ser composto por pessoas ou famílias que estão em processo de exclusão social."/>
    <s v="No caso de ocorrerem roubo e perda do cartão de crédito, a primeira providência é comunicar o fato à administradora do cartão e pedir o seu bloqueio ou cancelamento."/>
    <s v="O comportamento dos funcionários de uma instituição, seja ela particular ou pública requer um cuidado permanente para identificar pontos fortes e fracos no relacionamento com o público."/>
    <s v="D"/>
    <n v="1"/>
    <n v="1"/>
  </r>
  <r>
    <n v="156"/>
    <s v="CESGRANRIO"/>
    <s v="Banco do Brasil"/>
    <s v="2023"/>
    <s v="O emprego da vírgula atende às exigências da norma-padrão da língua portuguesa em:"/>
    <x v="0"/>
    <x v="5"/>
    <s v="Médio"/>
    <s v="ME"/>
    <s v="A execução de novas tarefas em um supermercado, envolve a disposição dos funcionários de aceitarem as mudanças propostas pelo RH."/>
    <s v="Ao consultar os fornecedores de produtos para suas lojas, os responsáveis por esse departamento devem ser cuidadosos."/>
    <s v="A escolha do funcionário para proferir uma palestra em nome da empresa, compete à administração da instituição."/>
    <s v="O profissional interessado em mudanças na sua área de atuação deve estudar, com antecedência as suas possibilidades de crescimento."/>
    <s v="Para desenvolver projetos cabe ao gerente da organização, a iniciativa de implementar novas técnicas à disposição dos empreendedores."/>
    <s v="B"/>
    <n v="1"/>
    <n v="1"/>
  </r>
  <r>
    <n v="157"/>
    <s v="CESGRANRIO"/>
    <s v="AgeRIO"/>
    <s v="2023"/>
    <s v="O emprego da vírgula está plenamente de acordo com a norma-padrão no seguinte período:"/>
    <x v="0"/>
    <x v="5"/>
    <s v="Médio"/>
    <s v="ME"/>
    <s v="A agricultura depende, de serviços para combater pragas e manter a disponibilidade de água."/>
    <s v="A água é uma das maiores dádivas, que o planeta nos concede e um dos recursos naturais mais lembrados quando se considera o futuro da humanidade."/>
    <s v="Apesar de nosso país apresentar inúmeros atrativos naturais, a maioria das áreas de proteção ambiental ainda precisa cuidar da infraestrutura básica."/>
    <s v="O Brasil tem a maior diversidade, de todas as partes do planeta Terra onde existe ou pode existir vida e ampla variedade de paisagens."/>
    <s v="O fato de que devemos nos preocupar com o meio ambiente e economizar água deixou de ser, há muito tempo um simples conceito."/>
    <s v="C"/>
    <n v="1"/>
    <n v="1"/>
  </r>
  <r>
    <n v="158"/>
    <s v="CESGRANRIO"/>
    <s v="BASA"/>
    <s v="2022"/>
    <s v="De acordo com a norma-padrão da língua portuguesa, o emprego adequado da vírgula está plenamente atendido em:"/>
    <x v="0"/>
    <x v="5"/>
    <s v="Médio"/>
    <s v="ME"/>
    <s v="A criação de animais para a produção de alimentos, é de grande importância para o sustento de milhares de famílias."/>
    <s v="A floresta Amazônica, apesar de parecer homogênea, possui muitas diferenças na sua vegetação."/>
    <s v="A melhor maneira de proteger as povoações situadas nas margens dos rios, é procurar soluções que impeçam o comércio ilegal."/>
    <s v="O estado do Amazonas apresenta, a maior população indígena do Brasil com aproximadamente trinta mil habitantes."/>
    <s v="O número de estudiosos preocupados com o futuro do planeta, aumentou devido ao aquecimento global."/>
    <s v="B"/>
    <n v="0"/>
    <n v="0"/>
  </r>
  <r>
    <n v="159"/>
    <s v="CESGRANRIO"/>
    <s v="Eletronuclear"/>
    <s v="2022"/>
    <s v="Considerando-se o emprego da vírgula, a frase que está de acordo com o padrão formal escrito da língua é"/>
    <x v="0"/>
    <x v="5"/>
    <s v="Médio"/>
    <s v="ME"/>
    <s v="Eu que era frágil, sentia-me seguro, em sua presença."/>
    <s v="Todos os dias, Maria José lia poemas para seu filho."/>
    <s v="Seu desejo, era sempre, estar por perto para me proteger."/>
    <s v="Maria José era uma mulher terna e, ao mesmo tempo firme."/>
    <s v="Nem ela, nem o médico, nem eu, esperávamos aquele desfecho, triste."/>
    <s v="B"/>
    <n v="1"/>
    <n v="1"/>
  </r>
  <r>
    <n v="160"/>
    <s v="CESGRANRIO"/>
    <s v="Eletronuclear"/>
    <s v="2022"/>
    <s v="O emprego da vírgula está plenamente de acordo com as exigências da norma-padrão da Língua Portuguesa em:"/>
    <x v="0"/>
    <x v="5"/>
    <s v="Médio"/>
    <s v="ME"/>
    <s v="Caso sejam priorizadas medidas de proteção ao meio ambiente, a substituição dos lixões por uma forma adequada para tratar o lixo será benéfica."/>
    <s v="Em todo o mundo há uma preocupação com a maneira de descartar o lixo por isso, é sempre preferível corrigir nossos hábitos."/>
    <s v="O aterro sanitário apresenta inúmeras vantagens, como a redução da poluição porém, há desvantagens, como o seu alto custo."/>
    <s v="O lixo eletrônico encontrado, em televisores, rádios, geladeiras, celulares, pilhas compromete a saúde pública."/>
    <s v="O lixo hospitalar decorrente do atendimento médico a seres humanos ou animais, acarreta muitos problemas de saúde pública."/>
    <s v="A"/>
    <n v="1"/>
    <n v="1"/>
  </r>
  <r>
    <n v="161"/>
    <s v="CESGRANRIO"/>
    <s v="BANCO DA AMAZÔNIA"/>
    <s v="2022"/>
    <s v="De acordo com a norma-padrão da língua portuguesa, o emprego adequado da vírgula está plenamente atendido em:"/>
    <x v="0"/>
    <x v="5"/>
    <s v="Médio"/>
    <s v="ME"/>
    <s v="O outono que o Rio nos oferece, tem um ar fino, quase frio."/>
    <s v="Uma senhora de cabelos muito brancos, ficava sentada, em uma cadeira."/>
    <s v="Ele se incomodou, com as grades do Rio."/>
    <s v="Todos os dias que passo pelo Aterro vejo, as árvores cada vez mais crescidas."/>
    <s v="O porteiro, que prende passarinhos em gaiolas, não vê que o outono fica mais lindo quando estamos livres."/>
    <s v="E"/>
    <n v="1"/>
    <n v="1"/>
  </r>
  <r>
    <n v="162"/>
    <s v="CESGRANRIO"/>
    <s v="CAIXA ECONÔMICA"/>
    <s v="2021"/>
    <s v="As vírgulas estão plenamente empregadas de acordo com o padrão formal da língua escrita em:"/>
    <x v="0"/>
    <x v="5"/>
    <s v="Médio"/>
    <s v="ME"/>
    <s v="Há algumas décadas, se alguém falasse, em educação financeira, causaria um certo estranhamento."/>
    <s v="Relacionar-se bem com o dinheiro de acordo com os especialistas, é uma forma de levar uma vida mais saudável, sem percalços."/>
    <s v="É preciso criar uma cultura de discutir, na família, na escola, com os amigos, sobre como usar melhor os recursos financeiros."/>
    <s v="A educação financeira, apesar de não resolver o problema da falta de dinheiro pode auxiliar, com um controle maior, de seu gasto."/>
    <s v="Não gastar em demasia, não acumular dívidas, refletir sobre seus ganhos, e gastos, poupar são estratégias para gerir melhor suas finanças."/>
    <s v="C"/>
    <n v="0"/>
    <n v="0"/>
  </r>
  <r>
    <n v="163"/>
    <s v="CESGRANRIO"/>
    <s v="BANCO DA AMAZÔNIA"/>
    <s v="2021"/>
    <s v="A frase que apresenta todas as vírgulas corretamente empregadas, de acordo com a norma-padrão da língua portuguesa, é:"/>
    <x v="0"/>
    <x v="5"/>
    <s v="Médio"/>
    <s v="ME"/>
    <s v="A menina que descobriu o chicle, também experimentou, a possibilidade da eternidade."/>
    <s v="São consideradas maravilhosas, aquelas histórias de príncipes e fadas, que vivem eternamente."/>
    <s v="Aproveitou, a textura, o sabor docinho do chicle, e ainda o comparou com o mundo impossível da eternidade."/>
    <s v="Muitas crianças, quando se deparam com o desconhecido, passam a fantasiar sobre ele na tentativa de entendê-lo."/>
    <s v="Quando as crianças sonham, em serem príncipes, princesas e fadas, elas fantasiam sobre viverem felizes para sempre."/>
    <s v="D"/>
    <n v="1"/>
    <n v="1"/>
  </r>
  <r>
    <n v="164"/>
    <s v="CESGRANRIO"/>
    <s v="Banco do Brasil"/>
    <s v="2021"/>
    <s v="De acordo com a norma-padrão da língua portuguesa, o emprego adequado da vírgula está plenamente atendido em:"/>
    <x v="0"/>
    <x v="5"/>
    <s v="Médio"/>
    <s v="ME"/>
    <s v="O ensino remoto, com a pandemia de Covid-19 passou a fazer parte do processo de escolarização em todo o Brasil."/>
    <s v="A melhor fase do ensino on-line tem sido vivida, atualmente embora permaneça a dúvida se é possível ensinar às crianças de forma remota."/>
    <s v="Como o país não tinha experiências significativas no ensino remoto, precisou aderir à prática de forma emergencial."/>
    <s v="A qualidade do ensino remoto era questionada, no passado porém o aprendizado conta com tecnologias que garantem ótimos resultados."/>
    <s v="Um grande número de pesquisadores tem procurado avaliar, quais são as vantagens e desvantagens da educação a distância."/>
    <s v="C"/>
    <n v="1"/>
    <n v="1"/>
  </r>
  <r>
    <n v="165"/>
    <s v="CESGRANRIO"/>
    <s v="UNIRIO"/>
    <s v="2019"/>
    <s v="Considere o trecho: “Diolino bolou então o sistema de atendimento direto aos veículos”. Caso fosse necessário reescrevê-lo empregando alguma vírgula e mantendo o sentido original, o resultado, de acordo com as normas pontuação, seria:"/>
    <x v="0"/>
    <x v="5"/>
    <s v="Médio"/>
    <s v="ME"/>
    <s v="Diolino, bolou então o sistema de atendimento direto, aos veículos."/>
    <s v="Diolino bolou então, o sistema, de atendimento direto aos veículos."/>
    <s v="Diolino bolou então o sistema, de atendimento direto aos veículos."/>
    <s v="Diolino bolou, então, o sistema de atendimento direto aos veículos."/>
    <s v="Diolino bolou, então o sistema de atendimento direto aos veículos."/>
    <s v="D"/>
    <n v="1"/>
    <n v="1"/>
  </r>
  <r>
    <n v="166"/>
    <s v="CESGRANRIO"/>
    <s v="UNIRIO"/>
    <s v="2019"/>
    <s v="A frase em que a vírgula está empregada adequadamente é:"/>
    <x v="0"/>
    <x v="5"/>
    <s v="Médio"/>
    <s v="ME"/>
    <s v="A tela do computador, é a janela que descortina o mundo."/>
    <s v="O investimento deve ser feito na área que, pode salvar vidas."/>
    <s v="A vaga é para programador, que tem salário acima da média."/>
    <s v="Concluíram, que não há mais como parar o avanço tecnológico."/>
    <s v="É muito importante, que os investimentos na área tecnológica continuem."/>
    <s v="C"/>
    <n v="1"/>
    <n v="1"/>
  </r>
  <r>
    <n v="167"/>
    <s v="CESGRANRIO"/>
    <s v="Liquigás"/>
    <s v="2018"/>
    <s v="Considere a seguinte passagem: “Dentro do amplo território portuário, os planejadores urbanos que idealizaram o Plano Porto do Rio haviam concentrado investimentos simbólicos e materiais nos arredores da praça Mauá, situada na convergência do bairro da Saúde com a avenida Rio Branco”._x000a_A reescritura que mantém os aspectos informacionais do trecho e respeita as normas de emprego dos sinais de pontuação é a seguinte:"/>
    <x v="0"/>
    <x v="5"/>
    <s v="Médio"/>
    <s v="ME"/>
    <s v="Os planejadores urbanos, que idealizaram dentro do amplo território portuário o Plano Porto do Rio haviam concentrado investimentos simbólicos e materiais nos arredores da praça Mauá, situada na convergência do bairro da Saúde com a avenida Rio Branco."/>
    <s v="Dentro do amplo território portuário, os planejadores urbanos que idealizaram o Plano Porto do Rio, haviam concentrado investimentos simbólicos e materiais nos arredores da praça Mauá, situada na convergência do bairro da Saúde com a avenida Rio Branco."/>
    <s v="Os planejadores urbanos que idealizaram, dentro do amplo território portuário, o Plano Porto do Rio haviam concentrado, investimentos simbólicos e materiais nos arredores da praça Mauá, situada na convergência do bairro da Saúde com a avenida Rio Branco."/>
    <s v="Os planejadores urbanos que idealizaram, dentro do amplo território portuário, o Plano Porto do Rio haviam concentrado investimentos simbólicos e materiais nos arredores da praça Mauá, situada na convergência do bairro da Saúde com a avenida Rio Branco."/>
    <s v="Dentro do amplo, território portuário, os planejadores urbanos que idealizaram o Plano Porto do Rio haviam concentrado investimentos simbólicos e materiais nos arredores da praça Mauá situada na convergência do bairro da Saúde com a avenida Rio Branco."/>
    <s v="D"/>
    <n v="1"/>
    <n v="1"/>
  </r>
  <r>
    <n v="168"/>
    <s v="CESGRANRIO"/>
    <s v="Liquigás"/>
    <s v="2018"/>
    <s v="Considere-se o emprego da primeira vírgula no trecho transcrito abaixo. “Naquele momento, quem o visse de perto perceberia o suor escorrendo frio por seu rosto”. A vírgula é empregada pelo mesmo motivo em:"/>
    <x v="0"/>
    <x v="5"/>
    <s v="Médio"/>
    <s v="ME"/>
    <s v="A falta não foi dentro da área, mas o juiz deu pênalti."/>
    <s v="O atacante passou pelo zagueiro, passou pelo goleiro e fez o gol."/>
    <s v="Lúcio, atrase a bola para o goleiro!"/>
    <s v="O juiz verificou as balizas, a bola, as marcações do campo e deu início à partida."/>
    <s v="No campo de jogo, Lúcio se sentia livre."/>
    <s v="E"/>
    <n v="1"/>
    <n v="1"/>
  </r>
  <r>
    <n v="169"/>
    <s v="CESGRANRIO"/>
    <s v="Liquigás"/>
    <s v="2018"/>
    <s v="A vírgula está empregada corretamente em:"/>
    <x v="0"/>
    <x v="5"/>
    <s v="Médio"/>
    <s v="ME"/>
    <s v="A divulgação de histórias falsas pode ter consequências reais desastrosas: prejuízos, financeiros e constrangimentos às empresas."/>
    <s v="As novas tecnologias, criaram um abismo ao separar quem está conectado de quem não faz parte do mundo digital."/>
    <s v="As pessoas tendem a aceitar apenas as declarações que confirmam aquilo que corresponde, às suas crenças."/>
    <s v="Os jornalistas devem verificar as fontes citadas, cruzar dados e checar se as informações refletem a realidade."/>
    <s v="Os consumidores de notícias não agem como cientistas porque não estão preocupados em conferir, pontos de vista alternativos."/>
    <s v="D"/>
    <n v="3"/>
    <n v="3"/>
  </r>
  <r>
    <n v="170"/>
    <s v="CESGRANRIO"/>
    <s v="Liquigás"/>
    <s v="2018"/>
    <s v="A vírgula está empregada de acordo com a norma-padrão da língua portuguesa em:"/>
    <x v="0"/>
    <x v="5"/>
    <s v="Médio"/>
    <s v="ME"/>
    <s v="A acessibilidade é a possibilidade que as pessoas, têm de atingir o destino desejado."/>
    <s v="A mobilidade urbana tem, forte impacto, sobre o espaço e os recursos naturais."/>
    <s v="As políticas públicas, devem priorizar os meios de transporte coletivo, nas cidades."/>
    <s v="Como alertam os pesquisadores, é preciso discutir estratégias de mobilidade urbana."/>
    <s v="Nos últimos anos aumentou, a insatisfação das pessoas com os engarrafamentos."/>
    <s v="D"/>
    <n v="2"/>
    <n v="2"/>
  </r>
  <r>
    <n v="171"/>
    <s v="CESGRANRIO"/>
    <s v="Liquigás"/>
    <s v="2018"/>
    <s v="Considere o trecho “Num mundo em que as notícias são plantadas pela internet, em que muitos sites servem a qualquer mentira.”._x000a_A única reescritura que, além de conservar o conteúdo informacional, emprega os sinais de pontuação de acordo com a norma-padrão é:"/>
    <x v="0"/>
    <x v="5"/>
    <s v="Médio"/>
    <s v="ME"/>
    <s v="Num mundo em que as notícias, são plantadas pela internet, em que muitos sites servem a qualquer mentira."/>
    <s v="Num mundo em que muitos sites servem a qualquer mentira, em que as notícias são plantadas pela internet."/>
    <s v="Num mundo em que, pela internet, as notícias são plantadas em que muitos sites, servem a qualquer mentira."/>
    <s v="Num mundo, em que as notícias são plantadas pela internet em muitos sites que servem a qualquer mentira."/>
    <s v="Num mundo em que, as notícias são plantadas pela internet e em que, muitos sites servem a qualquer mentira."/>
    <s v="B"/>
    <n v="1"/>
    <n v="1"/>
  </r>
  <r>
    <n v="172"/>
    <s v="CESGRANRIO"/>
    <s v="Petrobras"/>
    <s v="2018"/>
    <s v="Observe atentamente o uso dos sinais de pontuação do trecho abaixo: “Há, de igual forma, entre os mais afortunados, aqueles ligados à indústria, voltados para a construção civil, o mobiliário, a ourivesaria e o fabrico de bebidas.” Qual das reescrituras desse trecho emprega corretamente os sinais de pontuação?"/>
    <x v="0"/>
    <x v="5"/>
    <s v="Médio"/>
    <s v="ME"/>
    <s v="Há, entre os mais afortunados de igual forma, aqueles ligados à indústria voltados para a construção civil, o mobiliário, a ourivesaria, e o fabrico de bebidas."/>
    <s v="De igual forma, há, entre os mais afortunados, aqueles ligados à indústria, voltados para a construção civil, o mobiliário, a ourivesaria e o fabrico de bebidas."/>
    <s v="Entre os mais afortunados, há de igual forma, aqueles ligados à indústria, voltados para a construção civil, o mobiliário, a ourivesaria, e o fabrico de bebidas."/>
    <s v="Há entre os mais afortunados de igual forma, aqueles ligados à indústria, voltados para a construção civil, o mobiliário, a ourivesaria e o fabrico de bebidas."/>
    <s v="De igual forma, entre os mais afortunados, há, aqueles, ligados à indústria, voltados para a construção civil, o mobiliário, a ourivesaria e o fabrico de bebidas."/>
    <s v="B"/>
    <n v="2"/>
    <n v="1"/>
  </r>
  <r>
    <n v="173"/>
    <s v="CESGRANRIO"/>
    <s v="Petrobras"/>
    <s v="2018"/>
    <s v="A vírgula está empregada corretamente em:"/>
    <x v="0"/>
    <x v="5"/>
    <s v="Médio"/>
    <s v="ME"/>
    <s v="As grandes metrópoles que se destacaram no apoio à sustentabilidade, foram premiadas pelo mundo inteiro."/>
    <s v="É preciso que futuramente, as cidades tenham melhores condições de vida: habitação, alimentação, saúde, emprego, transporte, educação."/>
    <s v="Não é só o território que acelera o seu processo de urbanização, mas é a própria sociedade brasileira que se transforma cada vez mais em urbana."/>
    <s v="Os estados que possuem os menores percentuais de população vivendo em áreas urbanas, estão concentrados nas regiões Norte e Nordeste."/>
    <s v="Os passageiros, que dependem do transporte coletivo esperam que o futuro lhes ofereça mais comodidade do que o presente."/>
    <s v="C"/>
    <n v="1"/>
    <n v="1"/>
  </r>
  <r>
    <n v="174"/>
    <s v="CESGRANRIO"/>
    <s v="Petrobras"/>
    <s v="2018"/>
    <s v="A vírgula foi plenamente empregada de acordo com as exigências da norma-padrão da língua portuguesa em:"/>
    <x v="0"/>
    <x v="5"/>
    <s v="Médio"/>
    <s v="ME"/>
    <s v="A conexão é feita por meio de uma plataforma específica, e os conteúdos, podem ser acessados pelos dispositivos móveis dos passageiros."/>
    <s v="O mercado brasileiro de automóveis, ainda é muito grande, porém não é capaz de absorver uma presença maior de produtos vindos do exterior."/>
    <s v="Depois de chegarem às telas dos computadores e celulares, as notícias estarão disponíveis em voos internacionais."/>
    <s v="Os últimos dados mostram que, muitas economias apresentam crescimento e inflação baixa, fazendo com que os juros cresçam pouco."/>
    <s v="Pode ser que haja uma grande procura de carros importados, mas as montadoras vão fazer os cálculos e ver, se a importação vale a pena."/>
    <s v="C"/>
    <n v="1"/>
    <n v="1"/>
  </r>
  <r>
    <s v="175"/>
    <s v="CESGRANRIO"/>
    <s v="Banco do Brasil"/>
    <s v="2021"/>
    <s v="O período em que o sinal de dois pontos é empregado para introduzir uma enumeração, como no trecho que segue “demanda garantida” (parágrafo 2), é:"/>
    <x v="0"/>
    <x v="5"/>
    <s v="Médio"/>
    <s v="ME"/>
    <s v="A remuneração faz parte do conjunto de ganhos de um prestador de serviço; ou seja: todos os ganhos auferidos pela pessoa compõem sua remuneração."/>
    <s v="As horas extras, o vale-transporte e o plano de saúde podem fazer parte da remuneração: muitos trabalhadores escolhem seus empregos com base nessas vantagens."/>
    <s v="O gerente informou aos candidatos como seria a remuneração pelos serviços: “O valor mensal vai depender de diversos itens, a serem combinados.”"/>
    <s v="Muitos itens já fizeram papel de dinheiro: o sal, usado até hoje por tribos da Etiópia, a cachaça, utilizada no Brasil colonial, e o bacalhau, antes usado na Escandinávia."/>
    <s v="O tabaco também já foi usado como moeda de troca: no século XVIII, o estado americano de Virginia adotou esse método."/>
    <s v="D"/>
    <n v="1"/>
    <n v="1"/>
  </r>
  <r>
    <n v="176"/>
    <s v="CESGRANRIO"/>
    <s v="Liquigás"/>
    <s v="2015"/>
    <s v="Em “Posso intensamente desejar que o problema mais urgente se resolva: o da fome.&quot;, os dois-pontos cumprem o papel de introduzir uma"/>
    <x v="0"/>
    <x v="5"/>
    <s v="Médio"/>
    <s v="ME"/>
    <s v="enumeração"/>
    <s v="explanação"/>
    <s v="retificação"/>
    <s v="especificação"/>
    <s v="contradição."/>
    <s v="D"/>
    <n v="2"/>
    <n v="2"/>
  </r>
  <r>
    <n v="177"/>
    <s v="CESGRANRIO"/>
    <s v="Transpetro"/>
    <s v="2018"/>
    <s v="Os sinais de pontuação contribuem para a construção dos sentidos dos textos. No fragmento “Escriturei-me; deram-me um papel que... mas para que o estou a fatigar com isso? Deixe-me ficar com as minhas amofinações”, as reticências são usadas para demarcar a"/>
    <x v="0"/>
    <x v="5"/>
    <s v="Médio"/>
    <s v="ME"/>
    <s v="interrupção de uma ideia."/>
    <s v="insinuação de uma ameaça."/>
    <s v="hesitação comum na oralidade."/>
    <s v="continuidade de uma ação ou fato."/>
    <s v="omissão proposital de algo que se devia dizer."/>
    <s v="A"/>
    <n v="3"/>
    <n v="1"/>
  </r>
  <r>
    <n v="178"/>
    <s v="CESGRANRIO"/>
    <s v="Petrobras"/>
    <s v="2014"/>
    <s v="As reticências utilizadas pelo autor no trecho “desabotoava a blusa até o estômago, enfiava a mão dentro dela e puxava para fora um seio lindo, liso, branco, aquele mamilo atrevido... E nós, meninos, de boca aberta...” assinalam uma determinada sensação._x000a_O trecho em que semelhante sensação se verifica é:"/>
    <x v="0"/>
    <x v="5"/>
    <s v="Médio"/>
    <s v="ME"/>
    <s v="“Se estou com fome e gosto de queijo, eu como queijo...”"/>
    <s v="“Procuro outra coisa de que goste: banana, pão com manteiga, chocolate...”"/>
    <s v="“Enquanto varria e limpava, sofria ouvindo o pianista tocando uma música horrível: Bach, Brahms, Debussy...”"/>
    <s v="“Mas eu comprava um mata-fome e ia para casa comendo o mata-fome bem devagarzinho...”"/>
    <s v="“Ridendo dicere severum: rindo, dizer as coisas sérias...”"/>
    <s v="D"/>
    <n v="1"/>
    <n v="1"/>
  </r>
  <r>
    <s v="179"/>
    <s v="CESGRANRIO"/>
    <s v="Banco do Brasil"/>
    <s v="2012"/>
    <s v="O uso de sinais (aspas e travessão) está adequado à norma-padrão, que deve ser observada em uma correspondência oficial, na seguinte frase:"/>
    <x v="0"/>
    <x v="5"/>
    <s v="Médio"/>
    <s v="ME"/>
    <s v="O artigo sobre o “processo de desregulamentação&quot; foi publicado na Folha de São Paulo."/>
    <s v="As chuvas de verão — fenômenos que se repetem desde há muito tempo podem ser previstas."/>
    <s v="“Mutatis mutandis&quot;, as novas diretrizes da direção em nada alteram as antigas."/>
    <s v="O cuidado com a saúde — meta prioritária do governo, será ainda maior."/>
    <s v="— O diretor disse: Demita-se o funcionário."/>
    <s v="C"/>
    <n v="1"/>
    <n v="0"/>
  </r>
  <r>
    <n v="180"/>
    <s v="CESGRANRIO"/>
    <s v="Petrobras"/>
    <s v="2017"/>
    <s v="Com a temperatura na casa dos 48ºC — e uma sensação térmica que supera fácil os 50 ºC —, é complicado levar a vida normalmente. Sair de casa é pedir para começar a suar e desidratar a uma velocidade digna de ambiente desértico. Seja muito bem-vindo ao verão de Phoenix, capital do Arizona, onde o ar-condicionado é seu amigo mais inseparável._x000a_Os sinais de pontuação são elementos importantes para a organização dos textos. No primeiro parágrafo, o emprego dos travessões indica a (o)"/>
    <x v="0"/>
    <x v="5"/>
    <s v="Médio"/>
    <s v="ME"/>
    <s v="mudança de locutor no texto"/>
    <s v="apresentação de um exemplo"/>
    <s v="introdução de uma explicação"/>
    <s v="início de fala de personagem"/>
    <s v="acréscimo de um"/>
    <s v="E"/>
    <n v="1"/>
    <n v="1"/>
  </r>
  <r>
    <n v="181"/>
    <s v="CESGRANRIO"/>
    <s v="UNIRIO"/>
    <s v="2016"/>
    <s v="O travessão em “O engraxate era gordo e estava com calor — o que me pareceu óbvio.” enfatiza um trecho de caráter"/>
    <x v="0"/>
    <x v="5"/>
    <s v="Médio"/>
    <s v="ME"/>
    <s v="reflexivo"/>
    <s v="irônico"/>
    <s v="dúbio"/>
    <s v="piedoso"/>
    <s v="imparcial."/>
    <s v="A"/>
    <n v="3"/>
    <n v="0"/>
  </r>
  <r>
    <n v="182"/>
    <s v="CESGRANRIO"/>
    <s v="Liquigás"/>
    <s v="2014"/>
    <s v="Nas linhas 6 e 7 do Texto, o par de travessões pode ser substituído, mantendo o sentido original ali contido, por um par de"/>
    <x v="0"/>
    <x v="5"/>
    <s v="Médio"/>
    <s v="ME"/>
    <s v="pontos"/>
    <s v="vírgulas"/>
    <s v="dois-pontos"/>
    <s v="parênteses"/>
    <s v="reticências"/>
    <s v="D"/>
    <n v="2"/>
    <n v="1"/>
  </r>
  <r>
    <n v="183"/>
    <s v="CESGRANRIO"/>
    <s v="Transpetro"/>
    <s v="2018"/>
    <s v="No trecho “vetores de doenças, como o barbeiro (doença de Chagas), o mosquito-palha (leishmaniose) e o mosquito-prego (malária)”, os parênteses foram utilizados com o objetivo de"/>
    <x v="0"/>
    <x v="5"/>
    <s v="Médio"/>
    <s v="ME"/>
    <s v="acrescentar uma informação relacionada ao termo anterior."/>
    <s v="expressar a opinião do autor sobre a temática do texto."/>
    <s v="inserir um sinônimo para explicar o sentido de um termo."/>
    <s v="introduzir uma crítica ao que foi mencionado antes."/>
    <s v="provocar a reflexão do leitor sobre um termo científico."/>
    <s v="A"/>
    <n v="1"/>
    <n v="0"/>
  </r>
  <r>
    <n v="185"/>
    <s v="CESGRANRIO"/>
    <s v="BANCO DA AMAZÔNIA"/>
    <s v="2018"/>
    <s v="Do ponto de vista da concordância, a frase em que o verbo está empregado de acordo com as regras da norma-padrão é:"/>
    <x v="0"/>
    <x v="6"/>
    <s v="Médio"/>
    <s v="ME"/>
    <s v="Necessitam-se de terapias alternativas."/>
    <s v="Fazem meses que iniciamos o tratamento."/>
    <s v="Concluiu-se os vários trabalhos solicitados."/>
    <s v="Houve inquietações consideradas corriqueiras."/>
    <s v="Os Estados Unidos avança nos estudos freudianos."/>
    <s v="D"/>
    <n v="2"/>
    <n v="2"/>
  </r>
  <r>
    <n v="186"/>
    <s v="CESGRANRIO"/>
    <s v="Liquigás"/>
    <s v="2015"/>
    <s v="Caso se indeterminasse o sujeito em “Mas se não sei prever, posso pelo menos desejar.&quot;, constituiria adequada reescritura o seguinte período:"/>
    <x v="0"/>
    <x v="6"/>
    <s v="Médio"/>
    <s v="ME"/>
    <s v="Mas se não sabemos prever, podemos pelo menos desejar."/>
    <s v="Mas se não sabeis prever, podeis pelo menos desejar."/>
    <s v="Mas se não sabe prever, pode pelo menos desejar."/>
    <s v="Mas se não sabem prever, podem pelo menos desejar."/>
    <s v="Mas se não sabes prever, podes pelo menos desejar."/>
    <s v="D"/>
    <n v="2"/>
    <n v="2"/>
  </r>
  <r>
    <s v="187"/>
    <s v="CESGRANRIO"/>
    <s v="BANRISUL"/>
    <s v="2023"/>
    <s v="A palavra destacada atende às exigências da norma-padrão da língua portuguesa em:"/>
    <x v="0"/>
    <x v="6"/>
    <s v="Médio"/>
    <s v="ME"/>
    <s v="A maioria das regras de convivência entre funcionários e gerentes &lt;b&gt;deve &lt;/b&gt;seguir princípios éticos relacionados à missão da empresa."/>
    <s v="A multidão presente nas manifestações populares precisa seguir alguns princípios de segurança para que não &lt;b&gt;hajam &lt;/b&gt;acidentes graves."/>
    <s v="Fui eu que &lt;b&gt;levou &lt;/b&gt;a maior punição do gerente de pessoal devido à descoberta de ocorrência de desfalque na instituição."/>
    <s v="Mais de uma empresa de tecnologia &lt;b&gt;têm &lt;/b&gt;procurado implementar pesquisas sobre formas de evitar a disseminação defakenewsnas redes sociais."/>
    <s v="O gerente, o diretor de pessoal e eu, por ordem dos proprietários da empresa, &lt;b&gt;foram &lt;/b&gt;encarregados de fazer a seleção dos novos funcionários."/>
    <s v="A"/>
    <n v="1"/>
    <n v="1"/>
  </r>
  <r>
    <s v="188"/>
    <s v="CESGRANRIO"/>
    <s v="Banco do Brasil"/>
    <s v="2023"/>
    <s v="De acordo com as regras de concordância verbal da norma-padrão da língua portuguesa, a palavra destacada está empregada corretamente em:"/>
    <x v="0"/>
    <x v="6"/>
    <s v="Médio"/>
    <s v="ME"/>
    <s v="No mundo dominado pela tecnologia, &lt;u&gt;conferem&lt;/u&gt;-se aos &lt;i&gt;softwares &lt;/i&gt;de manipulação de dados importante papel no processo de controle da informação."/>
    <s v="Em todos os estudos comportamentais, &lt;u&gt;atribuem&lt;/u&gt;-se aos jovens uma dependência crescente das redes sociais, tendo em vista a sua necessidade permanente de relacionamento."/>
    <s v="Ao receber algum vídeo suspeito de &lt;i&gt;deep fake&lt;/i&gt;, &lt;u&gt;recomendam&lt;/u&gt;-se alguns cuidados especiais, como a análise do rosto e dos lábios, para identificar se eles se movem em conjunto com o que é falado."/>
    <s v="Para identificar se os vídeos falsos apresentam cortes entre uma palavra e outra, ou outros defeitos de edição, &lt;u&gt;necessitam&lt;/u&gt;-se de instrumentos sofisticados de diagnóstico tecnológico."/>
    <s v="Uma das formas de identificar a manipulação de vídeos é considerar o contexto, para &lt;u&gt;avaliarem&lt;/u&gt;-se, com muito cuidado e precisão, se as falas dos personagens mantêm coerência com a realidade."/>
    <s v="C"/>
    <n v="1"/>
    <n v="1"/>
  </r>
  <r>
    <n v="189"/>
    <s v="CESGRANRIO"/>
    <s v="Banco do Brasil"/>
    <s v="2023"/>
    <s v="A palavra destacada está empregada de acordo com as exigências da norma-padrão da língua portuguesa em:"/>
    <x v="0"/>
    <x v="6"/>
    <s v="Médio"/>
    <s v="ME"/>
    <s v="Com a evolução permanente dos recursos tecnológicos, &lt;u&gt;identificou&lt;/u&gt;-se, na faixa mais jovem da população, problemas psicológicos causados pelo vício da tecnologia."/>
    <s v="É necessário que se &lt;u&gt;envie &lt;/u&gt;a todo o sistema bancário do país vídeos informativos que esclareçam os usuários sobre os recentes golpes que envolvem contas de Pix."/>
    <s v="É preciso reconhecer que o sistema financeiro e o setor produtivo não &lt;u&gt;tem &lt;/u&gt;interesse de garantir um projeto bem sucedido de promoção social de comunidades carentes."/>
    <s v="Informações qualificadas aos usuários do sistema bancário são essenciais para que se &lt;u&gt;reduzam &lt;/u&gt;as tentativas de fraude relacionadas ao uso do cartão de crédito e demais serviços bancários."/>
    <s v="Um conjunto de bancos de investimento, entre os principais do país, &lt;u&gt;decidiram &lt;/u&gt;que as regras de concessão de empréstimo para pessoas carentes deveriam ser relativizadas."/>
    <s v="D"/>
    <n v="2"/>
    <n v="2"/>
  </r>
  <r>
    <n v="190"/>
    <s v="CESGRANRIO"/>
    <s v="ELETROBRÁS"/>
    <s v="2022"/>
    <s v="A concordância verbal está de acordo com a norma-padrão da Língua Portuguesa em:"/>
    <x v="0"/>
    <x v="6"/>
    <s v="Médio"/>
    <s v="ME"/>
    <s v="Devido à baixa qualidade dos aparelhos, precisam-se de leis que obriguem os fabricantes a ressarcir os consumidores insatisfeitos com suas compras na internet."/>
    <s v="De acordo com os estudiosos da área de tecnologia e consumo, dividem-se os tipos de obsolescência em perspectiva e programada."/>
    <s v="Em função do tipo de lixo eletroeletrônico, constataram-se, nos últimos anos, pelos tipos de aparelhos descartados, o hábito dos consumidores de substituir aparelhos celulares todo ano."/>
    <s v="Nas lojas virtuais de grandes empresas de varejo, atendem-se a consumidores de todas as regiões do país, tendo em vista a facilidade de acesso e de entrega."/>
    <s v="Com base nas estatísticas de reclamações nas instituições de proteção aos consumidores, avaliam-se que as empresas de telefonia estejam à frente nas listas de insatisfação."/>
    <s v="B"/>
    <n v="1"/>
    <n v="0"/>
  </r>
  <r>
    <n v="191"/>
    <s v="CESGRANRIO"/>
    <s v="Eletronuclear"/>
    <s v="2022"/>
    <s v="De acordo com as exigências da norma-padrão da Língua Portuguesa, o verbo destacado está corretamente empregado em:"/>
    <x v="0"/>
    <x v="6"/>
    <s v="Médio"/>
    <s v="ME"/>
    <s v="A maior parte dos canais de &lt;i&gt;streaming &lt;/i&gt;&lt;u&gt;identificam &lt;/u&gt;as preferências dos internautas por filmes de romance, terror ou comédia."/>
    <s v="Para evitar as &lt;i&gt;fake news&lt;/i&gt;, &lt;u&gt;atribuem&lt;/u&gt;-se aos diferentes tipos de usuários a decisão de só acreditar nas notícias que têm fonte segura e identificável."/>
    <s v="De acordo com pesquisas de comportamento, menos de 1% da juventude &lt;u&gt;apresentam &lt;/u&gt;baixos índices de rejeição às redes sociais."/>
    <s v="Para incrementar o comércio eletrônico, &lt;u&gt;anuncia&lt;/u&gt;-se permanentemente produtos que interessam ao consumidor, com base na análise das preferências."/>
    <s v="Inúmeros dados pessoais para a elaboração de um mapeamento das características e dos gostos dos usuários &lt;u&gt;tem &lt;/u&gt;sido solicitados por sites suspeitos."/>
    <s v="A"/>
    <n v="1"/>
    <n v="0"/>
  </r>
  <r>
    <n v="192"/>
    <s v="CESGRANRIO"/>
    <s v="Banco do Brasil"/>
    <s v="2021"/>
    <s v="A concordância verbal está de acordo com as exigências da norma-padrão da língua portuguesa, na forma verbal destacada em:"/>
    <x v="0"/>
    <x v="6"/>
    <s v="Médio"/>
    <s v="ME"/>
    <s v="Todas as pessoas do gabinete do diretor &lt;u&gt;foi &lt;/u&gt;à reunião."/>
    <s v="Os 10% dos funcionários da agência do sul &lt;u&gt;gosta &lt;/u&gt;de chocolate."/>
    <s v="Já &lt;u&gt;deu &lt;/u&gt;sete horas no meu relógio."/>
    <s v="&lt;u&gt;Surge&lt;/u&gt;, quando menos se espera, novos trabalhos para fazer."/>
    <s v="&lt;u&gt;Pesquisam&lt;/u&gt;-se novas fórmulas de vacinas mais duráveis."/>
    <s v="E"/>
    <n v="1"/>
    <n v="1"/>
  </r>
  <r>
    <n v="193"/>
    <s v="CESGRANRIO"/>
    <s v="Banco do Brasil"/>
    <s v="2021"/>
    <s v="A frase em que a concordância verbal atende ao que prevê a norma-padrão da língua portuguesa é:"/>
    <x v="0"/>
    <x v="6"/>
    <s v="Médio"/>
    <s v="ME"/>
    <s v="Restava cerca de quinze candidatos para a entrevista."/>
    <s v="Não sou eu que elabora as perguntas para as entrevistas."/>
    <s v="No futuro, a maioria das tarefas poderão ser realizadas por algoritmos."/>
    <s v="Nenhum de nós estamos preparados para a responsabilidade daquele cargo."/>
    <s v="Mais de um indicador são usados para a seleção dos profissionais durante as entrevistas."/>
    <s v="C"/>
    <n v="1"/>
    <n v="0"/>
  </r>
  <r>
    <n v="194"/>
    <s v="CESGRANRIO"/>
    <s v="UNIRIO"/>
    <s v="2019"/>
    <s v="A concordância do verbo destacado está de acordo com a norma-padrão em:"/>
    <x v="0"/>
    <x v="6"/>
    <s v="Médio"/>
    <s v="ME"/>
    <s v="A reclamação dos clientes de Diolino &lt;u&gt;chegaram &lt;/u&gt;aos seus ouvidos."/>
    <s v="&lt;u&gt;Surgiu &lt;/u&gt;vários motivos para que as pessoas confraternizassem com Diolino."/>
    <s v="&lt;u&gt;Eram &lt;/u&gt;os fregueses de Diolino privilegiados porque usufruíam de uma bebida especial."/>
    <s v="&lt;u&gt;Consumia-se&lt;/u&gt; bebidas dentro dos automóveis, sobretudo quando se queria o anonimato."/>
    <s v="Diolino foi, em 1968, um pioneiro na arte de &lt;u&gt;produzirem &lt;/u&gt;batidas de coco e de limão."/>
    <s v="C"/>
    <n v="1"/>
    <n v="1"/>
  </r>
  <r>
    <n v="195"/>
    <s v="CESGRANRIO"/>
    <s v="UNIRIO"/>
    <s v="2018"/>
    <s v="Segundo a norma culta da Língua Portuguesa, o verbo destacado foi usado de acordo com as regras de concordância verbal em:"/>
    <x v="0"/>
    <x v="6"/>
    <s v="Médio"/>
    <s v="ME"/>
    <s v="&lt;u&gt;Houve &lt;/u&gt;intensos debates durante a campanha."/>
    <s v="Sempre &lt;u&gt;houveram &lt;/u&gt;eleitores descontentes com a situação do país."/>
    <s v="&lt;u&gt;Fazem &lt;/u&gt;duas semanas que a campanha eleitoral começou."/>
    <s v="&lt;u&gt;Deve existir&lt;/u&gt; muitos eleitores em dúvida."/>
    <s v="Daqui &lt;u&gt;há &lt;/u&gt;dez anos, o país estará em melhor situação."/>
    <s v="A"/>
    <n v="0"/>
    <n v="0"/>
  </r>
  <r>
    <n v="196"/>
    <s v="CESGRANRIO"/>
    <s v="UNIRIO"/>
    <s v="2018"/>
    <s v="De acordo com as exigências da norma-padrão da língua portuguesa, a forma verbal destacada está adequadamente empregada em:"/>
    <x v="0"/>
    <x v="6"/>
    <s v="Médio"/>
    <s v="ME"/>
    <s v="O Brasil tem frutas para todos os gostos, mas outros produtos também são importantes nesses tempos em que se &lt;u&gt;valorizam &lt;/u&gt;as propriedades funcionais dos alimentos."/>
    <s v="As pesquisas indicam que a economia melhorou um pouco, mas os jovens que se formam ainda &lt;u&gt;tem &lt;/u&gt;dificuldade para conseguir emprego."/>
    <s v="A produção de material didático e a possibilidade de comparar imagens de órgãos ou tecidos sadios &lt;u&gt;promete &lt;/u&gt;melhorar a formação de profissionais de medicina"/>
    <s v="Os Estados Unidos e alguns países europeus &lt;u&gt;vem &lt;/u&gt;investindo nas últimas décadas em programas de observação de asteroides potencialmente perigosos."/>
    <s v="O crescimento pode melhorar os diversos dilemas do mercado de trabalho no Brasil, mas não &lt;u&gt;vão &lt;/u&gt;resolver a situação econômica a médio prazo."/>
    <s v="A"/>
    <n v="1"/>
    <n v="1"/>
  </r>
  <r>
    <n v="197"/>
    <s v="CESGRANRIO"/>
    <s v="Banco do Brasil"/>
    <s v="2018"/>
    <s v="De acordo com as exigências da norma-padrão da língua portuguesa, o verbo destacado está corretamente empregado em:"/>
    <x v="0"/>
    <x v="6"/>
    <s v="Médio"/>
    <s v="ME"/>
    <s v="No mundo moderno, &lt;u&gt;conferem-se&lt;/u&gt; às grandes metrópoles importante papel no desenvolvimento da economia e da geopolítica mundiais, por estarem no topo da hierarquia urbana."/>
    <s v="Conforme o grau de influência e importância internacional, &lt;u&gt;classificou-se&lt;/u&gt; as 50 maiores cidades em três diferentes classes, a maior parte delas na Europa."/>
    <s v="Há quase duzentos anos, &lt;u&gt;atribuem-se&lt;/u&gt; às cidades a responsabilidade de motor propulsor do desenvolvimento e a condição de lugar privilegiado para os negócios e a cultura."/>
    <s v="Em centros com grandes aglomerações populacionais, &lt;u&gt;realiza-se&lt;/u&gt; negócios nacionais e internacionais, além de um atendimento bastante diversificado, como jornais, teatros, cinemas, entre outros."/>
    <s v="Em todos os estudos geopolíticos, &lt;u&gt;considera-se&lt;/u&gt; as cidades globais como verdadeiros polos de influência internacional, devido à presença de sedes de grandes empresas transnacionais e importantes centros de pesquisas."/>
    <s v="C"/>
    <n v="0"/>
    <n v="0"/>
  </r>
  <r>
    <n v="198"/>
    <s v="CESGRANRIO"/>
    <s v="Transpetro"/>
    <s v="2018"/>
    <s v="A concordância da forma verbal destacada foi realizada de acordo com as exigências da norma-padrão da língua portuguesa em:"/>
    <x v="0"/>
    <x v="6"/>
    <s v="Médio"/>
    <s v="ME"/>
    <s v="Com o crescimento da espionagem virtual, é necessário que se &lt;u&gt;promova &lt;/u&gt;novos estudos sobre mecanismos de proteção mais eficazes."/>
    <s v="O rastreamento permanente das invasões cibernéticas de grande porte permite que se &lt;u&gt;suspeitem &lt;/u&gt;dos hackers responsáveis."/>
    <s v="Para atender às demandas dos usuários de celulares, é preciso que se &lt;u&gt;destinem &lt;/u&gt;à pesquisa tecnológica muitos milhões de dólares."/>
    <s v="Para detectar as consequências mais prejudiciais da guerra virtual pela informação, &lt;u&gt;necessitam&lt;/u&gt;-se de estudos mais aprofundados."/>
    <s v="Se o crescimento das redes sociais assumir uma proporção incontrolável, é aconselhável que se &lt;u&gt;estabeleça &lt;/u&gt;novas restrições de utilização pelos jovens."/>
    <s v="C"/>
    <n v="1"/>
    <n v="1"/>
  </r>
  <r>
    <n v="199"/>
    <s v="CESGRANRIO"/>
    <s v="Petrobras"/>
    <s v="2018"/>
    <s v="Usamos o verbo “haver” na 3ª pessoa do singular quando é impessoal Esse papel gramatical está repetido corretamente em:"/>
    <x v="0"/>
    <x v="6"/>
    <s v="Médio"/>
    <s v="ME"/>
    <s v="Ninguém disse que os portugueses havia de saírem da cidade."/>
    <s v="Se houvessem mais oportunidades, os imigrantes ficariam ricos."/>
    <s v="Haveriam de haver imigrantes de outras procedências na cidade."/>
    <s v="Os imigrantes vieram de Lisboa porque lá não haviam empregos."/>
    <s v="Os portugueses gostariam de que houvesse mais ofertas de trabalho."/>
    <s v="E"/>
    <n v="1"/>
    <n v="0"/>
  </r>
  <r>
    <n v="200"/>
    <s v="CESGRANRIO"/>
    <s v="Petrobras"/>
    <s v="2018"/>
    <s v="A forma verbal destacada está empregada de acordo com as exigências da norma-padrão da língua portuguesa em:"/>
    <x v="0"/>
    <x v="6"/>
    <s v="Médio"/>
    <s v="ME"/>
    <s v="A discussão sobre os direitos humanos &lt;u&gt;têm &lt;/u&gt;evidenciado a necessidade de garantir o acesso de todas as pessoas a uma vida sem discriminação."/>
    <s v="A proposta dos cientistas que participam dos congressos internacionais sobre as cidades sustentáveis &lt;u&gt;têm &lt;/u&gt;sido rejeitadas pelos economistas."/>
    <s v="O acordo internacional sobre mudanças climáticas aprovado pelos países desenvolvidos &lt;u&gt;podem &lt;/u&gt;subsidiar novos hábitos e compromissos das nações em relação ao desenvolvimento."/>
    <s v="O enfrentamento dos principais problemas ambientais, sociais e econômicos decorrentes do manejo inadequado dos resíduos sólidos &lt;u&gt;devem &lt;/u&gt;ser iniciados imediatamente."/>
    <s v="Os avanços obtidos pelo mundo na construção de uma agenda global para enfrentar a explosão urbana planetária em 2050 &lt;u&gt;devem &lt;/u&gt;ser valorizados."/>
    <s v="E"/>
    <n v="1"/>
    <n v="1"/>
  </r>
  <r>
    <s v="201"/>
    <s v="CESGRANRIO"/>
    <s v="Petrobras"/>
    <s v="2017"/>
    <s v="No trecho “Assim, &lt;b&gt;citam-se&lt;/b&gt; as seguintes desvantagens”, a forma verbal destacada está no plural em atendimento à norma-padrão da língua portuguesa._x000a_Seguindo essa exigência, o verbo destacado está corretamente empregado em:"/>
    <x v="0"/>
    <x v="6"/>
    <s v="Médio"/>
    <s v="ME"/>
    <s v="Atualmente, &lt;b&gt;atribuem-se&lt;/b&gt; a modernos aerogeradores a tarefa de converter a força cinética contida no vento em energia elétrica para consumo das populações."/>
    <s v="Com o avanço da tecnologia relativa à produção de energia, &lt;b&gt;assistem-se&lt;/b&gt; a intensas transformações dos hábitos e aperfeiçoamento dos sistemas de comunicação."/>
    <s v="De acordo com especialistas, &lt;b&gt;aplicam-se&lt;/b&gt; a empresas que agridem o meio ambiente uma legislação moderna que tem o objetivo de tipificar esse tipo de crime."/>
    <s v="Segundo a Lei de Crimes Ambientais brasileira, &lt;b&gt;destinam-se&lt;/b&gt; às infrações uma penalização rígida, embora o país ainda seja pouco operante na fiscalização e na apuração dos crimes."/>
    <s v="Para atender ao regulamento ambiental relativo às usinas eólicas, &lt;b&gt;exigem-se&lt;/b&gt; a ausência de radiação eletromagnética e o baixo impacto sonoro das turbinas na vizinhança."/>
    <s v="E"/>
    <n v="1"/>
    <n v="1"/>
  </r>
  <r>
    <n v="202"/>
    <s v="CESGRANRIO"/>
    <s v="Transpetro"/>
    <s v="2016"/>
    <s v="A regra de concordância verbal está devidamente respeitada, conforme a norma-padrão, em:"/>
    <x v="0"/>
    <x v="6"/>
    <s v="Médio"/>
    <s v="ME"/>
    <s v="Deviam haver muitas lembranças na cabeça do velho."/>
    <s v="O mar tem respostas para nossas indagações."/>
    <s v="Fazem pelo menos três anos daquela cena na praia."/>
    <s v="É demais as lembranças que nos corroem ao envelhecermos."/>
    <s v="Apreendeu-se, nas ondas do mar, as lembranças do velho."/>
    <s v="B"/>
    <n v="1"/>
    <n v="1"/>
  </r>
  <r>
    <n v="203"/>
    <s v="CESGRANRIO"/>
    <s v="IBGE"/>
    <s v="2016"/>
    <s v="A frase em que se estabeleceu a concordância verbal de acordo com a norma-padrão é:"/>
    <x v="0"/>
    <x v="6"/>
    <s v="Médio"/>
    <s v="ME"/>
    <s v="Existe, ainda, no mundo, pessoas muito pobres."/>
    <s v="É natural que se jogue coisas inúteis fora."/>
    <s v="Deve haver muitas pessoas que trabalham nos lixões."/>
    <s v="Constitui uma forma de violência as desigualdades sociais."/>
    <s v="É de coisas sem utilidade os dejetos dos lixões."/>
    <s v="C"/>
    <n v="0"/>
    <n v="0"/>
  </r>
  <r>
    <n v="204"/>
    <s v="CESGRANRIO"/>
    <s v="UNIRIO"/>
    <s v="2016"/>
    <s v="A concordância verbal está plenamente adequada à norma-padrão no seguinte período:"/>
    <x v="0"/>
    <x v="6"/>
    <s v="Médio"/>
    <s v="ME"/>
    <s v="Fazem 15 anos que o escritor encontrou o engraxate."/>
    <s v="Deve haver muitos engraxates pelos aeroportos do Rio."/>
    <s v="Deseja melhores oportunidades de trabalho os brasileiros."/>
    <s v="Muitos de nós quer viver sob condições melhores."/>
    <s v="Cada um de nós devem ter consciência do seu valor."/>
    <s v="B"/>
    <n v="1"/>
    <n v="1"/>
  </r>
  <r>
    <s v="205"/>
    <s v="CESGRANRIO"/>
    <s v="BANRISUL"/>
    <s v="2023"/>
    <s v="A palavra destacada está empregada de acordo com as exigências sintáticas da norma-padrão em:"/>
    <x v="0"/>
    <x v="6"/>
    <s v="Médio"/>
    <s v="ME"/>
    <s v="A ampliação das pesquisas e a disponibilidade dos funcionários do setor de financiamento são &lt;b&gt;considerados &lt;/b&gt;como elementos importantes para o crescimento das empresas."/>
    <s v="A gestão satisfatória dos empreendimentos e a participação dos associados da empresa são &lt;b&gt;reconhecidos&lt;/b&gt; como aspectos imprescindíveis para a instituição alcançar os objetivos propostos."/>
    <s v="As conquistas registradas no primeiro semestre de 2022 e o aumento do poder de compra da população carente são &lt;b&gt;apresentadas &lt;/b&gt;como sinal de avanço social para nosso país."/>
    <s v="A política de crédito daquela instituição de financiamento e a relação entre os colegas encarregados de estabelecer os limites de gastos devem ser &lt;b&gt;avaliadas &lt;/b&gt;como promissoras para a empresa."/>
    <s v="O investimento realizado em mercadorias e o lucro que alcançou a produção esperada pela empresa foram &lt;b&gt;divulgadas &lt;/b&gt;em todas as lojas daquela organização."/>
    <s v="D"/>
    <n v="1"/>
    <n v="1"/>
  </r>
  <r>
    <n v="206"/>
    <s v="CESGRANRIO"/>
    <s v="Banco do Brasil"/>
    <s v="2023"/>
    <s v="A frase em que a palavra destacada respeita as regras da concordância nominal de acordo com a norma-padrão da língua portuguesa é:"/>
    <x v="0"/>
    <x v="6"/>
    <s v="Médio"/>
    <s v="ME"/>
    <s v="Hoje, Braille e seu método são muitos conhecidos."/>
    <s v="Depois do acidente, Braille e sua família não ficaram só."/>
    <s v="Há bastante razões para se considerar Braille um herói nacional."/>
    <s v="Os alunos ficavam meio desorientados com o método de Barbier."/>
    <s v="O sistema de códigos de Braille tinha menas limitações que o de Barbier."/>
    <s v="D"/>
    <n v="0"/>
    <n v="0"/>
  </r>
  <r>
    <s v="207"/>
    <s v="CESGRANRIO"/>
    <s v="Banco do Brasil"/>
    <s v="2023"/>
    <s v="De acordo com as regras de concordância nominal da norma-padrão da língua portuguesa, a palavra destacada está empregada corretamente em:"/>
    <x v="0"/>
    <x v="6"/>
    <s v="Médio"/>
    <s v="ME"/>
    <s v="A necessidade que as famílias têm de economizar recursos e o desejo de conseguir emprego são &lt;u&gt;causadoras &lt;/u&gt;de muita ansiedade nos tempos atuais."/>
    <s v="A correta instalação da rede elétrica e a qualidade do material utilizado na construção dos prédios são &lt;u&gt;básicas &lt;/u&gt;para evitar problemas no futuro."/>
    <s v="A fraude na veiculação da informação e o prejuízo que &lt;i&gt;fake news&lt;/i&gt; causam no debate das grandes questões nacionais são &lt;u&gt;impeditivas &lt;/u&gt;para o avanço da reflexão sobre o país."/>
    <s v="As empresas fabricantes de produtos que empregam alta tecnologia e os profissionais dessas empresas estão sempre &lt;u&gt;atentas &lt;/u&gt;quanto à qualidade dos materiais que veiculam."/>
    <s v="Os estudiosos nas áreas de tecnologia e de comunicação e as empresas dee-commerceestão &lt;u&gt;interessadas &lt;/u&gt;na ampliação do uso da internet em nossa sociedade."/>
    <s v="B"/>
    <n v="1"/>
    <n v="1"/>
  </r>
  <r>
    <s v="208"/>
    <s v="CESGRANRIO"/>
    <s v="Banco do Brasil"/>
    <s v="2023"/>
    <s v="A palavra destacada atende às exigências de concordância de acordo com a norma-padrão da língua portuguesa em:"/>
    <x v="0"/>
    <x v="6"/>
    <s v="Médio"/>
    <s v="ME"/>
    <s v="A administração de empresas de tecnologia e o &lt;i&gt;marketing &lt;/i&gt;profissional estão &lt;b&gt;envolvidos &lt;/b&gt;na promoção de novos negócios na área econômica."/>
    <s v="A assistência social às pessoas carentes e os cuidados com o aparecimento de novas doenças são &lt;b&gt;necessárias &lt;/b&gt;para manter a saúde da população."/>
    <s v="A iniciativa de implementar mudanças nas empresas e o sucesso ao alcançar êxito são &lt;b&gt;comemoradas &lt;/b&gt;pelos funcionários."/>
    <s v="O financiamento de projetos e a assistência aos necessitados, &lt;b&gt;desejadas &lt;/b&gt;pelos empreendedores sociais, precisam da atenção redobrada dos responsáveis."/>
    <s v="A vacinação de toda a população e a intensificação dos estudos sobre a pandemia devem ser &lt;b&gt;implementados &lt;/b&gt;pelas autoridades."/>
    <s v="A"/>
    <n v="1"/>
    <n v="1"/>
  </r>
  <r>
    <n v="209"/>
    <s v="CESGRANRIO"/>
    <s v="AgeRIO"/>
    <s v="2023"/>
    <s v="Quanto à concordância nominal, a frase que atende plenamente à variedade formal da norma-padrão da língua portuguesa é:"/>
    <x v="0"/>
    <x v="6"/>
    <s v="Médio"/>
    <s v="ME"/>
    <s v="Eles estão bastantes felizes com a vida que levam."/>
    <s v="Estava proibido a encomenda de novas peças de tecido."/>
    <s v="Proporcionalmente, temos hoje menas reservas de insumos."/>
    <s v="O homem carregava quinhentos gramas de explosivos na mochila."/>
    <s v="As pessoas mesmo é que devem investir em uma vida mais saudável."/>
    <s v="D"/>
    <n v="1"/>
    <n v="0"/>
  </r>
  <r>
    <s v="210"/>
    <s v="CESGRANRIO"/>
    <s v="Eletronuclear"/>
    <s v="2022"/>
    <s v="De acordo com as exigências da norma-padrão da Língua Portuguesa, a palavra destacada está corretamente empregada em:"/>
    <x v="0"/>
    <x v="6"/>
    <s v="Médio"/>
    <s v="ME"/>
    <s v="Os estudiosos na área de tecnologia e as empresas de desenvolvimento de &lt;i&gt;softwares &lt;/i&gt;estão &lt;u&gt;interessadas &lt;/u&gt;na ampliação do uso da internet em nossa sociedade."/>
    <s v="As instituições escolares encontram &lt;u&gt;bastantes &lt;/u&gt;motivos para inserir computadores e celulares nas escolas públicas e privadas para a melhoria do ensino."/>
    <s v="O acesso a empregos formais e a redução das taxas de pobreza precisam ser &lt;u&gt;abordadas &lt;/u&gt;com urgência nos planejamentos governamentais."/>
    <s v="A preocupação com o aparecimento de novas pandemias tem se tornado extremamente &lt;u&gt;imperativas &lt;/u&gt;para manter a saúde da população."/>
    <s v="Os empresários compraram uniformes &lt;u&gt;azuis-marinhos&lt;/u&gt; para os trabalhadores responsáveis pela manutenção da limpeza dos escritórios."/>
    <s v="B"/>
    <n v="1"/>
    <n v="1"/>
  </r>
  <r>
    <n v="211"/>
    <s v="CESGRANRIO"/>
    <s v="BASA"/>
    <s v="2022"/>
    <s v="De acordo com a norma-padrão da língua portuguesa, a concordância nominal está correta na palavra estacada em:"/>
    <x v="0"/>
    <x v="6"/>
    <s v="Médio"/>
    <s v="ME"/>
    <s v="A agricultura sustentável e os cuidados com o meio ambiente são extremamente &lt;u&gt;proveitosas &lt;/u&gt;para a preservação do planeta."/>
    <s v="O desmatamento generalizado e a monocultura são &lt;u&gt;inadequadas &lt;/u&gt;do ponto de vista ambiental."/>
    <s v="O uso predatório do solo pode acarretar consequências como a desertificação e a arenização, que são &lt;u&gt;considerados &lt;/u&gt;prejudiciais à natureza."/>
    <s v="A região amazônica e o pantanal mato-grossense são &lt;u&gt;conhecidas &lt;/u&gt;internacionalmente como patrimônios ambientais."/>
    <s v="Os cuidados com o solo e as pesquisas em técnicas de plantio são &lt;u&gt;necessários &lt;/u&gt;para que a produção de alimentos seja sustentável."/>
    <s v="E"/>
    <n v="0"/>
    <n v="0"/>
  </r>
  <r>
    <n v="212"/>
    <s v="CESGRANRIO"/>
    <s v="CAIXA ECONÔMICA"/>
    <s v="2021"/>
    <s v="Considerando-se as regras da norma-padrão da língua portuguesa, a concordância nominal da palavra destacada está adequadamente construída em:"/>
    <x v="0"/>
    <x v="6"/>
    <s v="Médio"/>
    <s v="ME"/>
    <s v="Naquela palestra, foram &lt;u&gt;abordadas &lt;/u&gt;ensinamentos e orientações sobre o bom uso do dinheiro."/>
    <s v="Sempre há &lt;u&gt;bastante &lt;/u&gt;investidores interessados em discussões que abordam o mercado de ações."/>
    <s v="Perderemos &lt;u&gt;menas &lt;/u&gt;oportunidades se nos mantivermos sempre atentos ao mercado financeiro."/>
    <s v="O mercado está vendo crescer uma tendência de conglomerados &lt;u&gt;francos-brasileiros&lt;/u&gt; no país."/>
    <s v="É &lt;u&gt;proibida &lt;/u&gt;a movimentação financeira efetuada por menores no âmbito do direito financeiro."/>
    <s v="E"/>
    <n v="1"/>
    <n v="1"/>
  </r>
  <r>
    <n v="213"/>
    <s v="CESGRANRIO"/>
    <s v="UNIRIO"/>
    <s v="2019"/>
    <s v="A frase em que a concordância nominal do elemento em destaque se dá de acordo com as regras da norma-padrão é:"/>
    <x v="0"/>
    <x v="6"/>
    <s v="Médio"/>
    <s v="ME"/>
    <s v="As lembranças e o saudosismo são &lt;u&gt;dolorosas&lt;/u&gt;."/>
    <s v="As pessoas não deveriam ficar &lt;u&gt;sós &lt;/u&gt;no final da vida."/>
    <s v="Caixas de notebook não têm nada de &lt;u&gt;encantadora&lt;/u&gt;."/>
    <s v="É &lt;u&gt;desnecessário &lt;/u&gt;a tristeza causada por boas lembranças."/>
    <s v="Temos de ficar em &lt;u&gt;alertas &lt;/u&gt;para não sofrermos com o saudosismo."/>
    <s v="B"/>
    <n v="1"/>
    <n v="1"/>
  </r>
  <r>
    <n v="214"/>
    <s v="CESGRANRIO"/>
    <s v="UNIRIO"/>
    <s v="2018"/>
    <s v="No que diz respeito à concordância nominal, a palavra em destaque que está empregada de acordo com a norma-padrão é:"/>
    <x v="0"/>
    <x v="6"/>
    <s v="Médio"/>
    <s v="ME"/>
    <s v="As meninas curtem livros de capas &lt;u&gt;rosas&lt;/u&gt;."/>
    <s v="Sempre li &lt;u&gt;bastante &lt;/u&gt;livros ao longo de minha vida."/>
    <s v="É &lt;u&gt;proibido &lt;/u&gt;leitura de histórias violentas por crianças."/>
    <s v="Narrativas de fluxo de consciência sempre a deixam &lt;u&gt;meia &lt;/u&gt;confusa."/>
    <s v="Deveria haver mais revistas e jornais &lt;u&gt;dedicadas &lt;/u&gt;à literatura."/>
    <s v="C"/>
    <n v="1"/>
    <n v="0"/>
  </r>
  <r>
    <n v="215"/>
    <s v="CESGRANRIO"/>
    <s v="AgeRIO"/>
    <s v="2023"/>
    <s v="Quanto à concordância verbal, a frase que atende plenamente à variedade formal da norma-padrão da língua portuguesa é:"/>
    <x v="0"/>
    <x v="6"/>
    <s v="Médio"/>
    <s v="ME"/>
    <s v="Necessitam-se de novos estímulos para prosseguir."/>
    <s v="Algumas pessoas costuma queixarem-se da vida."/>
    <s v="O homem acostuma-se às adversidades."/>
    <s v="Destruiu-se os sonhos de viver uma vida melhor."/>
    <s v="Em outros tempos, confiavam-se mais nas pessoas."/>
    <s v="A"/>
    <n v="0"/>
    <n v="0"/>
  </r>
  <r>
    <n v="216"/>
    <s v="CESGRANRIO"/>
    <s v="BASA"/>
    <s v="2022"/>
    <s v="De acordo com a norma-padrão da língua portuguesa, a concordância nominal está correta na palavra destacada em:"/>
    <x v="0"/>
    <x v="6"/>
    <s v="Médio"/>
    <s v="ME"/>
    <s v="A agricultura sustentável e os cuidados com o meio ambiente são extremamente &lt;u&gt;proveitosas &lt;/u&gt;para a preservação do planeta."/>
    <s v="O desmatamento generalizado e a monocultura são &lt;u&gt;inadequadas &lt;/u&gt;do ponto de vista ambiental."/>
    <s v="O uso predatório do solo pode acarretar consequências como a desertificação e a arenização, que são &lt;u&gt;considerados &lt;/u&gt;prejudiciais à natureza."/>
    <s v="A região amazônica e o pantanal mato-grossense são &lt;u&gt;conhecidas &lt;/u&gt;internacionalmente como patrimônios ambientais."/>
    <s v="Os cuidados com o solo e as pesquisas em técnicas de plantio são &lt;u&gt;necessários &lt;/u&gt;para que a produção de alimentos seja sustentável."/>
    <s v="E"/>
    <n v="0"/>
    <n v="0"/>
  </r>
  <r>
    <n v="217"/>
    <s v="CESGRANRIO"/>
    <s v="Banco do Brasil"/>
    <s v="2023"/>
    <s v="O verbo implicar assume diferentes sentidos, dependendo de sua regência. No trecho “Essa característica, por si só, já é capaz de mudar a forma como lidamos com o dinheiro, pois implica envio ou recebimento imediato”, o seu sentido é"/>
    <x v="0"/>
    <x v="7"/>
    <s v="Médio"/>
    <s v="ME"/>
    <s v="acarretar"/>
    <s v="comprometer"/>
    <s v="hostilizar"/>
    <s v="importunar"/>
    <s v="requerer"/>
    <s v="A"/>
    <n v="2"/>
    <n v="2"/>
  </r>
  <r>
    <n v="218"/>
    <s v="CESGRANRIO"/>
    <s v="UNIRIO"/>
    <s v="2019"/>
    <s v="Considere a seguinte passagem: “A uma dezena de metros, olhos curiosos viam o intruso montar o caniço”_x000a_A reescritura na qual a regência do verbo destacada &lt;u&gt;NÃO &lt;/u&gt;está de acordo com a norma-padrão é:"/>
    <x v="0"/>
    <x v="7"/>
    <s v="Médio"/>
    <s v="ME"/>
    <s v="A uma dezena de metros, olhos curiosos espiavam o intruso, que montava seu caniço."/>
    <s v="A uma dezena de metros, olhos curiosos observavam o intruso a montar o caniço."/>
    <s v="A uma dezena de metros, olhos curiosos assistiam o intruso montar o caniço."/>
    <s v="A uma dezena de metros, olhos curiosos espreitavam o intruso montando o caniço."/>
    <s v="A uma dezena de metros, olhos curiosos deleitavam-se com o intruso a montar seu caniço."/>
    <s v="C"/>
    <n v="2"/>
    <n v="0"/>
  </r>
  <r>
    <n v="219"/>
    <s v="CESGRANRIO"/>
    <s v="UNIRIO"/>
    <s v="2019"/>
    <s v="No trecho “concentrou diferentes projetos”, o verbo &lt;u&gt;concentrar &lt;/u&gt;apresenta a mesma regência do verbo destacado em:"/>
    <x v="0"/>
    <x v="7"/>
    <s v="Médio"/>
    <s v="ME"/>
    <s v="O cenário atual &lt;u&gt;mostra &lt;/u&gt;um cenário bem diferente."/>
    <s v="Hoje, os bairros portuários do Rio &lt;u&gt;parecem &lt;/u&gt;um cartão postal."/>
    <s v="Agora os comerciantes &lt;u&gt;confiam &lt;/u&gt;nesse bairro."/>
    <s v="Nas lojas para turistas, &lt;u&gt;sobressaem &lt;/u&gt;anéis e pulseiras."/>
    <s v="A Zona Portuária &lt;u&gt;necessitava &lt;/u&gt;de muitas benfeitorias."/>
    <s v="A"/>
    <n v="1"/>
    <n v="0"/>
  </r>
  <r>
    <n v="220"/>
    <s v="CESGRANRIO"/>
    <s v="Transpetro"/>
    <s v="2018"/>
    <s v="A frase em que o verbo destacado apresenta a regência de acordo com a norma-padrão da língua portuguesa é:"/>
    <x v="0"/>
    <x v="7"/>
    <s v="Médio"/>
    <s v="ME"/>
    <s v="A população daquela região não &lt;u&gt;aprovou &lt;/u&gt;às restrições impostas pelos órgãos governamentais para a preservação do meio ambiente."/>
    <s v="As instituições financeiras &lt;u&gt;costumam &lt;/u&gt;a diminuir as taxas de juros para favorecer as possibilidades de empréstimos dos clientes."/>
    <s v="O esportista &lt;u&gt;lembrou&lt;/u&gt;-se que estava atrasado para o compromisso assumido, no dia anterior, durante o treinamento da equipe."/>
    <s v="O ato de pesquisar &lt;u&gt;envolve &lt;/u&gt;ao trabalho de coleta de dados pelos estudiosos, resultando em benefícios para a ciência."/>
    <s v="O escritor &lt;u&gt;afeiçoou&lt;/u&gt;-se ao estudo da palavra, ao escutar, ainda nos primeiros anos de sua vida, as histórias lidas pela mãe."/>
    <s v="E"/>
    <n v="1"/>
    <n v="1"/>
  </r>
  <r>
    <n v="221"/>
    <s v="CESGRANRIO"/>
    <s v="Liquigás"/>
    <s v="2018"/>
    <s v="Um dos aspectos fundamentais da regência verbal é o uso adequado da preposição. A preposição destacada está empregada de acordo com a norma-padrão em:"/>
    <x v="0"/>
    <x v="7"/>
    <s v="Médio"/>
    <s v="ME"/>
    <s v="Não é bom descuidar-se &lt;u&gt;com &lt;/u&gt;a leitura."/>
    <s v="Informei-lhe &lt;u&gt;de &lt;/u&gt;que a biblioteca fecharia à tarde."/>
    <s v="Ler textos literários implica &lt;u&gt;em &lt;/u&gt;formar cidadãos democráticos."/>
    <s v="Perdoo &lt;u&gt;a &lt;/u&gt;todos os vilões dos romances: sem vilões, sem histórias."/>
    <s v="Com um livro na cabeceira, quero chegar &lt;u&gt;em &lt;/u&gt;casa o quanto antes."/>
    <s v="D"/>
    <n v="1"/>
    <n v="0"/>
  </r>
  <r>
    <s v="222"/>
    <s v="CESGRANRIO"/>
    <s v="Petrobras"/>
    <s v="2018"/>
    <s v="Considere a seguinte frase: “Os lançamentos tecnológicos a que o autor se refere podem resultar em comportamentos impulsivos nos consumidores desses produtos”._x000a_A utilização da preposição destacada a é obrigatória para atender às exigências da regência do verbo “referir-se”, de acordo com a norma-padrão da língua portuguesa. É também obrigatório o uso de uma preposição antecedendo o pronome &lt;b&gt;que &lt;/b&gt;destacado em:"/>
    <x v="0"/>
    <x v="7"/>
    <s v="Médio"/>
    <s v="ME"/>
    <s v="Os consumidores, ao adquirirem um produto &lt;b&gt;que &lt;/b&gt;quase ninguém possui, recém-lançado no mercado, passam a ter uma sensação de superioridade."/>
    <s v="Muitos aparelhos difundidos no mercado nem sempre trazem novidades &lt;b&gt;que &lt;/b&gt;justifiquem seu preço elevado em relação ao modelo anterior."/>
    <s v="O estudo de mapeamento cerebral &lt;b&gt;que &lt;/b&gt;o pesquisador realizou foi importante para mostrar que o vício em novidades tecnológicas cresce cada vez mais."/>
    <s v="O hormônio chamado dopamina é responsável por causar sensações de prazer &lt;b&gt;que &lt;/b&gt;levam as pessoas a se sentirem recompensadas."/>
    <s v="As pessoas, na maioria das vezes, gastam muito mais do que o seu orçamento permite em aparelhos &lt;b&gt;que &lt;/b&gt;elas não necessitam."/>
    <s v="E"/>
    <n v="1"/>
    <n v="0"/>
  </r>
  <r>
    <n v="223"/>
    <s v="CESGRANRIO"/>
    <s v="Petrobras"/>
    <s v="2017"/>
    <s v="O seguinte período atende plenamente às exigências de regência verbal da norma-padrão da língua portuguesa:"/>
    <x v="0"/>
    <x v="7"/>
    <s v="Médio"/>
    <s v="ME"/>
    <s v="Um amigo que gosto muito chegará de Lisboa hoje."/>
    <s v="O meio mais seguro que dispomos para viajar é o avião."/>
    <s v="A passagem cuja confirmação está pendente terá de ser trocada."/>
    <s v="O guia que simpatizamos estará conosco no próximo passeio."/>
    <s v="O funcionário cujo nome não me lembro recuperou minha bagagem. -"/>
    <s v="C"/>
    <n v="1"/>
    <n v="1"/>
  </r>
  <r>
    <n v="224"/>
    <s v="CESGRANRIO"/>
    <s v="IBGE"/>
    <s v="2016"/>
    <s v="Observa-se obediência à norma-padrão, no que se refere à regência verbal, em:"/>
    <x v="0"/>
    <x v="7"/>
    <s v="Médio"/>
    <s v="ME"/>
    <s v="A pobreza implica em muito sofrimento."/>
    <s v="Os governantes devem assistir aos pobres, diminuindo seu sofrimento."/>
    <s v="Todos aspiram a uma vida mais justa."/>
    <s v="A população não raro esquece dos menos favorecidos."/>
    <s v="É importante desejarmos ao fim da pobreza."/>
    <s v="C"/>
    <n v="1"/>
    <n v="0"/>
  </r>
  <r>
    <n v="225"/>
    <s v="CESGRANRIO"/>
    <s v="Transpetro"/>
    <s v="2016"/>
    <s v="O período em que a regência do verbo em destaque está adequada à norma-padrão é:"/>
    <x v="0"/>
    <x v="7"/>
    <s v="Médio"/>
    <s v="ME"/>
    <s v="O homem aspirava o mar como quem deseja o impossível."/>
    <s v="O menino se lembrou que a mãe também amava o mar."/>
    <s v="O menino preferia o mar do que o rio."/>
    <s v="Não duvidava que o pai conhecesse bem o mar."/>
    <s v="Santiago Kovadloff queria muito bem ao filho."/>
    <s v="E"/>
    <n v="1"/>
    <n v="0"/>
  </r>
  <r>
    <n v="226"/>
    <s v="CESGRANRIO"/>
    <s v="Petrobras"/>
    <s v="2014"/>
    <s v="O período em que a palavra em destaque respeita a regência verbal conforme a norma-padrão é:"/>
    <x v="0"/>
    <x v="7"/>
    <s v="Médio"/>
    <s v="ME"/>
    <s v="Os jogadores não abraçaram à causa dos torcedores: vencer a competição."/>
    <s v="O goleiro ajudou ao time quando defendeu o pênalti."/>
    <s v="A população custou com se habituar aos turistas."/>
    <s v="Esquecemos das lições que aprendemos antes."/>
    <s v="Lembrar os erros só pode interessar aos adversários."/>
    <s v="E"/>
    <n v="1"/>
    <n v="0"/>
  </r>
  <r>
    <n v="227"/>
    <s v="CESGRANRIO"/>
    <s v="Liquigás"/>
    <s v="2013"/>
    <s v="Muitas vezes, o emprego de um verbo determina a presença de uma preposição ou uma expressão equivalente, como é o caso de “não alguma coisa através da qual as pessoas se entendam”._x000a_Se fosse empregada a forma verbal confiem em vez de se entendam, o resultado, de acordo com a norma-padrão, seria o seguinte:"/>
    <x v="0"/>
    <x v="7"/>
    <s v="Médio"/>
    <s v="ME"/>
    <s v="não alguma coisa com a qual as pessoas confiem."/>
    <s v="não alguma coisa na qual as pessoas confiem."/>
    <s v="não alguma coisa em virtude da qual as pessoas confiem."/>
    <s v="não alguma coisa sem a qual as pessoas confiem."/>
    <s v="não alguma coisa pela qual as pessoas confiem."/>
    <s v="B"/>
    <n v="1"/>
    <n v="1"/>
  </r>
  <r>
    <s v="228"/>
    <s v="CESGRANRIO"/>
    <s v="BNDES"/>
    <s v="2013"/>
    <s v="No trecho, o verbo &lt;b&gt;atender &lt;/b&gt;exige a presença de uma preposição para introduzir o termo regido._x000a_Por outro lado, como a vida muda e a mudança é inerente à existência, impedir a mudança é impossível. Daí resulta que a sociedade termina por aceitar as mudanças, mas apenas aquelas que de algum modo &lt;u&gt;atendem &lt;/u&gt;a suas necessidades e a fazem avançar._x000a_Essa mesma exigência ocorre na forma verbal destacada em:"/>
    <x v="0"/>
    <x v="7"/>
    <s v="Médio"/>
    <s v="ME"/>
    <s v="“Certamente porque não é fácil compreender certas questões, as pessoas &lt;b&gt;tendem &lt;/b&gt;a aceitar algumas afirmações como verdades indiscutíveis”."/>
    <s v="“&lt;b&gt;Introduziram&lt;/b&gt;-se as ideias não só de evolução como de revolução”."/>
    <s v="“Inúmeras descobertas &lt;b&gt;reafirmam &lt;/b&gt;a indiscutível tese de que a mudança é inerente à realidade tanto material quanto espiritual,”."/>
    <s v="“Por outro lado, como a vida muda e a mudança é inerente à existência, &lt;b&gt;impedir &lt;/b&gt;a mudança é impossível”."/>
    <s v="“Daí resulta que a sociedade termina por &lt;b&gt;aceitar &lt;/b&gt;as mudanças,”."/>
    <s v="A"/>
    <n v="1"/>
    <n v="1"/>
  </r>
  <r>
    <n v="229"/>
    <s v="CESGRANRIO"/>
    <s v="Transpetro"/>
    <s v="2012"/>
    <s v="De acordo com a norma-padrão, a frase que contém desvio em termos de regência é:"/>
    <x v="0"/>
    <x v="7"/>
    <s v="Médio"/>
    <s v="ME"/>
    <s v="Assistiram ao jogo milhares de pessoas."/>
    <s v="O funcionário visou o passaporte do professor."/>
    <s v="A aeromoça procedeu à chamada dos passageiros."/>
    <s v="O patrão deixou de pagar o empregado na sexta-feira."/>
    <s v="O estudante de Direito aspirava à carreira diplomática."/>
    <s v="D"/>
    <n v="1"/>
    <n v="0"/>
  </r>
  <r>
    <n v="230"/>
    <s v="CESGRANRIO"/>
    <s v="IBGE"/>
    <s v="2016"/>
    <s v="A regência nominal está adequada à norma-padrão em:"/>
    <x v="0"/>
    <x v="7"/>
    <s v="Médio"/>
    <s v="ME"/>
    <s v="Os pobres são ávidos por melhores condições de vida."/>
    <s v="Os catadores sentem desejo com uma vida melhor."/>
    <s v="Muitos catadores têm orgulho em seu ofício."/>
    <s v="Parte da população é sensível para a pobreza."/>
    <s v="Vários dejetos são inúteis para com a reutilização."/>
    <s v="A"/>
    <n v="1"/>
    <n v="1"/>
  </r>
  <r>
    <n v="231"/>
    <s v="CESGRANRIO"/>
    <s v="Petrobras"/>
    <s v="2015"/>
    <s v="Considerem-se os períodos abaixo._x000a_I - Antigamente era usado esse conceito._x000a_II - As ciências sociais hoje discordam desse conceito._x000a_Unindo-se esses períodos em um só, suprimindo-se as repetições e respeitando-se a norma-padrão, tem-se o seguinte período:"/>
    <x v="0"/>
    <x v="7"/>
    <s v="Médio"/>
    <s v="ME"/>
    <s v="Antigamente era usado esse conceito, ao qual as ciências sociais hoje discordam."/>
    <s v="Antigamente era usado esse conceito, com o qual as ciências sociais hoje discordam."/>
    <s v="Antigamente era usado esse conceito, pelo qual as ciências sociais hoje discordam."/>
    <s v="Antigamente era usado esse conceito, do qual as ciências sociais hoje discordam."/>
    <s v="Antigamente era usado esse conceito, para o qual as ciências sociais hoje discordam."/>
    <s v="D"/>
    <n v="1"/>
    <n v="1"/>
  </r>
  <r>
    <n v="232"/>
    <s v="CESGRANRIO"/>
    <s v="Banco do Brasil"/>
    <s v="2012"/>
    <s v="A frase em que a presença ou ausência da preposição está de acordo com a norma-padrão é:"/>
    <x v="0"/>
    <x v="7"/>
    <s v="Médio"/>
    <s v="ME"/>
    <s v="A certeza que a sorte chegará para mim é grande."/>
    <s v="Preciso de que me arranjem um emprego."/>
    <s v="Convidei à Maria para vir ao escritório."/>
    <s v="A necessidade que ele viesse me ajudar me fez chamá-lo."/>
    <s v="Às dez horas em ponto, estarei à sua casa."/>
    <s v="B"/>
    <n v="1"/>
    <n v="1"/>
  </r>
  <r>
    <n v="233"/>
    <s v="CESGRANRIO"/>
    <s v="Transpetro"/>
    <s v="2023"/>
    <s v="O emprego do acento grave em “soneto à língua portuguesa” (parágrafo 2) explica-se a partir do entendimento de que Olavo Bilac escreveu um soneto"/>
    <x v="0"/>
    <x v="7"/>
    <s v="Médio"/>
    <s v="ME"/>
    <s v="em língua portuguesa"/>
    <s v="com a língua portuguesa"/>
    <s v="para a língua portuguesa"/>
    <s v="sobre a língua portuguesa"/>
    <s v="por causa da língua portuguesa"/>
    <s v="C"/>
    <n v="2"/>
    <n v="2"/>
  </r>
  <r>
    <n v="234"/>
    <s v="CESGRANRIO"/>
    <s v="BANRISUL"/>
    <s v="2023"/>
    <s v="O acento grave indicativo de crase está empregado de acordo com a norma-padrão da língua portuguesa em:"/>
    <x v="0"/>
    <x v="7"/>
    <s v="Médio"/>
    <s v="ME"/>
    <s v="A conclusão dos projetos da empresa, durante o ano de 2020, foi realizada à custa de muito empenho por parte dos empreendedores e dos funcionários especializados."/>
    <s v="A preocupação da empresa com os funcionários destinados à catalogar os arquivos de maior importância justifica os altos valores a eles atribuídos."/>
    <s v="A valorização da ética em uma instituição é uma oportunidade de integrar todos os funcionários nos mesmos objetivos e se aplica à diversas situações por que passa toda a organização."/>
    <s v="O conjunto de valores, individuais ou coletivos, que orienta as relações sociais deve garantir o cumprimento daquilo que é esperado por toda à comunidade."/>
    <s v="Os indivíduos estabelecem a principal meta de suas vidas, a fim de alcançar à realização de seus sonhos ao final de seu percurso."/>
    <s v="A"/>
    <n v="1"/>
    <n v="0"/>
  </r>
  <r>
    <n v="235"/>
    <s v="CESGRANRIO"/>
    <s v="Banco do Brasil"/>
    <s v="2023"/>
    <s v="De acordo com a norma-padrão da língua portuguesa, o sinal indicativo de crase está corretamente empregado em:"/>
    <x v="0"/>
    <x v="7"/>
    <s v="Médio"/>
    <s v="ME"/>
    <s v="Braille foi forçado à superar sua cegueira."/>
    <s v="O professor referiu-se à um aluno brilhante: Braille."/>
    <s v="Braille não foi reconhecido até que se consolidasse à oficialização de seu método."/>
    <s v="Ele queria ensinar à todos os alunos o seu sistema de escrita."/>
    <s v="Todos estavam à espera de que o valor de Braille fosse reconhecido."/>
    <s v="E"/>
    <n v="0"/>
    <n v="0"/>
  </r>
  <r>
    <n v="236"/>
    <s v="CESGRANRIO"/>
    <s v="Banco do Brasil"/>
    <s v="2023"/>
    <s v="O uso do acento grave indicativo da crase atende às exigências da norma-padrão da língua portuguesa em:"/>
    <x v="0"/>
    <x v="7"/>
    <s v="Médio"/>
    <s v="ME"/>
    <s v="A possibilidade de pagar, transferir e receber dinheiro por meio do Pix renovou o sistema bancário brasileiro porque facilitou o acesso à diversas funcionalidades."/>
    <s v="A implantação de uma nova modalidade de transferência bancária está relacionada à dupla preocupação do governo com a agilidade das movimentações e o progressivo processo de redução da desbancarização da população."/>
    <s v="Com o crescimento da implantação da tecnologia nos serviços bancários, as empresas começaram à valorizar mais efetivamente os funcionários que possuem maior domínio desses meios."/>
    <s v="Os gerentes responsáveis por comandar o sistema bancário correspondem à uma categoria muito qualificada de funcionários, porque precisam ter uma formação atualizada na área tecnológica."/>
    <s v="Os limites de valores a serem estabelecidos para à abertura de contas bancárias foram ampliados, garantindo maior facilidade para as pessoas que têm menos recursos disponíveis."/>
    <s v="B"/>
    <n v="1"/>
    <n v="1"/>
  </r>
  <r>
    <n v="237"/>
    <s v="CESGRANRIO"/>
    <s v="Banco do Brasil"/>
    <s v="2023"/>
    <s v="De acordo com a norma-padrão da língua portuguesa, o uso do acento grave indicativo da crase é obrigatório na palavra destacada em:"/>
    <x v="0"/>
    <x v="7"/>
    <s v="Médio"/>
    <s v="ME"/>
    <s v="A descrição detalhada de um empreendimento a ser realizado é uma necessidade para a aprovação de sua realização."/>
    <s v="A divulgação do concurso levou muitas pessoas a se candidatarem a vaga mais concorrida na empresa."/>
    <s v="A tentativa de obter a isenção fiscal é buscada a todo custo pelos responsáveis da instituição."/>
    <s v="O sucesso de uma empresa deve ser atribuído a gestores competentes."/>
    <s v="O uso de recursos digitais levou os jovens estudiosos a uma nova forma de aprendizagem em diferentes áreas."/>
    <s v="B"/>
    <n v="1"/>
    <n v="1"/>
  </r>
  <r>
    <n v="238"/>
    <s v="CESGRANRIO"/>
    <s v="AgeRIO"/>
    <s v="2023"/>
    <s v="A crase é o fenômeno da contração de duas vogais iguais, e essa contração é marcada pelo acento grave._x000a_O acento grave indicativo da crase está corretamente empregado em:"/>
    <x v="0"/>
    <x v="7"/>
    <s v="Médio"/>
    <s v="ME"/>
    <s v="É preciso estar atento &lt;u&gt;às &lt;/u&gt;coisas boas da vida."/>
    <s v="Gostaria de poder viver melhor o meu dia &lt;u&gt;à &lt;/u&gt;dia."/>
    <s v="As decisões &lt;u&gt;às &lt;/u&gt;quais citei vão transformar a minha vida."/>
    <s v="O parque ecológico localiza-se &lt;u&gt;à &lt;/u&gt;três quilômetros daqui."/>
    <s v="&lt;u&gt;À&lt;/u&gt; partir de hoje, não acumularei mais produtos supérfluos."/>
    <s v="A"/>
    <n v="1"/>
    <n v="1"/>
  </r>
  <r>
    <n v="239"/>
    <s v="CESGRANRIO"/>
    <s v="Eletronuclear"/>
    <s v="2022"/>
    <s v="O acento grave indicativo de crase está empregado de acordo com a norma-padrão da Língua Portuguesa na palavra destacada em:"/>
    <x v="0"/>
    <x v="7"/>
    <s v="Médio"/>
    <s v="ME"/>
    <s v="A falta de incentivo direto a setores destinados &lt;u&gt;à &lt;/u&gt;reciclar o lixo é um entrave para solucionar o problema urbano."/>
    <s v="A indústria brasileira de informática cresce &lt;u&gt;à &lt;/u&gt;uma taxa de 20% a 25% ao ano, superior ao que acontece em média no mundo todo."/>
    <s v="As empresas fabricantes de eletrodomésticos precisam se adequar &lt;u&gt;à &lt;/u&gt;regras mais justas em relação ao mercado consumidor."/>
    <s v="O efeito dos fatores climáticos sobre o lixo eletrônico leva &lt;u&gt;à &lt;/u&gt;liberação de componentes tóxicos nas águas, na atmosfera e no solo."/>
    <s v="Os países desenvolvidos multam os fabricantes por produtos que têm vida útil reduzida, o que os torna temerosos &lt;u&gt;à &lt;/u&gt;leis mais severas."/>
    <s v="D"/>
    <n v="1"/>
    <n v="1"/>
  </r>
  <r>
    <n v="240"/>
    <s v="CESGRANRIO"/>
    <s v="UNIRIO"/>
    <s v="2019"/>
    <s v="Em qual das alterações feitas no trecho “ainda fiel à boa técnica” o emprego do acento de crase &lt;u&gt;NÃO &lt;/u&gt;está de acordo com a norma-padrão?"/>
    <x v="0"/>
    <x v="7"/>
    <s v="Médio"/>
    <s v="ME"/>
    <s v="ainda fiel àquela técnica"/>
    <s v="ainda fiel à toda técnica"/>
    <s v="ainda fiel à sua técnica"/>
    <s v="ainda fiel à velha técnica"/>
    <s v="ainda fiel à técnica de sempre."/>
    <s v="B"/>
    <n v="1"/>
    <n v="0"/>
  </r>
  <r>
    <n v="241"/>
    <s v="CESGRANRIO"/>
    <s v="Banco do Brasil"/>
    <s v="2021"/>
    <s v="De acordo com a norma-padrão da língua portuguesa, o emprego do acento grave indicativo da crase é obrigatório na palavra destacada em:"/>
    <x v="0"/>
    <x v="7"/>
    <s v="Médio"/>
    <s v="ME"/>
    <s v="A exigência de entrar em contato com instituições financeiras obrigou o cliente &lt;u&gt;a &lt;/u&gt;criar senhas para ter acesso aos serviços bancários."/>
    <s v="A falta de leis sobre privacidade digital exige que os indivíduos se preparem para enfrentar a invasão do acesso &lt;u&gt;a &lt;/u&gt;suas vidas privadas."/>
    <s v="A revolução da tecnologia da informação modificou &lt;u&gt;a &lt;/u&gt;realidade social, penetrando em todas as esferas da atividade humana."/>
    <s v="As pesquisas tecnológicas são indispensáveis devido &lt;u&gt;a &lt;/u&gt;importância de solucionar problemas causados pela invasão de dados."/>
    <s v="O surgimento das redes sociais e dos sites de compartilhamento conduziu as pessoas &lt;u&gt;a &lt;/u&gt;novas situações de risco na sociedade atual."/>
    <s v="D"/>
    <n v="1"/>
    <n v="1"/>
  </r>
  <r>
    <n v="242"/>
    <s v="CESGRANRIO"/>
    <s v="Banco do Brasil"/>
    <s v="2021"/>
    <s v="O sinal indicativo de crase está usado de acordo com a norma-padrão em:"/>
    <x v="0"/>
    <x v="7"/>
    <s v="Médio"/>
    <s v="ME"/>
    <s v="Tenho preocupações referentes à questões ambientais."/>
    <s v="Medidas de proteção à infância precisam ser tomadas por governos."/>
    <s v="Devem-se fazer campanhas para aumentar às preocupações sanitárias."/>
    <s v="À partir do início da faculdade é necessário estudar muito."/>
    <s v="Você confere, à seguir, os documentos dos clientes."/>
    <s v="B"/>
    <n v="1"/>
    <n v="1"/>
  </r>
  <r>
    <s v="243"/>
    <s v="CESGRANRIO"/>
    <s v="Banco do Brasil"/>
    <s v="2021"/>
    <s v="De acordo com a norma-padrão da língua portuguesa, o uso do acento grave indicativo da crase é obrigatório na palavra destacada em:"/>
    <x v="0"/>
    <x v="7"/>
    <s v="Médio"/>
    <s v="ME"/>
    <s v="A prática de ensino remoto levou as famílias &lt;u&gt;a &lt;/u&gt;situações difíceis de comunicação com as instituições de ensino."/>
    <s v="As aulas remotas surgem como uma alternativa para &lt;u&gt;a&lt;/u&gt; redução dos impactos negativos no processo de aprendizagem."/>
    <s v="As escolas e os professores foram levados &lt;u&gt;a &lt;/u&gt;essa prática de ensino remoto, em função da chegada inesperada do vírus."/>
    <s v="O interesse pelo ensino on-line não tem diminuído porque começou &lt;u&gt;a &lt;/u&gt;ser considerado a única opção de escolarização durante a pandemia."/>
    <s v="Os bons resultados de desempenho dos alunos são obtidos graças &lt;u&gt;a &lt;/u&gt;dedicação dos professores no ensino on-line."/>
    <s v="E"/>
    <n v="1"/>
    <n v="1"/>
  </r>
  <r>
    <n v="244"/>
    <s v="CESGRANRIO"/>
    <s v="UNIRIO"/>
    <s v="2019"/>
    <s v="O acento grave indicativo de crase é necessário e está empregado de acordo com a norma-padrão em:"/>
    <x v="0"/>
    <x v="7"/>
    <s v="Médio"/>
    <s v="ME"/>
    <s v="É bom manter-nos à distância de dez passos."/>
    <s v="O sol estava à pino e precisamos nos proteger do calor."/>
    <s v="A volta à Portugal, seu país natal, fez meu pai muito feliz."/>
    <s v="Com muito esforço, os idosos acompanham às novas tecnologias."/>
    <s v="Sempre reconhecemos àqueles que são nossos verdadeiros amigos."/>
    <s v="A"/>
    <n v="1"/>
    <n v="0"/>
  </r>
  <r>
    <n v="245"/>
    <s v="CESGRANRIO"/>
    <s v="BANCO DA AMAZÔNIA"/>
    <s v="2018"/>
    <s v="O acento grave marca, na escrita, o fenômeno da crase, isto é, representa a fusão de dois &quot;a&quot;._x000a_Dessa forma, o acento indicativo da crase está corretamente empregado em:"/>
    <x v="0"/>
    <x v="7"/>
    <s v="Médio"/>
    <s v="ME"/>
    <s v="Meu sonho é conhecer à Paris dos romances."/>
    <s v="Todos deveriam sempre lembrar à quem agradecer."/>
    <s v="Restrinjo-me àquilo que ficou combinado na reunião."/>
    <s v="Ensinaram à ela muito sobre a história da psicanálise."/>
    <s v="Referimo-nos à toda raiva acumulada em nossos corações."/>
    <s v="C"/>
    <n v="1"/>
    <n v="1"/>
  </r>
  <r>
    <s v="246"/>
    <s v="CESGRANRIO"/>
    <s v="BANCO DA AMAZÔNIA"/>
    <s v="2018"/>
    <s v="De acordo com a norma-padrão da língua portuguesa, o sinal grave indicativo da crase deve ser empregado na palavra destacada em:"/>
    <x v="0"/>
    <x v="7"/>
    <s v="Médio"/>
    <s v="ME"/>
    <s v="A intenção da entrevista com o diretor estava relacionada &lt;b&gt;a &lt;/b&gt;programação que a empresa pretende desenvolver."/>
    <s v="As ações destinadas &lt;b&gt;a &lt;/b&gt;atrair um número maior de clientes são importantes para garantir a saúde financeira das instituições."/>
    <s v="As instituições financeiras deveriam oferecer condições mais favoráveis de empréstimo &lt;b&gt;a &lt;/b&gt;quem está fora do mercado formal de trabalho."/>
    <s v="As pessoas interessadas em ampliar suas reservas financeiras consideram que vale &lt;b&gt;a&lt;/b&gt; pena investir na nova moeda virtual."/>
    <s v="Os participantes do seminário sobre mercado financeiro foram convidados &lt;b&gt;a &lt;/b&gt;comparar as importações e as exportações em 2017."/>
    <s v="A"/>
    <n v="1"/>
    <n v="1"/>
  </r>
  <r>
    <n v="247"/>
    <s v="CESGRANRIO"/>
    <s v="Petrobras"/>
    <s v="2018"/>
    <s v="O acento indicativo de crase está corretamente empregado em:"/>
    <x v="0"/>
    <x v="7"/>
    <s v="Médio"/>
    <s v="ME"/>
    <s v="O médico atendia à domicílio."/>
    <s v="A perna de Virgínia piorava hora à hora."/>
    <s v="Anunciata fazia rezas à partir do meio-dia."/>
    <s v="Minha mãe levou à milagreira um bolo de fubá."/>
    <s v="O sobrinho da benzedeira assistiu à todas as sessões."/>
    <s v="D"/>
    <n v="1"/>
    <n v="1"/>
  </r>
  <r>
    <n v="248"/>
    <s v="CESGRANRIO"/>
    <s v="Transpetro"/>
    <s v="2016"/>
    <s v="O acento grave está utilizado de acordo com a norma-padrão na seguinte frase:"/>
    <x v="0"/>
    <x v="7"/>
    <s v="Médio"/>
    <s v="ME"/>
    <s v="O sol estava à pino no calçadão."/>
    <s v="O homem estava à passeio na praia."/>
    <s v="A cena à qual o motorista assistiu o impressionou."/>
    <s v="À imagem do mar era como ele havia pensado"/>
    <s v="O velho via à praia com um olhar perdido."/>
    <s v="C"/>
    <n v="2"/>
    <n v="2"/>
  </r>
  <r>
    <n v="249"/>
    <s v="CESGRANRIO"/>
    <s v="Petrobras"/>
    <s v="2014"/>
    <s v="O acento grave está empregado de acordo com a norma-padrão em:"/>
    <x v="0"/>
    <x v="7"/>
    <s v="Médio"/>
    <s v="ME"/>
    <s v="Ensinar implica à necessidade de também aprender."/>
    <s v="Os professores sempre visam à evolução dos alunos."/>
    <s v="A educação se constrói à duras penas."/>
    <s v="Recorrer à métodos pedagógicos alternativos é fundamental."/>
    <s v="É importante criar discussões àcerca do ensino."/>
    <s v="B"/>
    <n v="1"/>
    <n v="0"/>
  </r>
  <r>
    <s v="250"/>
    <s v="CESGRANRIO"/>
    <s v="Liquigás"/>
    <s v="2014"/>
    <s v="No trecho “parecem alheios &lt;b&gt;ao &lt;/b&gt;cotidiano das grandes cidades”, o elemento em destaque deverá ser substituído por &lt;b&gt;à&lt;/b&gt;, se a palavra &lt;b&gt;cotidiano &lt;/b&gt;for substituída pela seguinte expressão:"/>
    <x v="0"/>
    <x v="7"/>
    <s v="Médio"/>
    <s v="ME"/>
    <s v="uma rotina"/>
    <s v="hábito algum"/>
    <s v="intensa rapidez"/>
    <s v="qualquer prática"/>
    <s v="políticas esperadas."/>
    <s v="C"/>
    <n v="1"/>
    <n v="1"/>
  </r>
  <r>
    <s v="251"/>
    <s v="CESGRANRIO"/>
    <s v="Liquigás"/>
    <s v="2014"/>
    <s v="O emprego do acento grave que indica a crase é obrigatório, de acordo com a norma-padrão, no a que está destacado em:"/>
    <x v="0"/>
    <x v="7"/>
    <s v="Médio"/>
    <s v="ME"/>
    <s v="Antes de construir uma hidrelétrica, é importante avaliar &lt;b&gt;a &lt;/b&gt;ocorrência de fenômenos climáticos prejudiciais à região."/>
    <s v="Aplicar &lt;b&gt;a &lt;/b&gt;ciência já adquirida e evoluir para uma nova realidade com respeito à natureza é responsabilidade de todos."/>
    <s v="As secas prolongadas dificultam &lt;b&gt;a &lt;/b&gt;sobrevivência da população ribeirinha e repercutem no potencial energético da região."/>
    <s v="Empreendeu-se &lt;b&gt;a &lt;/b&gt;inovadora pesquisa de adaptação de novas tecnologias para a geração de energia."/>
    <s v="Eventos climáticos atípicos na Amazônia não causam estragos permanentes, e a vida retorna &lt;b&gt;a &lt;/b&gt;situação normal."/>
    <s v="E"/>
    <n v="2"/>
    <n v="2"/>
  </r>
  <r>
    <n v="252"/>
    <s v="CESGRANRIO"/>
    <s v="CEFET-RJ"/>
    <s v="2014"/>
    <s v="O acento indicativo de crase está usado de acordo com a norma-padrão em:"/>
    <x v="0"/>
    <x v="7"/>
    <s v="Médio"/>
    <s v="ME"/>
    <s v="O pai não gostava de que à ceia fosse feita antes das dez horas da noite."/>
    <s v="À bem dizer, o pai era um sujeito bastante esquisito."/>
    <s v="Às famílias desprovidas de recursos na vizinhança, o pai sempre dava um presente."/>
    <s v="Daqui à duas horas, tentarei começar o ritual de abrir o pacote para desvendar o segredo."/>
    <s v="O nome da estrada era Arca porque à região, entre Itaipava e Teresópolis, era assim conhecida."/>
    <s v="C"/>
    <n v="1"/>
    <n v="1"/>
  </r>
  <r>
    <n v="253"/>
    <s v="CESGRANRIO"/>
    <s v="EPE"/>
    <s v="2014"/>
    <s v="O acento indicativo de crase está empregado de acordo com a norma-padrão em:"/>
    <x v="0"/>
    <x v="7"/>
    <s v="Médio"/>
    <s v="ME"/>
    <s v="Chego na sua casa daqui à poucos minutos."/>
    <s v="Fico à esperar uma visita sua aqui em Lisboa."/>
    <s v="Desejo à seu grupo uma boa viagem pela Europa."/>
    <s v="Do fado à canção regional, são expressivas as músicas lusitana."/>
    <s v="Estimo à todos os viajantes que tenham boas lem- branças de seu turismo."/>
    <s v="D"/>
    <n v="1"/>
    <n v="1"/>
  </r>
  <r>
    <n v="254"/>
    <s v="CESGRANRIO"/>
    <s v="IBGE"/>
    <s v="2014"/>
    <s v="O emprego do acento grave indicando crase NÃO está de acordo com a norma-padrão em:"/>
    <x v="0"/>
    <x v="7"/>
    <s v="Médio"/>
    <s v="ME"/>
    <s v="O funcionário estava habituado a chegar sempre às nove."/>
    <s v="Os trabalhadores realizam sua atividade à custa de muito esforço."/>
    <s v="Ela preferia uma discussão às claras, em suas reuniões de trabalho"/>
    <s v="A prefeitura ainda será chamada à cumprir suas obrigações constitucionais."/>
    <s v="Enquanto assistiam às remoções, os moradores iam ficando mais indignados."/>
    <s v="D"/>
    <n v="1"/>
    <n v="1"/>
  </r>
  <r>
    <n v="255"/>
    <s v="CESGRANRIO"/>
    <s v="BNDES"/>
    <s v="2013"/>
    <s v="A frase em que o sinal indicativo de crase está usado de acordo com a norma-padrão é:"/>
    <x v="0"/>
    <x v="7"/>
    <s v="Médio"/>
    <s v="ME"/>
    <s v="As determinações do comitê destinam-se àqueles atletas indicados."/>
    <s v="Ele se apoderou à bola e saiu correndo."/>
    <s v="Ele ajuntou-se à um conjunto de mulheres inteligentes."/>
    <s v="Este fato é comum à todo campeonato mundial."/>
    <s v="Tenho todas essas contas à pagar."/>
    <s v="A"/>
    <n v="1"/>
    <n v="1"/>
  </r>
  <r>
    <s v="256"/>
    <s v="CESGRANRIO"/>
    <s v="BNDES"/>
    <s v="2013"/>
    <s v="Segundo a norma-padrão, o sinal indicativo da crase não deve ser utilizado no seguinte trecho: “Certamente porque não é fácil compreender certas questões, as pessoas &lt;b&gt;tendem a aceitar&lt;/b&gt; algumas afirmações”._x000a_A mesma justificativa para essa proibição pode ser identificada em:"/>
    <x v="0"/>
    <x v="7"/>
    <s v="Médio"/>
    <s v="ME"/>
    <s v="“É natural que isso aconteça, quando mais não seja porque as certezas nos dão segurança e tranquilidade. Pô-las em questão &lt;b&gt;equivale a tirar&lt;/b&gt; o chão de sob nossos pés”."/>
    <s v="“Com o desenvolvimento do pensamento objetivo e da ciência, aquelas certezas inquestionáveis &lt;b&gt;passaram a segundo plano&lt;/b&gt;, dando lugar a um novo modo de lidar com as certezas e os valores”."/>
    <s v="“a visão inovadora veio ganhando terreno e, mais do que isso, conquistando posições estratégicas, o que tornou possível influir na formação de novas gerações, &lt;b&gt;menos resistentes a visões questionadoras&lt;/b&gt;”."/>
    <s v="“Ocorre, porém, que essa certeza &lt;b&gt;pode induzir a outros erros&lt;/b&gt;: o de achar que quem defende determinados valores estabelecidos está indiscutivelmente errado”."/>
    <s v="“Uma comunidade cujos princípios e normas &lt;b&gt;mudassem a cada dia&lt;/b&gt; seria caótica e, por isso mesmo, inviável”."/>
    <s v="A"/>
    <n v="1"/>
    <n v="1"/>
  </r>
  <r>
    <n v="257"/>
    <s v="CESGRANRIO"/>
    <s v="Transpetro"/>
    <s v="2012"/>
    <s v="Algumas das palavras destacadas na frase abaixo deveriam ser corrigidas, empregando-se o acento indicador de crase._x000a_O artista fica &lt;u&gt;a &lt;/u&gt;trabalhar na sua obra, &lt;u&gt;a &lt;/u&gt;noite, indiferente &lt;u&gt;aquilo&lt;/u&gt; que o cerca. Dias e dias &lt;u&gt;a &lt;/u&gt;fio repete &lt;u&gt;a &lt;/u&gt;rotina, &lt;u&gt;a &lt;/u&gt;qual se dedica sem se cansar._x000a_De acordo com a norma-padrão, a correção resultaria, respectivamente, nesta sequência de palavras:"/>
    <x v="0"/>
    <x v="7"/>
    <s v="Médio"/>
    <s v="ME"/>
    <s v="à - à - aquilo - a - a - a"/>
    <s v="à - a - àquilo - à - a - a"/>
    <s v="a - à - aquilo - a - à - a"/>
    <s v="a - a - àquilo - à - à - à"/>
    <s v="a - à - àquilo - a - a - à"/>
    <s v="E"/>
    <n v="1"/>
    <n v="1"/>
  </r>
  <r>
    <n v="279"/>
    <s v="CESGRANRIO"/>
    <s v="Transpetro"/>
    <s v="2023"/>
    <s v="A palavra &lt;b&gt;que &lt;/b&gt;funciona como um mecanismo de coesão textual, retomando um antecedente, em:"/>
    <x v="0"/>
    <x v="8"/>
    <s v="Médio"/>
    <s v="ME"/>
    <s v="“parei quase num susto depois que li os primeiros ver- sos”. (parágrafo 2)"/>
    <s v="“Não esquecer que a minha avó, Pedrina Perucchi, era italiana”. (parágrafo 5)"/>
    <s v="“ficou olhando a borboleta que entrou na varanda” (parágrafo 7)"/>
    <s v="“Sempre que meu pai queria mudar de assunto ele mudava de lugar”. (parágrafo 8)"/>
    <s v="“quando me avisaram lá do pequeno hotel em Jacareí que ele tinha morrido”. (parágrafo 9)"/>
    <s v="C"/>
    <n v="2"/>
    <n v="1"/>
  </r>
  <r>
    <s v="280"/>
    <s v="CESGRANRIO"/>
    <s v="BANRISUL"/>
    <s v="2023"/>
    <s v="No texto, o referente do termo ou expressão em destaque está corretamente explicitado, entre colchetes, no trecho do"/>
    <x v="0"/>
    <x v="8"/>
    <s v="Médio"/>
    <s v="ME"/>
    <s v="parágrafo 1 — “Ao nascer, o homem já se defronta com um conjunto de regras, normas e valores aceitos em &lt;b&gt;seu &lt;/b&gt;grupo social.” [conjunto de regras]"/>
    <s v="parágrafo 2 — “&lt;b&gt;Ela &lt;/b&gt;pode e deve ser incorporada pelos indivíduos, sob a forma de uma atitude diante da vida cotidiana.” [sociedade]"/>
    <s v="parágrafo 2 — “Para entendermos como &lt;b&gt;isso &lt;/b&gt;acontece na história da humanidade” [conjunto de verdades fixas]"/>
    <s v="parágrafo 5 — “Algumas empresas já implantaram, inclusive, um comitê de ética, &lt;b&gt;o qual&lt;/b&gt; se destina à proteção da imagem da companhia.” [comitê de ética]"/>
    <s v="parágrafo 6 — “Serve para orientar as ações de seus colaboradores e explicitar a postura social da empresa em face dos diferentes públicos com &lt;b&gt;os quais&lt;/b&gt; interage.” [colaboradores]"/>
    <s v="D"/>
    <n v="1"/>
    <n v="1"/>
  </r>
  <r>
    <s v="281"/>
    <s v="CESGRANRIO"/>
    <s v="Banco do Brasil"/>
    <s v="2023"/>
    <s v="No texto, o referente da palavra em destaque está corretamente explicitado, entre colchetes, no trecho do"/>
    <x v="0"/>
    <x v="8"/>
    <s v="Médio"/>
    <s v="ME"/>
    <s v="– “65% dos brasileiros ignoram a &lt;b&gt;sua &lt;/b&gt;existência e 71% não reconhecem quando um vídeo foi editado” [empresa de segurança]"/>
    <s v="– “tornando cada vez mais difícil a &lt;b&gt;sua &lt;/b&gt;identificação.” [palavras]"/>
    <s v="– “têm facilitado o acesso a &lt;b&gt;essa &lt;/b&gt;tecnologia” [computação em nuvem]"/>
    <s v="– “&lt;b&gt;Isso &lt;/b&gt;ocorre porque as novas redes neurais” [esse processo]"/>
    <s v="– “não precisam de tanto conhecimento e tecnologia para aplicar &lt;b&gt;seus &lt;/b&gt;golpes.” [criminosos]."/>
    <s v="E"/>
    <n v="2"/>
    <n v="2"/>
  </r>
  <r>
    <n v="282"/>
    <s v="CESGRANRIO"/>
    <s v="Banco do Brasil"/>
    <s v="2023"/>
    <s v="No parágrafo, o trecho “Essa é uma pergunta sem resposta fácil” refere-se ao seguinte questionamento:"/>
    <x v="0"/>
    <x v="8"/>
    <s v="Médio"/>
    <s v="ME"/>
    <s v="“É o fim do DOC e da TED?”"/>
    <s v="“O boleto bancário está ainda mais ameaçado de extinção?”"/>
    <s v="“E o velho cheque vai resistir a esses novos tempos?”"/>
    <s v="“o Pix pode reduzir ou acabar com a circulação das notas de real?”"/>
    <s v="“E por que o dinheiro em espécie resiste?”"/>
    <s v="D"/>
    <n v="1"/>
    <n v="1"/>
  </r>
  <r>
    <n v="283"/>
    <s v="CESGRANRIO"/>
    <s v="Banco do Brasil"/>
    <s v="2023"/>
    <s v="No texto, o referente da palavra ou expressão em destaque está corretamente explicitado, entre colchetes, no trecho do"/>
    <x v="0"/>
    <x v="8"/>
    <s v="Médio"/>
    <s v="ME"/>
    <s v="– “É provável que você conheça alguém que, mesmo tendo boa renda, prefere pagar boletos ou receber pagamentos com cédulas simplesmente por estar acostumado a &lt;u&gt;elas&lt;/u&gt;.” [cédulas]"/>
    <s v="– “&lt;u&gt;Essa &lt;/u&gt;característica, por si só, já é capaz de mudar a forma como lidamos com o dinheiro” [modalidade]"/>
    <s v="– “Apesar disso, não é exagero esperar que, à medida que a população incorpore o sistema à &lt;u&gt;sua &lt;/u&gt;rotina” [papel-moeda]"/>
    <s v="– “Eventualmente, algum &lt;u&gt;desses &lt;/u&gt;meios poderá ser descontinuado, mas isso não acontecerá tão cedo” [cheque]"/>
    <s v="– “Para que &lt;u&gt;esse &lt;/u&gt;cenário se torne realidade, é necessário, sobretudo, atacar a desbancarização.” [diminuição de circulação]"/>
    <s v="A"/>
    <n v="1"/>
    <n v="1"/>
  </r>
  <r>
    <n v="284"/>
    <s v="CESGRANRIO"/>
    <s v="Banco do Brasil"/>
    <s v="2023"/>
    <s v="No trecho “os empreendimentos sociais analisam &lt;u&gt;seu &lt;/u&gt;desempenho”, a palavra destacada se refere a"/>
    <x v="0"/>
    <x v="8"/>
    <s v="Médio"/>
    <s v="ME"/>
    <s v="problema"/>
    <s v="comunidade"/>
    <s v="daquele grupo"/>
    <s v="retorno financeiro"/>
    <s v="empreendimentos sociais"/>
    <s v="E"/>
    <n v="1"/>
    <n v="1"/>
  </r>
  <r>
    <s v="285"/>
    <s v="CESGRANRIO"/>
    <s v="AgeRIO"/>
    <s v="2023"/>
    <s v="No texto, a palavra ou expressão a que se refere o termo destacado está explicitada entre colchetes em:"/>
    <x v="0"/>
    <x v="8"/>
    <s v="Médio"/>
    <s v="ME"/>
    <s v="“O resultado &lt;b&gt;desse processo ecológico&lt;/b&gt; é que grandes fragmentos de florestas se transformam em savanas ou cerrados” (parágrafo [fogo]"/>
    <s v="“Segundo um dos autores, quando se consideram outros fatores, como os incêndios florestais e o aquecimento global, &lt;b&gt;essa margem&lt;/b&gt; diminui consideravelmente.” (parágrafo 5) [40% de florestas derrubadas]"/>
    <s v="“a hipótese de savanização precisa ser encarada com seriedade, porque a floresta amazônica tem resiliência, &lt;b&gt;ela &lt;/b&gt;consegue resistir a algum desmatamento.” (parágrafo [a floresta]"/>
    <s v="“Mas &lt;b&gt;essa possibilidade&lt;/b&gt; não é infinita, chega a um ponto que não tem retorno.” (parágrafo [resistir a algum desmatamento]"/>
    <s v="“Com &lt;b&gt;esse objetivo&lt;/b&gt;, o Brasil se comprometeu, na Conferência da ONU sobre Clima em Paris, em 2015, a reflorestar 12 milhões de hectares até 2030.” (parágrafo [reflorestamento]"/>
    <s v="B"/>
    <n v="1"/>
    <n v="1"/>
  </r>
  <r>
    <n v="286"/>
    <s v="CESGRANRIO"/>
    <s v="Banco do Brasil"/>
    <s v="2023"/>
    <s v="Considere a expressão em destaque da seguinte passagem do parágrafo 3:_x000a_O método Barbier, também chamado escrita noturna, era um código de pontos e traços em relevo impressos também em papelão. Destinava-se a enviar ordens cifradas a sentinelas em postos avançados. Estes decodificariam a mensagem até no escuro. Mas como a ideia não pegou na tropa, Barbier adaptou o método para a leitura de cegos, com o nome de grafia sonora. &lt;u&gt;O sistema&lt;/u&gt; permitia a comunicação entre os cegos._x000a_No trecho, por meio do processo de coesão textual, a expressão destacada retoma"/>
    <x v="0"/>
    <x v="8"/>
    <s v="Médio"/>
    <s v="ME"/>
    <s v="“um código de pontos e traços em relevo impressos também em papelão”"/>
    <s v="“ordens cifradas”"/>
    <s v="“a mensagem”"/>
    <s v="“a ideia”"/>
    <s v="“grafia sonora”"/>
    <s v="E"/>
    <n v="0"/>
    <n v="0"/>
  </r>
  <r>
    <n v="287"/>
    <s v="CESGRANRIO"/>
    <s v="Eletronuclear"/>
    <s v="2022"/>
    <s v="No texto, o referente do termo ou expressão em destaque está corretamente explicitado, entre colchetes, no trecho:"/>
    <x v="0"/>
    <x v="8"/>
    <s v="Médio"/>
    <s v="ME"/>
    <s v="“&lt;u&gt;Nesse caso&lt;/u&gt;, são lançadas novas gerações com aparência inovadora e pequenas mudanças funcionais.” [obsolescência programada] - parágrafo 2"/>
    <s v="“O consumidor raramente reflete sobre as consequências do consumo crescente &lt;u&gt;desses &lt;/u&gt;produtos”. [lixo eletroeletrônico] - parágrafo 3"/>
    <s v="“preocupando-se em satisfazer &lt;u&gt;suas &lt;/u&gt;necessidades.” [consumidor] - parágrafo 3"/>
    <s v="“e &lt;u&gt;sua &lt;/u&gt;interação com novas tecnologias traz maiores oportunidades e benefícios”. [constante busca] - parágrafo 3"/>
    <s v="“e &lt;u&gt;esse &lt;/u&gt;tipo de resíduo cresce a uma velocidade” [substâncias tóxicas] - parágrafo 4"/>
    <s v="C"/>
    <n v="1"/>
    <n v="0"/>
  </r>
  <r>
    <s v="288"/>
    <s v="CESGRANRIO"/>
    <s v="UNIRIO"/>
    <s v="2019"/>
    <s v="Considere a seguinte passagem do Texto II: “O líquido resultante é coado com uma peneira de palha e recolocado no aparelho, onde é batido com açúcar e leite condensado”(l. 2-4)._x000a_Analisando-se valores contextuais do pronome relativo onde e do substantivo aparelho, conclui-se que ambos têm, entre si, o mesmo valor semântico, já que"/>
    <x v="0"/>
    <x v="8"/>
    <s v="Médio"/>
    <s v="ME"/>
    <s v="retomam a informação do substantivo líquido."/>
    <s v="confirmam o sentido do adjetivo coado."/>
    <s v="retomam o significado do substantivo liquidificador."/>
    <s v="preveem o emprego do substantivo açúcar."/>
    <s v="reiteram o valor do particípio batido."/>
    <s v="C"/>
    <n v="1"/>
    <n v="1"/>
  </r>
  <r>
    <s v="289"/>
    <s v="CESGRANRIO"/>
    <s v="UNIRIO"/>
    <s v="2019"/>
    <s v="Nos seguintes trechos, o adjetivo destacado apresenta valor discursivo de avaliação subjetiva, em relação ao substantivo a que se liga, em:"/>
    <x v="0"/>
    <x v="8"/>
    <s v="Médio"/>
    <s v="ME"/>
    <s v="“um produto tem vida &lt;u&gt;útil&lt;/u&gt;”."/>
    <s v="“exemplos &lt;u&gt;evidentes &lt;/u&gt;dessa prática.”"/>
    <s v="“uso de reconhecimento &lt;u&gt;facial&lt;/u&gt;”"/>
    <s v="“geração do lixo &lt;u&gt;eletrônico&lt;/u&gt;”"/>
    <s v="“moram em países &lt;u&gt;diferentes&lt;/u&gt;”"/>
    <s v="B"/>
    <n v="1"/>
    <n v="1"/>
  </r>
  <r>
    <n v="290"/>
    <s v="CESGRANRIO"/>
    <s v="IBGE"/>
    <s v="2016"/>
    <s v="O trecho do texto “perda de espécies, colapso da estrutura florestal e redução de serviços ambientais importantes para o bem-estar humano” (l. 20-21) é retomado pela expressão"/>
    <x v="0"/>
    <x v="8"/>
    <s v="Médio"/>
    <s v="ME"/>
    <s v="“Um desses estudos” (l. 19)"/>
    <s v="“nessa parcela da mata” (l. 4)"/>
    <s v="“outras perturbações” (l. 17)"/>
    <s v="“nesse cenário” (l. 12)"/>
    <s v="“Esses são os efeitos” (l. 16)"/>
    <s v="E"/>
    <n v="1"/>
    <n v="1"/>
  </r>
  <r>
    <n v="291"/>
    <s v="CESGRANRIO"/>
    <s v="IBGE"/>
    <s v="2016"/>
    <s v="No trecho “Pegou aquele paninho que dá brilho final nos sapatos e com ele enxugou o próprio suor, &lt;u&gt;que &lt;/u&gt;era abundante”, o pronome destacado faz referência ao termo"/>
    <x v="0"/>
    <x v="8"/>
    <s v="Médio"/>
    <s v="ME"/>
    <s v="paninho"/>
    <s v="brilho"/>
    <s v="sapatos"/>
    <s v="ele"/>
    <s v="suor"/>
    <s v="E"/>
    <n v="0"/>
    <n v="0"/>
  </r>
  <r>
    <n v="292"/>
    <s v="CESGRANRIO"/>
    <s v="Banco do Brasil"/>
    <s v="2014"/>
    <s v="No trecho “como fatores que os prejudicaram.&quot; (l .4), o pronome destacado apresenta como referente que termo?"/>
    <x v="0"/>
    <x v="8"/>
    <s v="Médio"/>
    <s v="ME"/>
    <s v="“atletas"/>
    <s v="“fatores"/>
    <s v="“adversários"/>
    <s v="“cruzeirenses"/>
    <s v="“macacos"/>
    <s v="A"/>
    <n v="0"/>
    <n v="0"/>
  </r>
  <r>
    <n v="293"/>
    <s v="CESGRANRIO"/>
    <s v="Banco do Brasil"/>
    <s v="2025"/>
    <s v="No trecho “Aqui, em um país tão próximo, tão cheio de mistura, acontece (isso)” (l. 11), o pronome destacado faz referência"/>
    <x v="0"/>
    <x v="8"/>
    <s v="Médio"/>
    <s v="ME"/>
    <s v="às atitudes racistas da torcida peruana"/>
    <s v="à tristeza do jogador frente ao racismo"/>
    <s v="à inexistência de atos racistas na Alemanha"/>
    <s v="ao espanto acerca da origem do racismo"/>
    <s v="ao descaso da torcida do Cruzeiro"/>
    <s v="A"/>
    <n v="0"/>
    <n v="0"/>
  </r>
  <r>
    <s v="294"/>
    <s v="CESGRANRIO"/>
    <s v="CEFET-RJ"/>
    <s v="2014"/>
    <s v="Em “só poderia usá-&lt;b&gt;lo &lt;/b&gt;no próximo inverno” (l. 19), no texto, o pronome em destaque refere-se à (ao)"/>
    <x v="0"/>
    <x v="8"/>
    <s v="Médio"/>
    <s v="ME"/>
    <s v="blusa"/>
    <s v="paletó"/>
    <s v="calça"/>
    <s v="febre"/>
    <s v="loja"/>
    <s v="B"/>
    <n v="1"/>
    <n v="1"/>
  </r>
  <r>
    <n v="295"/>
    <s v="CESGRANRIO"/>
    <s v="FINEP"/>
    <s v="2014"/>
    <s v="O artigo definido em destaque tem papel de estabelecer retomada de expressão já citada anteriormente no texto em:"/>
    <x v="0"/>
    <x v="8"/>
    <s v="Médio"/>
    <s v="ME"/>
    <s v="“‘Num país em que &lt;u&gt;a &lt;/u&gt;Justiça é caolha, não dá para liberar geral’” (l. 1-2)"/>
    <s v="“‘O desprezo e &lt;u&gt;o &lt;/u&gt;desrespeito pelos direitos humanos resultaram em atos bárbaros’” (l. 8-9)"/>
    <s v="“Naquela ocasião, percebi claramente que &lt;u&gt;os &lt;/u&gt;fantasmas dos traumas” (l. 13-14)"/>
    <s v="“Segundo &lt;u&gt;a &lt;/u&gt;declaração, são consideradas intoleráveis as interferências” (l. 16)"/>
    <s v="“&lt;u&gt;O &lt;/u&gt;presidente do Supremo Tribunal Federal, Joaquim Barbosa, sugeriu” (l. 22-23)"/>
    <s v="D"/>
    <n v="1"/>
    <n v="1"/>
  </r>
  <r>
    <n v="296"/>
    <s v="CESGRANRIO"/>
    <s v="BNDES"/>
    <s v="2013"/>
    <s v="As orações abaixo, separadas por vírgula, podem ter a relação entre elas explicitada por meio de uma expressão. “Algumas precisam beber mais água, outras precisam de isotônico.” A expressão que mantém o sentido original está empregada em:"/>
    <x v="0"/>
    <x v="8"/>
    <s v="Médio"/>
    <s v="ME"/>
    <s v="Algumas precisam beber mais água, a fim de que outras precisem de isotônico."/>
    <s v="Algumas precisam beber mais água, ao passo que outras precisam de isotônico."/>
    <s v="Já que algumas precisam beber mais água, outras precisam de isotônico."/>
    <s v="Por mais que algumas precisem beber mais água, outras precisam de isotônico."/>
    <s v="Contanto que algumas precisem beber mais água, outras precisam de isotônico."/>
    <s v="B"/>
    <n v="1"/>
    <n v="1"/>
  </r>
  <r>
    <s v="297"/>
    <s v="CESGRANRIO"/>
    <s v="BNDES"/>
    <s v="2013"/>
    <s v="De acordo com o texto, a palavra destacada tem sua referência explicitada em:"/>
    <x v="0"/>
    <x v="8"/>
    <s v="Médio"/>
    <s v="ME"/>
    <s v="“&lt;u&gt;Até então&lt;/u&gt;, esta seria uma construção que resultava de interesses específicos, de setores ou estratos sociais.” (l. 3-4) – Nesse trecho, a palavra destacada refere-se ao período inicial da industrialização europeia."/>
    <s v="“&lt;u&gt;Tal &lt;/u&gt;ambiguidade estabelece um patamar para o debate sobre os rumos da cidade.” (l. 6-7) – Nesse trecho, a palavra destacada refere-se ao conflito entre as duas concepções de cidade, a pública e a privada."/>
    <s v="“A opção pelo transporte urbano no modo rodoviário, em detrimento do transporte sobre trilhos, então estruturador das principais cidades, é uma &lt;u&gt;delas&lt;/u&gt;”. (l. 11-12) – Nesse trecho, a palavra destacada refere-se às cidades brasileiras."/>
    <s v="“A multiplicidade e a variedade, valores do urbano, &lt;u&gt;ali &lt;/u&gt;não são consideradas.” (l. 15-16) – Nesse trecho, a palavra destacada refere-se às regiões não urbanizadas."/>
    <s v="“Além &lt;u&gt;disso&lt;/u&gt;, com o crescimento demográfico e a expansão do sistema urbano, as áreas informais adquirem relevo” (l. 18-19) – Nesse trecho, a palavra destacada refere-se à valorização do automóvel no transporte urbano."/>
    <s v="B"/>
    <n v="1"/>
    <n v="1"/>
  </r>
  <r>
    <n v="298"/>
    <s v="CESGRANRIO"/>
    <s v="CMB"/>
    <s v="2012"/>
    <s v="Em um texto, as frases relacionam-se umas com as outras, estabelecendo entre si relações que contribuem para a construção do sentido do texto. Essas relações podem não ser explicitadas por meio do uso de um conectivo, como é o caso das duas frases do fragmento abaixo. “Fui logo dizendo que não tinha, certa de que ele estava pedindo dinheiro. Não estava.” A relação construída entre essas duas frases pode ser expressa, sem alteração de sentido, pelo seguinte conectivo:"/>
    <x v="0"/>
    <x v="8"/>
    <s v="Médio"/>
    <s v="ME"/>
    <s v="onde"/>
    <s v="como"/>
    <s v="contudo"/>
    <s v="portanto"/>
    <s v="conforme."/>
    <s v="C"/>
    <n v="1"/>
    <n v="1"/>
  </r>
  <r>
    <n v="299"/>
    <s v="CESGRANRIO"/>
    <s v="CMB"/>
    <s v="2012"/>
    <s v="[...] A coerência de um texto depende majoritariamente da troca de informações entre os interlocutores, muito mais do que a construção sintática que possui, assim como a atribuição de coerência está ligada diretamente aos nossos conhecimentos sobre o assunto. No entanto, o puro conhecimento sociocognitivo não é suficiente se não apreendemos os aspectos estritamente linguísticos. Caso o leitor não compreenda o código ali colocado, a coerência não se constituirá. Isso pode ocorrer quando há alguma expressão no texto de uma língua diferente daquela usada pelo leitor, como o latim (ad hoc), o francês (déjà vu), ou o inglês (mainstream)._x000a_Ou, ainda, quando o registro é extremamente específico de uma área, como os famosos jargões técnicos: vocabulários jurídico, médico etc. [...]_x000a_O elemento coesivo Isso (l. 5) tem como referente a ideia de que"/>
    <x v="0"/>
    <x v="8"/>
    <s v="Médio"/>
    <s v="ME"/>
    <s v="a coerência independe da compreensão de certos aspectos linguísticos."/>
    <s v="o conhecimento sobre o assunto é fundamental à construção da coerência."/>
    <s v="o puro conhecimento sociocognitivo constitui os sentidos do texto."/>
    <s v="os sentidos de um texto são construídos por um processo de troca."/>
    <s v="os sentidos não se constroem caso não se compreenda o código linguístico."/>
    <s v="E"/>
    <n v="1"/>
    <n v="1"/>
  </r>
  <r>
    <n v="300"/>
    <s v="CESGRANRIO"/>
    <s v="Petrobras"/>
    <s v="2011"/>
    <s v="Considere o trecho abaixo._x000a_“[...] colocaram lenha na polêmica sobre a construção de uma estação de metrô na região, onde se concentra parte da elite paulistana.”_x000a_O emprego do pronome relativo onde está correto. PORQUE Retoma o termo na região, que tem valor de lugar físico na oração antecedente. Analisando-se as afirmações acima, conclui-se que"/>
    <x v="0"/>
    <x v="8"/>
    <s v="Médio"/>
    <s v="ME"/>
    <s v="as duas afirmações são verdadeiras, e a segunda justifica a primeira."/>
    <s v="as duas afirmações são verdadeiras, e a segunda não justifica a primeira."/>
    <s v="a primeira afirmação é verdadeira, e a segunda é falsa."/>
    <s v="a primeira afirmação é falsa, e a segunda é verdadeira."/>
    <s v="as duas afirmações são falsas."/>
    <s v="A"/>
    <n v="1"/>
    <n v="1"/>
  </r>
  <r>
    <n v="301"/>
    <s v="CESGRANRIO"/>
    <s v="Banco do Brasil"/>
    <s v="2021"/>
    <s v="Respeitando-se o ponto de vista sustentado pelo texto e adequando-se a seu sentido, a reunião dos trechos “as habilidades necessárias para prosperar no mercado de trabalho também estão mudando” (parágrafo 3) e “ter QI, mas nenhum QA, pode ser um bloqueio para as habilidades existentes diante de novas maneiras de trabalhar” (parágrafo 8) resulta no seguinte período:"/>
    <x v="0"/>
    <x v="8"/>
    <s v="Médio"/>
    <s v="ME"/>
    <s v="As habilidades necessárias para prosperarno mercado de trabalho também estão mudando, embora ter QI, mas nenhum QA, possa ser um bloqueio para as habilidades existentes diante de novas maneiras de trabalhar."/>
    <s v="Como as habilidades necessárias para prosperar no mercado de trabalho também estão mudando, ter QI, mas nenhum QA, pode ser um bloqueio para as habilidades existentes diante de novas maneiras de trabalhar."/>
    <s v="Mesmo que as habilidades necessárias para prosperar no mercado de trabalho também estejam mudando, ter QI, mas nenhum QA, pode ser um bloqueio para as habilidades existentes diante de novas maneiras de trabalhar."/>
    <s v="As habilidades necessárias para prosperar no mercado de trabalho também estão mudando, desde que ter QI, mas nenhum QA, possa ser um bloqueio para as habilidades existentes diante de novas maneiras de trabalhar."/>
    <s v="As habilidades necessárias para prosperar no mercado de trabalho também estão mudando, no entanto, ter QI, mas nenhum QA, pode ser um bloqueio para as habilidades existentes diante de novas maneiras de trabalhar."/>
    <s v="B"/>
    <n v="1"/>
    <n v="1"/>
  </r>
  <r>
    <n v="302"/>
    <s v="CESGRANRIO"/>
    <s v="Banco do Brasil"/>
    <s v="2021"/>
    <s v="O período que corresponde, sem alteração de sentido, à reescritura de “Mesmo com o advento do papel-moeda, o escambo, ou troca de mercadorias, persistiu em diversas comunidades” é:"/>
    <x v="0"/>
    <x v="8"/>
    <s v="Médio"/>
    <s v="ME"/>
    <s v="O escambo, ou troca de mercadorias, persistiu em diversas comunidades, apesar do advento do papel--moeda."/>
    <s v="O escambo, ou troca de mercadorias, persistiu em diversas comunidades, haja vista o advento do papel--moeda."/>
    <s v="Quando do advento do papel-moeda, o escambo, ou troca de mercadorias, persistiu em diversas comunidades."/>
    <s v="Com o advento do papel-moeda, no entanto, o escambo, ou troca de mercadorias, persistiu em diversas comunidades."/>
    <s v="Tanto quanto o advento do papel-moeda, o escambo, ou troca de mercadorias, persistiu em diversas comunidades."/>
    <s v="A"/>
    <n v="1"/>
    <n v="1"/>
  </r>
  <r>
    <s v="303"/>
    <s v="CESGRANRIO"/>
    <s v="CAIXA ECONÔMICA"/>
    <s v="2021"/>
    <s v="A frase que, ao ser reescrita, guarda o mesmo sentido do trecho do parágrafo 3 “Enfim, embora todos lidem diariamente com dinheiro, poucos se dedicam a gerir melhor seus recursos.” é:"/>
    <x v="0"/>
    <x v="8"/>
    <s v="Médio"/>
    <s v="ME"/>
    <s v="Enfim, quando todos lidam diariamente com dinheiro, poucos se dedicam a gerir melhor seus recursos."/>
    <s v="Enfim, por todos lidarem diariamente com dinheiro, poucos se dedicam a gerir melhor seus recursos."/>
    <s v="Enfim, como todos lidam diariamente com dinheiro, poucos se dedicam a gerir melhor seus recursos."/>
    <s v="Enfim, apesar de todos lidarem diariamente com dinheiro, poucos se dedicam a gerir melhor seus recursos."/>
    <s v="Enfim, desde que todos lidem diariamente com dinheiro, poucos se dedicam a gerir melhor seus recursos."/>
    <s v="D"/>
    <n v="2"/>
    <n v="2"/>
  </r>
  <r>
    <n v="304"/>
    <s v="CESGRANRIO"/>
    <s v="BASA"/>
    <s v="2015"/>
    <s v="Uma reescritura possível do período “A resposta do empregador foi a de contratar Baker para trabalhar na sua fábrica, surgindo, assim, em 1830, o primeiro serviço de medicina do trabalho.”, preservando-se as relações semânticas e a coesão textual, é:"/>
    <x v="0"/>
    <x v="8"/>
    <s v="Médio"/>
    <s v="ME"/>
    <s v="A resposta do empregador foi a de contratar Baker para trabalhar na sua fábrica, porque surgiu, em 1830, o primeiro serviço de medicina do trabalho."/>
    <s v="A resposta do empregador foi a de contratar Baker para trabalhar na sua fábrica; desse modo, surgiu, em 1830, o primeiro serviço de medicina do trabalho."/>
    <s v="A resposta do empregador foi a de contratar Baker para trabalhar na sua fábrica, o que surgiu, em 1830, o primeiro serviço de medicina do trabalho."/>
    <s v="A resposta do empregador foi a de contratar Baker para trabalhar na sua fábrica, surgindo, contudo, em 1830, o primeiro serviço de medicina do trabalho."/>
    <s v="A resposta do empregador foi a de contratar Baker, para trabalhar na sua fábrica surgindo, consoante, em 1830, o primeiro serviço de medicina do trabalho."/>
    <s v="B"/>
    <n v="1"/>
    <n v="1"/>
  </r>
  <r>
    <n v="306"/>
    <s v="CESGRANRIO"/>
    <s v="BASA"/>
    <s v="2015"/>
    <s v="No trecho “deveriam ser serviços dirigidos por pessoas de inteira confiança do empresário e que se dispusessem a defendê-lo”, o pronome oblíquo “o” exerce uma função coesiva, ao retomar, como seu referente, a expressão"/>
    <x v="0"/>
    <x v="8"/>
    <s v="Médio"/>
    <s v="ME"/>
    <s v="fundador"/>
    <s v="serviço médico"/>
    <s v="trabalho"/>
    <s v="capital"/>
    <s v="empresário"/>
    <s v="E"/>
    <n v="1"/>
    <n v="1"/>
  </r>
  <r>
    <n v="307"/>
    <s v="CESGRANRIO"/>
    <s v="Liquigás"/>
    <s v="2012"/>
    <s v="[...] No Parque Indígena do Xingu, há quase 50 anos, médicos e pajés vêm conciliando essas duas visões do corpo humano. Desde que começaram a prestar assistência à saúde dos índios do parque, em 1965, os médicos da Universidade Federal de São Paulo construíram um convívio de respeito às práticas tradicionais de cura dos pajés, rezadores e raizeiros. O resultado dessa colaboração pode ser medido por bons dados de saúde que atestam o aumento da população das aldeias e o controle das doenças. [...]_x000a_No trecho “O resultado &lt;u&gt;dessa colaboração&lt;/u&gt; pode ser medido por bons dados de saúde” (l. 4-5), a expressão destacada refere-se à colaboração entre"/>
    <x v="0"/>
    <x v="8"/>
    <s v="Médio"/>
    <s v="ME"/>
    <s v="médicos da universidade"/>
    <s v="médicos e pajés"/>
    <s v="doentes e médicos"/>
    <s v="pajés de várias aldeias"/>
    <s v="rezadores e pajés"/>
    <s v="B"/>
    <n v="1"/>
    <n v="1"/>
  </r>
  <r>
    <n v="308"/>
    <s v="CESGRANRIO"/>
    <s v="Banco do Brasil"/>
    <s v="2025"/>
    <s v="TINGA, DO CRUZEIRO, É ALVO DE RACISMO NA LIBERTADORES_x000a_Jogador entrou no segundo tempo da derrota para o Real Garcilaso, do Peru. A cada vez que_x000a_tocava na bola, gritos da torcida local imitavam o som de macacos_x000a_O Cruzeiro estreou com derrota na Libertadores. Atuando em Huancayo, no Peru, o atual_x000a_campeão brasileiro perdeu para o Real Garcilaso por 2 a 1 na noite desta quarta-feira, em uma_x000a_partida considerada difícil pelos jogadores celestes. Os atletas apontaram a altitude, o gramado_x000a_ruim e as péssimas condições do estádio como fatores que os prejudicaram. Mas nenhum dos_x000a_adversários dentro ou fora do gramado chateou mais os cruzeirenses do que uma demonstração_x000a_de racismo por parte da torcida peruana, que teve como alvo o meio-campista Tinga._x000a_O jogador entrou na segunda etapa e, a cada vez que recebia a bola e a dominava, uma sonora_x000a_vaia formada por gritos que imitavam o som de macacos vinha das arquibancadas, cessando em_x000a_seguida, assim que outro jogador pegava na bola. “A gente fica muito chateado, a gente tenta_x000a_competir, mas fica chateado de acontecer isso em 2014, próximo da gente. Infelizmente_x000a_aconteceu. Já joguei alguns anos da minha vida na Alemanha e nunca aconteceu isso lá. Aqui,_x000a_em um país tão próximo, tão cheio de mistura, acontece (isso)”, lamentou o jogador em_x000a_entrevista após a partida._x000a_Hostilizado, Tinga foi além. O meio-campista declarou que preferia não ter conquistado nenhum_x000a_título em sua carreira se pudesse viver sem o preconceito. “Eu queria, se pudesse, não ganhar_x000a_nada e ganhar esse título contra o preconceito. Trocava todos os meus títulos pela igualdade em_x000a_todas as áreas”._x000a_O episódio despertou a solidariedade até do presidente do arquirrival Atlético-MG. “Racismo na_x000a_Libertadores? Me tiraram o prazer da derrota do Cruzeiro. Lamentável!”, postou o dirigente Alexandre Kalil no Twitter._x000a_(Disponível em: &lt;http://veja.abril.com.br/noticia/esporte/tinga-do-cruzeiro-e-alvo-de-racismo-na-libertadores&gt;.Acesso em: 25 fev. 2014. )_x000a_No trecho “Aqui, em um país tão próximo, tão cheio de mistura, acontece (isso)” (l. 11), o pronome destacado faz referência"/>
    <x v="0"/>
    <x v="8"/>
    <s v="Médio"/>
    <s v="ME"/>
    <s v="às atitudes racistas da torcida peruana"/>
    <s v="à tristeza do jogador frente ao racismo"/>
    <s v="à inexistência de atos racistas na Alemanha"/>
    <s v="ao espanto acerca da origem do racismo"/>
    <s v="ao descaso da torcida do Cruzeiro"/>
    <s v="A"/>
    <n v="1"/>
    <n v="1"/>
  </r>
  <r>
    <n v="309"/>
    <s v="CESGRANRIO"/>
    <s v="Transpetro"/>
    <s v="2023"/>
    <s v="No texto, as palavras que marcam o sentimento de insegurança vivenciado pela narradora ao conversar com seu pai são:"/>
    <x v="0"/>
    <x v="9"/>
    <s v="Médio"/>
    <s v="ME"/>
    <s v="confissão (parágrafo 7) e andar (parágrafo 8)"/>
    <s v="rodeios (parágrafo 4) e gaguejar (parágrafo 6)"/>
    <s v="cabecinha (parágrafo 7) e mudar (parágrafo 8)"/>
    <s v="sepultura (parágrafo 3) e renegar (parágrafo7)"/>
    <s v="severidade (parágrafo 7) e esquecer (parágrafo 5)"/>
    <s v="B"/>
    <n v="2"/>
    <n v="2"/>
  </r>
  <r>
    <n v="311"/>
    <s v="CESGRANRIO"/>
    <s v="BANCO DA AMAZÔNIA"/>
    <s v="2021"/>
    <s v="No texto, a narradora suscita a reflexão acerca da eternidade a partir da"/>
    <x v="0"/>
    <x v="9"/>
    <s v="Médio"/>
    <s v="ME"/>
    <s v="mentira que pregara na chegada à escola."/>
    <s v="limitação que a falta de dinheiro lhe impunha."/>
    <s v="descoberta de que o chicle não acabaria nunca."/>
    <s v="relação afetiva que havia entre a ela e sua irmã."/>
    <s v="satisfação que o gosto adocicado do chicle proporcionava."/>
    <s v="C"/>
    <n v="1"/>
    <n v="1"/>
  </r>
  <r>
    <s v="312"/>
    <s v="CESGRANRIO"/>
    <s v="FINEP"/>
    <s v="2014"/>
    <s v="A tipologia textual descritiva se evidencia no Texto II, dentre outros recursos, por meio do uso de"/>
    <x v="0"/>
    <x v="9"/>
    <s v="Médio"/>
    <s v="ME"/>
    <s v="verbos de ação"/>
    <s v="advérbios de lugar"/>
    <s v="narrador-personagem"/>
    <s v="interjeições"/>
    <s v="formas adjetivas"/>
    <s v="E"/>
    <n v="1"/>
    <n v="0"/>
  </r>
  <r>
    <n v="313"/>
    <s v="CESGRANRIO"/>
    <s v="Transpetro"/>
    <s v="2023"/>
    <s v="De acordo com o texto, na opinião do pai, a filha deveria"/>
    <x v="0"/>
    <x v="9"/>
    <s v="Médio"/>
    <s v="ME"/>
    <s v="aprender a língua da avó."/>
    <s v="valorizar a língua materna."/>
    <s v="escrever em idiomas diversos."/>
    <s v="ler outros poemas de Olavo Bilac."/>
    <s v="estudar história da literatura brasileira."/>
    <s v="B"/>
    <n v="2"/>
    <n v="2"/>
  </r>
  <r>
    <n v="314"/>
    <s v="CESGRANRIO"/>
    <s v="Transpetro"/>
    <s v="2023"/>
    <s v="Ao ler os versos de Olavo Bilac, o “quase” susto da narradora, mencionado no parágrafo 2, foi motivado pela"/>
    <x v="0"/>
    <x v="9"/>
    <s v="Médio"/>
    <s v="ME"/>
    <s v="possibilidade de seus escritos não serem conhecidos."/>
    <s v="falta de conhecimento sobre a localização do Lácio."/>
    <s v="necessidade de aprender uma língua diferente."/>
    <s v="surpresa com a postura pessimista do poeta."/>
    <s v="abordagem da temática da morte."/>
    <s v="A"/>
    <n v="2"/>
    <n v="1"/>
  </r>
  <r>
    <n v="315"/>
    <s v="CESGRANRIO"/>
    <s v="AgeRIO"/>
    <s v="2023"/>
    <s v="A palavra resiliência refere-se à capacidade de voltar ao estado natural, principalmente após alguma situação crítica e fora do comum. Ela é utilizada em várias áreas do conhecimento._x000a_Em “De acordo com uma especialista em ciência e Amazônia, a hipótese de savanização precisa ser encarada com seriedade, porque a floresta amazônica tem resiliência” (parágrafo 6, o sentido dessa palavra no contexto é a(o)"/>
    <x v="0"/>
    <x v="9"/>
    <s v="Médio"/>
    <s v="ME"/>
    <s v="aptidão de um determinado sistema para recuperar o equilíbrio depois de ter sofrido uma perturbação."/>
    <s v="capacidade de uma pessoa lidar com seus próprios problemas, vencer obstáculos e não ceder a qualquer coação."/>
    <s v="possibilidade de tomar uma decisão quando se tem medo do que isso possa ocasionar, quando está sob pressão."/>
    <s v="propriedade de os materiais que acumulam energias voltarem ao normal, quando então são expostos a situações de estresse ou choque."/>
    <s v="equilíbrio emocional para lidar com os problemas relacionados ao contexto laboral, quando as situações não ocorrem como o esperado."/>
    <s v="A"/>
    <n v="1"/>
    <n v="1"/>
  </r>
  <r>
    <n v="316"/>
    <s v="CESGRANRIO"/>
    <s v="BANRISUL"/>
    <s v="2023"/>
    <s v="O texto pode ser dividido em duas grandes partes. Na primeira parte, apresenta-se a definição do conceito de “ética” e, na segunda parte, apresentam-se"/>
    <x v="0"/>
    <x v="9"/>
    <s v="Médio"/>
    <s v="ME"/>
    <s v="consequências econômicas da implantação dos códigos de ética no dia a dia das empresas."/>
    <s v="exemplos de ações que devem ser implementadas para atender aos códigos de ética das empresas."/>
    <s v="explicações sobre diferentes concepções de ética em função dos objetivos das empresas."/>
    <s v="penalizações a serem infringidas aos funcionários que desrespeitarem o código de ética da empresa."/>
    <s v="situações concretas em que os conceitos de “ética” e “moral” se aplicam no processo de seleção de pessoal."/>
    <s v="B"/>
    <n v="1"/>
    <n v="1"/>
  </r>
  <r>
    <n v="317"/>
    <s v="CESGRANRIO"/>
    <s v="Banco do Brasil"/>
    <s v="2023"/>
    <s v="A partir da leitura do texto, constata-se que Braille"/>
    <x v="0"/>
    <x v="9"/>
    <s v="Médio"/>
    <s v="ME"/>
    <s v="queria seguir o ofício do pai."/>
    <s v="estudou com bolsa de estudos."/>
    <s v="trabalhava em selarias quando criança."/>
    <s v="foi adotado por Valentin Haüy depois da tragédia."/>
    <s v="começou a dar aulas quando atingiu a maioridade."/>
    <s v="B"/>
    <n v="0"/>
    <n v="0"/>
  </r>
  <r>
    <n v="318"/>
    <s v="CESGRANRIO"/>
    <s v="Banco do Brasil"/>
    <s v="2023"/>
    <s v="Em “No ano seguinte, foi apresentado ao mundo, na Exposição Internacional de Paris, por ordem do imperador Napoleão III (1808-187, que programou ainda uma série de concertos de piano com ex-alunos de Braille”, a palavra em destaque apresenta o mesmo sentido que em:"/>
    <x v="0"/>
    <x v="9"/>
    <s v="Médio"/>
    <s v="ME"/>
    <s v="Louis Braille criou um método revolucionário e ainda era excelente pianista."/>
    <s v="Vencer barreiras relacionadas à acessibilidade ainda é um desafio."/>
    <s v="O método Braille ainda era desconhecido por muitas pessoas."/>
    <s v="Os restos mortais de Braille ainda estão no Panthéon."/>
    <s v="A reglete ainda é usada por deficientes visuais."/>
    <s v="A"/>
    <n v="0"/>
    <n v="0"/>
  </r>
  <r>
    <n v="319"/>
    <s v="CESGRANRIO"/>
    <s v="Banco do Brasil"/>
    <s v="2023"/>
    <s v="O trecho que explica o modo como se elabora uma &lt;i&gt;deep fake&lt;/i&gt; é:"/>
    <x v="0"/>
    <x v="9"/>
    <s v="Médio"/>
    <s v="ME"/>
    <s v="“Segundo estudo de uma empresa de segurança, 65% dos brasileiros ignoram a sua existência e 71% não reconhecem quando um vídeo foi editado digitalmente usando essa técnica.”"/>
    <s v="“O que muita gente não sabe, porém, é que esse tipo de golpe, além de manipular vídeos com celebridades e políticos famosos, também prejudica empresas e cidadãos comuns, que podem ser envolvidos em fraudes de identidade e extorsões.”"/>
    <s v="“A prática costuma utilizar um vídeo de referência e a face (ou corpo) de outra pessoa, que não fazia parte do vídeo original. Criam-se áudios falsos, fazendo a inteligência artificial aprender como uma pessoa fala e, a partir daí, obter uma montagem com outras falas, inclusive alterando os lábios”"/>
    <s v="“Isso ocorre porque as novas redes neurais (sistemas de computação que funcionam como neurônios do cérebro humano), a evolução da capacidade de processamento e a redução de custos da computação em nuvem têm facilitado o acesso a essa tecnologia”"/>
    <s v="“As redes sociais devem se manter configuradas como privadas, já que fotos, áudios ou vídeos disponíveis publicamente podem ser utilizados para alimentar a inteligência artificial e engendrar deep fakes.”"/>
    <s v="C"/>
    <n v="1"/>
    <n v="1"/>
  </r>
  <r>
    <n v="320"/>
    <s v="CESGRANRIO"/>
    <s v="Banco do Brasil"/>
    <s v="2023"/>
    <s v="O objetivo dessa reportagem é refletir sobre"/>
    <x v="0"/>
    <x v="9"/>
    <s v="Médio"/>
    <s v="ME"/>
    <s v="a necessidade de implantar um sistema mais seguro do que o cartão de crédito para as transferências do auxílio emergencial."/>
    <s v="a sobrevivência do dinheiro em espécie frente ao novo mecanismo de transferência eletrônica de valores."/>
    <s v="as consequências negativas da mudança na cultura popular vigente no país sobre a importância da inserção no sistema bancário."/>
    <s v="os aspectos relevantes da cultura da informalidade no dia a dia da economia brasileira e as dificuldades de acesso à tecnologia."/>
    <s v="os impactos dos meios tradicionais de pagamento, como boleto e cartão de crédito, na economia da população."/>
    <s v="B"/>
    <n v="1"/>
    <n v="1"/>
  </r>
  <r>
    <n v="321"/>
    <s v="CESGRANRIO"/>
    <s v="Banco do Brasil"/>
    <s v="2023"/>
    <s v="O trecho do texto que resume o objetivo do “empreendedorismo social” é"/>
    <x v="0"/>
    <x v="9"/>
    <s v="Médio"/>
    <s v="ME"/>
    <s v="“A meta é transformar uma realidade, promover o bem-estar da sociedade e agregar valor com cunho social”."/>
    <s v="“os empreendimentos sociais analisam seu desempenho a partir do impacto social gerado por sua atuação”."/>
    <s v="“ser inovadora; realizável; autossustentável; contar com a participação de diversos segmentos da sociedade”."/>
    <s v="“Quem tem interesse de atuar nessa área precisa trabalhar em grupo e formar parcerias”."/>
    <s v="“o profissional precisa ter flexibilidade e vontade de explorar, pois é possível que ele acabe exercendo um papel que não seja necessariamente na sua área de formação”."/>
    <s v="A"/>
    <n v="1"/>
    <n v="1"/>
  </r>
  <r>
    <n v="322"/>
    <s v="CESGRANRIO"/>
    <s v="Banco do Brasil"/>
    <s v="2025"/>
    <s v="O texto explica que o empreendedorismo social se diferencia do conceito de negócio social porque o primeiro procura"/>
    <x v="0"/>
    <x v="9"/>
    <s v="Médio"/>
    <s v="ME"/>
    <s v="criar profissionais especializados na sua área de atuação."/>
    <s v="excluir do processo a parcela mais carente da população."/>
    <s v="seguir a lógica tradicional do mercado de ações."/>
    <s v="ter como objetivo produzir retorno financeiro."/>
    <s v="transformar a sociedade por meio da inovação."/>
    <s v="E"/>
    <n v="1"/>
    <n v="1"/>
  </r>
  <r>
    <n v="323"/>
    <s v="CESGRANRIO"/>
    <s v="BASA"/>
    <s v="2022"/>
    <s v="De acordo com o texto, para atender às exigências internacionais, o país deve"/>
    <x v="0"/>
    <x v="9"/>
    <s v="Médio"/>
    <s v="ME"/>
    <s v="conscientizar os agricultores da necessidade de ampliar seus negócios."/>
    <s v="diversificar os tipos de culturas que exigem a utilização de muita água."/>
    <s v="garantir a destinação de terras a atividades de preservação ambiental."/>
    <s v="liberar as áreas de cultivo de produtos agrícolas na região amazônica."/>
    <s v="restringir as terras amazônicas ao desenvolvimento da pecuária."/>
    <s v="C"/>
    <n v="0"/>
    <n v="0"/>
  </r>
  <r>
    <n v="324"/>
    <s v="CESGRANRIO"/>
    <s v="Eletronuclear"/>
    <s v="2022"/>
    <s v="Em seu desenvolvimento temático, depois de se referir ao estudo da ONU sobre a função das novas tecnologias no mundo globalizado, o texto desenvolve a ideia de que"/>
    <x v="0"/>
    <x v="9"/>
    <s v="Médio"/>
    <s v="ME"/>
    <s v="a obsolescência programada é a fabricação intencional de um produto para que se torne obsoleto e force o consumidor a adquirir uma nova geração."/>
    <s v="a presença de metais e substâncias tóxicas em muitos componentes provoca riscos à saúde e ao meio ambiente."/>
    <s v="eletrodomésticos, equipamentos médicos, brinquedos, sistemas de alarme, automação e controle são exemplos de aparelhos eletroeletrônicos."/>
    <s v="o lixo eletroeletrônico é formado por resíduos de equipamentos eletroeletrônicos, como computadores e celulares."/>
    <s v="os consumidores preocupam-se em satisfazer suas necessidades sem refletir sobre os efeitos do consumo crescente dos eletroeletrônicos."/>
    <s v="B"/>
    <n v="1"/>
    <n v="1"/>
  </r>
  <r>
    <n v="325"/>
    <s v="CESGRANRIO"/>
    <s v="Eletronuclear"/>
    <s v="2022"/>
    <s v="Com base no conteúdo desenvolvido e na sua forma de apresentação, conclui-se que o texto tem o objetivo de"/>
    <x v="0"/>
    <x v="9"/>
    <s v="Médio"/>
    <s v="ME"/>
    <s v="analisar de forma crítica as soluções dos governantes para reduzir a acumulação de resíduos tóxicos."/>
    <s v="apresentar ao leitor propostas para reduzir os efeitos do entulho eletrônico sobre a humanidade."/>
    <s v="descrever características dos produtos eletroeletrônicos considerados obsoletos pelo mercado."/>
    <s v="conscientizar o leitor dos perigos relacionados ao excesso de produtos eletroeletrônicos no meio ambiente."/>
    <s v="relatar episódios que sirvam como exemplificação dos conceitos científicos discutidos."/>
    <s v="D"/>
    <n v="1"/>
    <n v="1"/>
  </r>
  <r>
    <n v="326"/>
    <s v="CESGRANRIO"/>
    <s v="Eletronuclear"/>
    <s v="2022"/>
    <s v="A obsolescência perspectiva é definida no texto como a(o)"/>
    <x v="0"/>
    <x v="9"/>
    <s v="Médio"/>
    <s v="ME"/>
    <s v="decisão intencional de fabricar um produto que se torne obsoleto após um determinado tempo para condicionar a compra de outro."/>
    <s v="redução da vida útil de um produto funcional pelo lançamento de novas gerações com aparência inovadora e pequenas mudanças."/>
    <s v="retirada do mercado de peças de reposição de um produto para forçar o consumidor a comprar um outro mais caro."/>
    <s v="descarte de aparelhos eletrônicos pelos consumidores por impossibilidade de conserto dos defeitos de funcionamento."/>
    <s v="aumento na produção de resíduos tóxicos devido à produção desenfreada de lixo eletroeletrônico composto por metais pesados."/>
    <s v="B"/>
    <n v="1"/>
    <n v="1"/>
  </r>
  <r>
    <s v="327"/>
    <s v="CESGRANRIO"/>
    <s v="Eletronuclear"/>
    <s v="2022"/>
    <s v="No texto, os dois primeiros parágrafos estabelecem entre si a seguinte relação:"/>
    <x v="0"/>
    <x v="9"/>
    <s v="Médio"/>
    <s v="ME"/>
    <s v="&lt;i&gt;apresentação de problema&lt;/i&gt;/&lt;i&gt;definição de conceitos&lt;/i&gt;"/>
    <s v="&lt;i&gt;definição de termos&lt;/i&gt;/&lt;i&gt;exemplificação de casos&lt;/i&gt;"/>
    <s v="&lt;i&gt;proposição de tese&lt;/i&gt;/&lt;i&gt;desenvolvimento de argumentos&lt;/i&gt;"/>
    <s v="&lt;i&gt;situação hipotética&lt;/i&gt;/&lt;i&gt;comprovação por evidências&lt;/i&gt;"/>
    <s v="&lt;i&gt;relato de caso&lt;/i&gt;/&lt;i&gt;explicitação de motivação&lt;/i&gt;"/>
    <s v="A"/>
    <n v="1"/>
    <n v="1"/>
  </r>
  <r>
    <n v="328"/>
    <s v="CESGRANRIO"/>
    <s v="CAIXA ECONÔMICA"/>
    <s v="2021"/>
    <s v="O texto tem o objetivo primordial de"/>
    <x v="0"/>
    <x v="9"/>
    <s v="Médio"/>
    <s v="ME"/>
    <s v="ensinar a gerir as finanças pessoais de maneira eficaz."/>
    <s v="sensibilizar sobre a importância da educação financeira."/>
    <s v="prevenir quanto aos perigos do acesso facilitado ao crédito."/>
    <s v="alertar para a complexidade maior do mundo financeiro atual."/>
    <s v="sugerir a incorporação do hábito de elaborar orçamento familiar."/>
    <s v="B"/>
    <n v="1"/>
    <n v="1"/>
  </r>
  <r>
    <n v="329"/>
    <s v="CESGRANRIO"/>
    <s v="Banco do Brasil"/>
    <s v="2021"/>
    <s v="De acordo com o texto, hoje a valorização do QA tende a superar a do QI e a do QE no ambiente de trabalho porque"/>
    <x v="0"/>
    <x v="9"/>
    <s v="Médio"/>
    <s v="ME"/>
    <s v="as habilidades interpessoais são muito requeridas."/>
    <s v="o conhecimento tecnológico é cada vez mais necessário."/>
    <s v="a memória e a habilidade matemática são indicadores exigidos."/>
    <s v="a capacidade de adaptação faz a diferença entre o homem e a máquina."/>
    <s v="a automatização requer colaboradores que superem a rapidez e a precisão do algoritmo."/>
    <s v="D"/>
    <n v="1"/>
    <n v="1"/>
  </r>
  <r>
    <n v="330"/>
    <s v="CESGRANRIO"/>
    <s v="Banco do Brasil"/>
    <s v="2021"/>
    <s v="Ao abordar perspectivas de evolução na carreira, o texto destaca que a(s)"/>
    <x v="0"/>
    <x v="9"/>
    <s v="Médio"/>
    <s v="ME"/>
    <s v="mudança no mercado se dará pela valorização do QE."/>
    <s v="capacidade para a detecção de padrões será valorizada."/>
    <s v="habilidades relacionadas ao QA poderão ser aprimoradas."/>
    <s v="atividades relativas às artes serão excluídas das mudanças."/>
    <s v="competências teóricas relacionadas ao QI serão evidenciadas."/>
    <s v="C"/>
    <n v="1"/>
    <n v="1"/>
  </r>
  <r>
    <n v="332"/>
    <s v="CESGRANRIO"/>
    <s v="Banco do Brasil"/>
    <s v="2021"/>
    <s v="Um argumento que justifica a tese de que “pensar em privacidade digital é (quase) utópico” (parágrafo 2) aparece em"/>
    <x v="0"/>
    <x v="9"/>
    <s v="Médio"/>
    <s v="ME"/>
    <s v="“A questão central não se resume somente à política de privacidade das plataformas X ou Y” (parágrafo 4)"/>
    <s v="“A segurança da informação já se transformou em uma área estratégica para qualquer tipo de empresa” (parágrafo 5)"/>
    <s v="“a partir do momento em que um conteúdo é postado, ele faz parte da rede e não é mais do usuário” (parágrafo 7)"/>
    <s v="“É preciso que tanto clientes como empresas busquem mais informação e conteúdo técnico sobre o tema” (parágrafo 8)"/>
    <s v="“Precisamos de consciência, senso crítico, responsabilidade e cuidado para levar a internet a um outro nível.” (parágrafo 9)"/>
    <s v="C"/>
    <n v="1"/>
    <n v="1"/>
  </r>
  <r>
    <n v="333"/>
    <s v="CESGRANRIO"/>
    <s v="Banco do Brasil"/>
    <s v="2025"/>
    <s v="Depois de questionar se o conteúdo que circula nas redes é realmente propriedade do usuário (parágrafo 6), o texto desenvolve a ideia de que"/>
    <x v="0"/>
    <x v="9"/>
    <s v="Médio"/>
    <s v="ME"/>
    <s v="a maior parte dos usuários no mundo acessa a internet por meio de um smartphone."/>
    <s v="a segurança da informação já se transformou em uma área estratégica para as empresas."/>
    <s v="as empresas e os provedores conseguem rastrear os usuários por meio de endereço de e-mail."/>
    <s v="as organizações devem conscientizar os clientes em relação aos limites da privacidade digital."/>
    <s v="as pessoas deixam rastros na rede que podem ser descobertos a qualquer momento."/>
    <s v="D"/>
    <n v="1"/>
    <n v="1"/>
  </r>
  <r>
    <n v="334"/>
    <s v="CESGRANRIO"/>
    <s v="Banco do Brasil"/>
    <s v="2021"/>
    <s v="O trecho que evidencia a razão pela qual novos indicadores passaram a balizar o processo de seleção das empresas é:"/>
    <x v="0"/>
    <x v="9"/>
    <s v="Médio"/>
    <s v="ME"/>
    <s v="“Há algum tempo, se você quisesse avaliar as perspectivas de alguém crescer na carreira, poderia considerar pedir um teste de QI”. (parágrafo 1)"/>
    <s v="“o QE é visto como um kit de habilidades que pode nos ajudar a ter sucesso em vários aspectos da vida.” (parágrafo 2)"/>
    <s v="“A tecnologia mudou bastante a forma como alguns trabalhos são feitos, e a tendência continuará.” (parágrafo 5)"/>
    <s v="“Seu QI o ajuda nas provas pelas quais precisa passar para se qualificar”. (parágrafo 7)"/>
    <s v="“Uma coisa boa do QA é que, mesmo que seja difícil mensurá-lo, especialistas dizem que ele pode ser desenvolvido.” (parágrafo 8)"/>
    <s v="C"/>
    <n v="1"/>
    <n v="1"/>
  </r>
  <r>
    <n v="335"/>
    <s v="CESGRANRIO"/>
    <s v="Banco do Brasil"/>
    <s v="2021"/>
    <s v="Um argumento utilizado no texto para explicar o relativo sucesso do ensino remoto durante a pandemia é:"/>
    <x v="0"/>
    <x v="9"/>
    <s v="Médio"/>
    <s v="ME"/>
    <s v="O baixo custo relacionado ao uso de aplicativos de mensagens."/>
    <s v="O uso de plataformas de aprendizagem de alta tecnologia."/>
    <s v="A oportunidade de utilização de imagens e áudios disponíveis na rede."/>
    <s v="A possibilidade de aprofundamento dos conteúdos de várias disciplinas."/>
    <s v="A qualidade do acesso às atividades devido à alta conectividade."/>
    <s v="A"/>
    <n v="1"/>
    <n v="1"/>
  </r>
  <r>
    <n v="336"/>
    <s v="CESGRANRIO"/>
    <s v="Banco do Brasil"/>
    <s v="2021"/>
    <s v="No parágrafo 5, depois da afirmação de que educadores internacionais estimam que estudantes da educação básica já foram impactados pela falta de escolarização, desenvolve-se a ideia de que"/>
    <x v="0"/>
    <x v="9"/>
    <s v="Médio"/>
    <s v="ME"/>
    <s v="o ensino remoto mediado por tecnologia permitiu a continuidade da escolarização durante a pandemia."/>
    <s v="os alunos que foram prejudicados por esse processo precisarão ter aulas ou encontros extras para enfrentar essa ruptura."/>
    <s v="a alternativa mais produtiva para realizar o ensino remoto tem sido a conexão via aplicativos de mensagens."/>
    <s v="os professores, em sua grande maioria, mantiveram contato com os alunos por meio dos aplicativos de mensagens."/>
    <s v="o celular, muitas vezes compartilhado pela família, foi a ferramenta mais utilizada para efetivar as atividades de ensino remoto."/>
    <s v="B"/>
    <n v="1"/>
    <n v="1"/>
  </r>
  <r>
    <s v="337"/>
    <s v="CESGRANRIO"/>
    <s v="UFRJ"/>
    <s v="2019"/>
    <s v="No texto abaixo, aborda-se a condição da mulher na sociedade atual._x000a__x000a_A partir da frase que finaliza o Texto II – “Acho que piorei de estojo e de vida” (l. 41-42) –, constata-se que o autor"/>
    <x v="0"/>
    <x v="9"/>
    <s v="Médio"/>
    <s v="ME"/>
    <s v="comportava-se de modo nostálgico."/>
    <s v="era fortemente apegado ao objeto."/>
    <s v="carregava consigo objetos inusitados."/>
    <s v="tinha muito cuidado com seus pertences."/>
    <s v="apresentava um perfil marcado pelo egoísmo."/>
    <s v="A"/>
    <n v="1"/>
    <n v="1"/>
  </r>
  <r>
    <s v="338"/>
    <s v="CESGRANRIO"/>
    <s v="UFRJ"/>
    <s v="2019"/>
    <s v="Com base na leitura de todo o Texto II, entende-se que ele tem como foco a contraposição entre"/>
    <x v="0"/>
    <x v="9"/>
    <s v="Médio"/>
    <s v="ME"/>
    <s v="cheiro de notebook e cheiro de estojo"/>
    <s v="requinte e simplicidade"/>
    <s v="sociedade e indivíduo"/>
    <s v="presente e passado"/>
    <s v="trabalho e lazer."/>
    <s v="D"/>
    <n v="1"/>
    <n v="1"/>
  </r>
  <r>
    <s v="339"/>
    <s v="CESGRANRIO"/>
    <s v="UFRJ"/>
    <s v="2019"/>
    <s v="No Texto II, o sentido denotativo e o sentido conotativo convivem._x000a__x000a_O trecho do texto em que há somente denotação é:"/>
    <x v="0"/>
    <x v="9"/>
    <s v="Médio"/>
    <s v="ME"/>
    <s v="“Noite dessas, ciscando num desses canais a cabo, vi uns caras oferecendo maravilhas eletrônicas” (l. 1-3)"/>
    <s v="“Minhas necessidades são mais modestas” (l. 6)"/>
    <s v="“contemporâneo das cavernas da informática”. (l. 7-8)"/>
    <s v="“retirei das entranhas de isopor o novo notebook e coloquei-o em cima da mesa.” (l. 16-17)"/>
    <s v="“houve um corte na memória e vi diante de mim o meu primeiro estojo escolar.” (l. 19-20)."/>
    <s v="B"/>
    <n v="1"/>
    <n v="1"/>
  </r>
  <r>
    <n v="340"/>
    <s v="CESGRANRIO"/>
    <s v="UFRJ"/>
    <s v="2019"/>
    <s v="De acordo com o Texto I, obsolescência perceptiva (l. 45) é aquela que é caracterizada pelo(a)"/>
    <x v="0"/>
    <x v="9"/>
    <s v="Médio"/>
    <s v="ME"/>
    <s v="aumento da vida útil dos produtos eletrônicos"/>
    <s v="ampliação da capacidade técnica dos produtos"/>
    <s v="necessidade de compra de produto recém-lançado"/>
    <s v="renovação do modelo estético dos produtos"/>
    <s v="queda de desempenho do produto antigo."/>
    <s v="D"/>
    <n v="0"/>
    <n v="0"/>
  </r>
  <r>
    <s v="341"/>
    <s v="CESGRANRIO"/>
    <s v="UFRJ"/>
    <s v="2019"/>
    <s v="No Texto I, a tese defendida pelo autor pode ser resumida no seguinte trecho:"/>
    <x v="0"/>
    <x v="9"/>
    <s v="Médio"/>
    <s v="ME"/>
    <s v="“Obsolescência programada: inimiga ou parceira do consumidor?” (título)."/>
    <s v="“Essa estratégia da indústria pode ser vista como inimiga do consumidor” (l. 8-9)."/>
    <s v="&quot;Planejar inovação é extremamente importante para melhoria e aumento da capacidade técnica de um produto” (l. 13-15)."/>
    <s v="“Isso não significa que o consumidor está refém de trocas constantes de equipamento” (l. 34-35)."/>
    <s v="“O saldo geral é que as atualizações trazidas pela obsolescência programada trazem benefícios à sociedade” (l. 64-66)."/>
    <s v="E"/>
    <n v="1"/>
    <n v="0"/>
  </r>
  <r>
    <s v="342"/>
    <s v="CESGRANRIO"/>
    <s v="UFRJ"/>
    <s v="2019"/>
    <s v="O fragmento do Texto I que comprova a estratégia argumentativa usada pelo autor para aproximar-se do leitor, buscando persuadi-lo, é:"/>
    <x v="0"/>
    <x v="9"/>
    <s v="Médio"/>
    <s v="ME"/>
    <s v="“Uma câmera com uma resolução melhor pode motivar a compra de um novo celular” (l. 5-7)"/>
    <s v="“Já imaginou se um carro de hoje fosse igual a um carro dos anos 1970?” (l.15-17)"/>
    <s v="“Outro sinal é detectado quando não é possível repor acessórios como carregadores compatíveis” (l. 29-31)"/>
    <s v="“É preciso lembrar também que a obsolescência programada se dá de forma diferente em cada tipo de equipamento.” (l. 49-51)"/>
    <s v="“É por conta disso que membros de uma mesma família que moram em países diferentes podem conversar diariamente” (l. 68-71)."/>
    <s v="B"/>
    <n v="1"/>
    <n v="0"/>
  </r>
  <r>
    <s v="343"/>
    <s v="CESGRANRIO"/>
    <s v="UFRJ"/>
    <s v="2019"/>
    <s v="O Texto I, que aborda a obsolescência programada, busca"/>
    <x v="0"/>
    <x v="9"/>
    <s v="Médio"/>
    <s v="ME"/>
    <s v="condenar a produção excessiva de lixo eletrônico."/>
    <s v="denunciar o preço exorbitante das mercadorias modernas."/>
    <s v="alertar sobre o consumo desenfreado de novas tecnologias."/>
    <s v="destacar a queda vertiginosa na qualidade dos itens à venda."/>
    <s v="analisar a suplantação dos produtos disponibilizados ao consumidor."/>
    <s v="E"/>
    <n v="2"/>
    <n v="1"/>
  </r>
  <r>
    <n v="344"/>
    <s v="CESGRANRIO"/>
    <s v="UFRJ"/>
    <s v="2019"/>
    <s v="A leitura atenta do Texto III mostra que Ricardo"/>
    <x v="0"/>
    <x v="9"/>
    <s v="Médio"/>
    <s v="ME"/>
    <s v="trabalhava no setor de financiamento de material de pesca."/>
    <s v="dava pouca importância aos pescadores simples do quebra-mar."/>
    <s v="praticava a pesca por diletantismo nas horas de folga ou de lazer."/>
    <s v="era um assíduo frequentador da beira do mar no Aterro do Flamengo."/>
    <s v="dava mais importância ao ritual de preparação para a pescaria do que ao esporte."/>
    <s v="C"/>
    <n v="1"/>
    <n v="1"/>
  </r>
  <r>
    <n v="345"/>
    <s v="CESGRANRIO"/>
    <s v="UFRJ"/>
    <s v="2019"/>
    <s v="Segundo o Texto I, a Zona Portuária, até o início do século XXI, era vista como"/>
    <x v="0"/>
    <x v="9"/>
    <s v="Médio"/>
    <s v="ME"/>
    <s v="uma área desvalorizada social e urbanisticamente."/>
    <s v="uma mancha no cenário carioca de belezas naturais."/>
    <s v="uma região cercada de arranha-céus."/>
    <s v="um reduto dominado pelo crime organizado."/>
    <s v="um bairro histórico com poucas áreas habitáveis."/>
    <s v="A"/>
    <n v="2"/>
    <n v="1"/>
  </r>
  <r>
    <n v="346"/>
    <s v="CESGRANRIO"/>
    <s v="Liquigás"/>
    <s v="2018"/>
    <s v="O quarto parágrafo do texto aborda"/>
    <x v="0"/>
    <x v="9"/>
    <s v="Médio"/>
    <s v="ME"/>
    <s v="a frequência dos congestionamentos"/>
    <s v="as propostas de melhoria da mobilidade"/>
    <s v="o aumento da população mundial"/>
    <s v="o índice de mortes nas vias urbanas"/>
    <s v="os problemas de mobilidade no Brasil."/>
    <s v="B"/>
    <n v="1"/>
    <n v="0"/>
  </r>
  <r>
    <n v="347"/>
    <s v="CESGRANRIO"/>
    <s v="Liquigás"/>
    <s v="2018"/>
    <s v="No segundo parágrafo, o texto defende a necessidade de discutir questões relativas à mobilidade urbana._x000a_Antes disso, o texto refere-se à"/>
    <x v="0"/>
    <x v="9"/>
    <s v="Médio"/>
    <s v="ME"/>
    <s v="ampliação da população urbana mundial"/>
    <s v="diminuição da distância entre casa e trabalho"/>
    <s v="imobilidade urbana causada pelo automóvel"/>
    <s v="importância do investimento em infraestrutura"/>
    <s v="paralisação do trânsito das grandes cidades."/>
    <s v="A"/>
    <n v="1"/>
    <n v="1"/>
  </r>
  <r>
    <n v="348"/>
    <s v="CESGRANRIO"/>
    <s v="Liquigás"/>
    <s v="2018"/>
    <s v="No penúltimo parágrafo, o autor do texto revela ser autor de novelas, mas reclama"/>
    <x v="0"/>
    <x v="9"/>
    <s v="Médio"/>
    <s v="ME"/>
    <s v="do assédio dos fãs."/>
    <s v="da falta de privacidade quando anda pelas ruas."/>
    <s v="dos casos de amor que atribuem a ele nas redes sociais."/>
    <s v="da necessidade de ter consciência na hora de votar."/>
    <s v="das versões falsas publicadas na internet das histórias de suas novelas."/>
    <s v="E"/>
    <n v="1"/>
    <n v="1"/>
  </r>
  <r>
    <n v="349"/>
    <s v="CESGRANRIO"/>
    <s v="Liquigás"/>
    <s v="2018"/>
    <s v="A última frase do segundo parágrafo (&quot;Se a indústria automobilística vai bem, é lá que vão trabalhar.&quot;) tem a seguinte função na construção do texto:"/>
    <x v="0"/>
    <x v="9"/>
    <s v="Médio"/>
    <s v="ME"/>
    <s v="Justificar a opção de trabalho das pessoas desempregadas."/>
    <s v="Servir como ilustração para a afirmação contida na frase imediatamente anterior."/>
    <s v="Complementar com ironia a relação entre violência e trânsito."/>
    <s v="Introduzir um novo argumento para desenvolvê-lo no parágrafo seguinte."/>
    <s v="Apresentar o autor do texto como um analista do mercado de trabalho."/>
    <s v="B"/>
    <n v="1"/>
    <n v="1"/>
  </r>
  <r>
    <n v="350"/>
    <s v="CESGRANRIO"/>
    <s v="Liquigás"/>
    <s v="2018"/>
    <s v="No texto, o autor diz que aprendeu a não ser generoso (linha. 9-10)._x000a_A circunstância que justifica essa atitude foi o fato de ele"/>
    <x v="0"/>
    <x v="9"/>
    <s v="Médio"/>
    <s v="ME"/>
    <s v="Sentir-se enganado por um rapaz, que sofrera um acidente."/>
    <s v="Já haver ajudado muitos amigos desempregados."/>
    <s v="Estar ficando sem dinheiro para ajudar as pessoas que o procuravam."/>
    <s v="Desconfiar de que alguém estava desviando o dinheiro de sua ajuda."/>
    <s v="Ter uma formação muito rígida, voltada unicamente para a família."/>
    <s v="A"/>
    <n v="1"/>
    <n v="1"/>
  </r>
  <r>
    <n v="351"/>
    <s v="CESGRANRIO"/>
    <s v="Liquigás"/>
    <s v="2018"/>
    <s v="No texto abaixo, aborda-se a condição da mulher na sociedade atual._x000a_Espanha, Turquia, França, Bélgica, Itália, China, Paquistão, Índia, Afeganistão, Filipinas, Coreia do Sul. Na América Latina: Argentina, Chile, México. Esses foram alguns países onde o Dia Internacional da Mulher foi marcado não por rosas pálidas e inúteis, mas por protestos clamando pela igualdade de oportunidades e pelo fim da discriminação e da violência contra a mulher. No Brasil, houve protestos em 50 cidades, mas nada comparável ao que ocorreu na Espanha e na Argentina, onde as mobilizações repercutiram ruidosamente._x000a_(BOLLE,M.Easmulheresbrasileiras?Época,n.1029,19mar.2018,p.55)._x000a__x000a_No Brasil, as manifestações sobre a condição social da mulher ocorrem, principalmente, pelo fato de o país:"/>
    <x v="0"/>
    <x v="9"/>
    <s v="Médio"/>
    <s v="ME"/>
    <s v="comandar historicamente a onda dos protestos contra o feminicídio."/>
    <s v="estar entre os três países com maior número de mortes violentas de mulheres."/>
    <s v="ser responsável pela criação e difusão mundial do Movimento Me Too."/>
    <s v="dispor da mais elevada participação de mulheres no mercado de trabalho."/>
    <s v="impedir ataques e retaliações às lideranças populares dos direitos humanos."/>
    <s v="B"/>
    <n v="1"/>
    <n v="0"/>
  </r>
  <r>
    <s v="352"/>
    <s v="CESGRANRIO"/>
    <s v="Liquigás"/>
    <s v="2018"/>
    <s v="Uma das virtudes na construção dessas casas tão elogiadas no texto é que seus criadores eram “levados pela necessidade, pelo arrojo, pelos fatos” (l. 21-22). Essa afirmação serve como argumento para criticar os"/>
    <x v="0"/>
    <x v="9"/>
    <s v="Médio"/>
    <s v="ME"/>
    <s v="espanhóis"/>
    <s v="urbanistas"/>
    <s v="arquitetos"/>
    <s v="portugueses"/>
    <s v="criadores."/>
    <s v="B"/>
    <n v="1"/>
    <n v="0"/>
  </r>
  <r>
    <n v="353"/>
    <s v="CESGRANRIO"/>
    <s v="Liquigás"/>
    <s v="2018"/>
    <s v="Entre as qualidades que o arquiteto amigo do cronista destaca entre as velhas casas tão admiradas por ele está o fato de"/>
    <x v="0"/>
    <x v="9"/>
    <s v="Médio"/>
    <s v="ME"/>
    <s v="serem portuguesas."/>
    <s v="estarem abandonadas."/>
    <s v="ficarem em Vassouras."/>
    <s v="parecerem igrejas."/>
    <s v="combinarem com a paisagem urbana."/>
    <s v="A"/>
    <n v="0"/>
    <n v="0"/>
  </r>
  <r>
    <s v="354"/>
    <s v="CESGRANRIO"/>
    <s v="Petrobras"/>
    <s v="2018"/>
    <s v="O trecho do texto “Vira o teatro pelo lado da plateia; e, palavra, que era bonito!” (l. 25-26) faz referência ao fato de Lobo Neves"/>
    <x v="0"/>
    <x v="9"/>
    <s v="Médio"/>
    <s v="ME"/>
    <s v="misturar política e lazer"/>
    <s v="ter uma vida social muito intensa"/>
    <s v="poder deslumbrar-se com o teatro"/>
    <s v="estar saudoso de sua vida como ator"/>
    <s v="ter ignorado as dificuldades da atividade política."/>
    <s v="E"/>
    <n v="1"/>
    <n v="0"/>
  </r>
  <r>
    <s v="355"/>
    <s v="CESGRANRIO"/>
    <s v="Petrobras"/>
    <s v="2018"/>
    <s v="A partir da leitura do fragmento do texto: “que ele ouviu com aquela unção religiosa de um desejo que não quer acabar de morrer” (L. 10-11), infere-se que Lobo Neves"/>
    <x v="0"/>
    <x v="9"/>
    <s v="Médio"/>
    <s v="ME"/>
    <s v="estava prestes a morrer"/>
    <s v="era extremamente religioso"/>
    <s v="tinha o desejo de ir para bem longe dali"/>
    <s v="esperava ainda ter uma atuação política satisfatória."/>
    <s v="estava sofrendo de uma gravíssima crise de depressão."/>
    <s v="D"/>
    <n v="1"/>
    <n v="0"/>
  </r>
  <r>
    <s v="356"/>
    <s v="CESGRANRIO"/>
    <s v="Petrobras"/>
    <s v="2018"/>
    <s v="Com base na leitura do texto, entende-se que o desabafo de Lobo Neves ao longo do texto deve-se à sua insatisfação com a(o)"/>
    <x v="0"/>
    <x v="9"/>
    <s v="Médio"/>
    <s v="ME"/>
    <s v="vida pública"/>
    <s v="sua família"/>
    <s v="seu casamento"/>
    <s v="teatro da época"/>
    <s v="glamour da sociedade."/>
    <s v="A"/>
    <n v="1"/>
    <n v="1"/>
  </r>
  <r>
    <n v="357"/>
    <m/>
    <s v="Nuclebras"/>
    <s v="2014"/>
    <s v="Volume de output, variedade de output, variação da demanda do output e grau de contato com o consumidor envolvido na produção do output são os tipos de operação de produção usais. No caso de elevada “variedade de output“, o que se percebe é a necessidade de uma produção: - Ricardo Aciole"/>
    <x v="1"/>
    <x v="10"/>
    <s v="Médio"/>
    <s v="ME"/>
    <s v="rotinizada"/>
    <s v="padronizada."/>
    <s v="de baixa flexibilidade."/>
    <s v="pouco complexa, simples."/>
    <s v="com custo unitário elevado."/>
    <s v="E"/>
    <n v="0"/>
    <n v="0"/>
  </r>
  <r>
    <n v="358"/>
    <m/>
    <s v="Nuclebras"/>
    <s v="2014"/>
    <s v="No caso das operações de produção com grande &quot;variação da demanda do output&quot; o que se percebe é:"/>
    <x v="1"/>
    <x v="10"/>
    <s v="Médio"/>
    <s v="ME"/>
    <s v="estabilidade"/>
    <s v="previsibilidade"/>
    <s v="custo unitário baixo"/>
    <s v="capacidade mutante"/>
    <s v="baixa ou nenhuma flexibilidade"/>
    <s v="D"/>
    <n v="0"/>
    <n v="0"/>
  </r>
  <r>
    <n v="359"/>
    <s v="BIORIO"/>
    <s v="Nuclebras"/>
    <s v="2014"/>
    <s v="No caso das operações de produção com grande “contato com o consumidor envolvido na produção do output“ o que se percebe é que em geral apresentam:"/>
    <x v="1"/>
    <x v="10"/>
    <s v="Médio"/>
    <s v="ME"/>
    <s v="centralização."/>
    <s v="custo unitário baixo."/>
    <s v="alta utilização de funcionários."/>
    <s v="tolerância de espera ilimitada."/>
    <s v="satisfação definida pela percepção do consumidor."/>
    <s v="E"/>
    <n v="0"/>
    <n v="0"/>
  </r>
  <r>
    <n v="360"/>
    <s v="FUNRIO"/>
    <s v="Eletrobras"/>
    <s v="2009"/>
    <s v="O tempo necessário para desenvolver novos produtos/serviços, a faixa de produtos ou serviços, o tempo de mudança de máquina, o tamanho médio do lote, o tempo para aumentar a taxa de atividade, as capacidades média e máxima e o tempo para mudar a programação, são medidas de performance de que objetivo de desempenho da produção?"/>
    <x v="1"/>
    <x v="10"/>
    <s v="Médio"/>
    <s v="ME"/>
    <s v="Qualidade."/>
    <s v="Velocidade."/>
    <s v="Flexibilidade."/>
    <s v="Confiabilidade."/>
    <s v="Custo."/>
    <s v="C"/>
    <n v="0"/>
    <n v="0"/>
  </r>
  <r>
    <n v="361"/>
    <s v="FGV"/>
    <s v="Câmara de Salvador"/>
    <s v="2018"/>
    <s v="As organizações de serviços são responsáveis por produzir bens intangíveis, denominados serviços, nos quais o consumo e a produção de serviços são simultâneos, como, por exemplo, creches públicas, atendimento médico ou controle do trânsito. As naturezas das operações dos serviços podem ser mensuradas pelo alcance de cinco objetivos de desempenho ou prioridades estratégicas._x000a_Em relação a tais objetivos ou prioridades, é correto afirmar que o critério:"/>
    <x v="1"/>
    <x v="10"/>
    <s v="Médio"/>
    <s v="ME"/>
    <s v="custo está relacionado com a mensuração do aumento do custo de eficácia;"/>
    <s v="qualidade está relacionado com a perfeição do serviço na ótica do fornecedor;"/>
    <s v="rapidez está relacionado com a velocidade do cliente em consumir o produto;"/>
    <s v="confiabilidade está relacionado com o fornecedor confiar na não inadimplência do cliente;"/>
    <s v="flexibilidade está relacionado com a maior agilidade e capacidade de adaptação à demanda."/>
    <s v="E"/>
    <n v="0"/>
    <n v="0"/>
  </r>
  <r>
    <n v="362"/>
    <m/>
    <s v="UFES"/>
    <s v="2017"/>
    <s v="Correlacione os tipos de processos, apresentados na Coluna I, aos respectivos produtos ou serviços gerados por esses processos, apresentados na Coluna II._x000a__x000a_A sequência numérica CORRETA que preenche os parênteses da Coluna II, de cima para baixo, é:"/>
    <x v="1"/>
    <x v="10"/>
    <s v="Médio"/>
    <s v="ME"/>
    <s v="1, 5, 2, 3, 6, 4."/>
    <s v="2, 5, 1, 3, 6, 4."/>
    <s v="2, 6, 1, 3, 5, 4."/>
    <s v="1, 2, 3, 4, 5, 6"/>
    <s v="2, 5, 2, 4, 6, 3."/>
    <s v="B"/>
    <n v="0"/>
    <n v="0"/>
  </r>
  <r>
    <n v="363"/>
    <s v="CONSULPLAN"/>
    <s v="Prefeitura de Porto Velho"/>
    <s v="2012"/>
    <s v="As operações de manufatura referem-se às atividades necessárias para a transformação de matérias-primas tangíveis em produtos tangíveis, envolvendo os seguintes elementos: insumos, processos de transformação e produtos fabricados._x000a__x000a_Com base na figura apresentada, analise._x000a__x000a_I. O processo de fluxo em linha envolve a manufatura de um produto exclusivo e único, e os custos variáveis da produção são baixos._x000a_II. O processo intermitente envolve a manufatura de produtos em pequenos lotes, e os custos fixos da produção são altos._x000a_III. O processo de projeto envolve a manufatura de grande volume de produtos, e os custos variáveis são baixos._x000a_IV. A construção de um barco à vela, para a competição nos Jogos Mundiais Militares, é um exemplo de processo de projeto._x000a_V. A produção de camisas, por conjuntos de 10, tendo como critério o tamanho, é um exemplo de processo de projeto._x000a__x000a_Estão corretas apenas as afirmativas:"/>
    <x v="1"/>
    <x v="10"/>
    <s v="Médio"/>
    <s v="ME"/>
    <s v="I e II"/>
    <s v="II e IV"/>
    <s v="II e III"/>
    <s v="I, II e III"/>
    <m/>
    <s v="B"/>
    <n v="0"/>
    <n v="0"/>
  </r>
  <r>
    <n v="364"/>
    <s v="COMPERVE"/>
    <s v="UFRN"/>
    <s v="2019"/>
    <s v="A estratégia de resposta à demanda é fundamental para o funcionamento de um sistema produtivo, pois determina, dentre outros aspectos, a posição dos estoques, o tempo total de atravessamento do início ao fim (P) e o tempo total de espera do cliente (D)._x000a_Comparando-se as estratégias Make To Stock (MTS), Quick Response To Stock (QRTS), Packing To Order (PTO), Assembly To Order (ATO), Make To Order (MTO), em termos de suas características específicas, conclui-se que"/>
    <x v="1"/>
    <x v="10"/>
    <s v="Médio"/>
    <s v="ME"/>
    <s v="a estratégia MTO apresenta menor tempo total de espera (D) do que a estratégia ATO."/>
    <s v="a estratégia MTO apresenta menor tempo de atravessamento (P) do que a estratégia ATO."/>
    <s v="a estratégia QRTS apresenta uma razão P:D menor que a MTS"/>
    <s v="a estratégia QRTS apresenta uma razão P:D igual a MTS."/>
    <m/>
    <s v="D"/>
    <n v="0"/>
    <n v="0"/>
  </r>
  <r>
    <n v="365"/>
    <s v="COMPERVE"/>
    <s v="UFRN"/>
    <s v="2019"/>
    <s v="Existem diversas estratégias de resposta à demanda que podem ser implementadas em um sistema de produção com o intuito de isolar uma parte do sistema das oscilações da demanda e/ou diminuir o tempo de resposta ao cliente. Cada uma das estratégias possui uma posição do estoque isolador dos processos. Essa posição é chamada de ponto de desacoplamento._x000a_Qualquer sistema de produção compreende, genericamente, as seguintes etapas: engenharia, suprimentos, fabricação, montagem, empacotamento e distribuição._x000a_Com base nessas informações, é correto afirmar:"/>
    <x v="1"/>
    <x v="10"/>
    <s v="Médio"/>
    <s v="ME"/>
    <s v="o ponto de desacoplamento na estratégia ATO (Assembly to order) deve ser posicionado depois do suprimento e antes da fabricação."/>
    <s v="na estratégia QRTS (Quick response to stock), a produção deve ser programada para repor rapidamente o estoque isolador."/>
    <s v="na estratégia RTO (Resource to order), o estoque isolador deve ser posicionado depois da fabricação e antes do suprimento."/>
    <s v="o ponto de desacoplamento na estratégia MTO (Make to order) deve ser posicionado depois da fabricação e antes da montagem."/>
    <m/>
    <s v="B"/>
    <n v="0"/>
    <n v="0"/>
  </r>
  <r>
    <n v="366"/>
    <s v="IFRS"/>
    <s v="IFRS"/>
    <s v="2015"/>
    <s v="O planejamento e o controle da produção requerem a conciliação do suprimento e da demanda em termos de volume, tempo e qualidade. Para conciliar o volume e o tempo, quatro atividades justapostas são desempenhadas. Quais são elas?"/>
    <x v="1"/>
    <x v="10"/>
    <s v="Médio"/>
    <s v="ME"/>
    <s v="Carregamento, transporte, programação e controle."/>
    <s v="Carregamento, sequenciamento, programação e controle."/>
    <s v="Programação, ordenamento, verificação e controle."/>
    <s v="Controle dos horários, verificação dos pedidos, compra e carregamento."/>
    <s v="Carregamento, processamento, programação e controle."/>
    <s v="B"/>
    <n v="0"/>
    <n v="0"/>
  </r>
  <r>
    <n v="367"/>
    <s v="FGV"/>
    <s v="Câmara de Salvador"/>
    <s v="2018"/>
    <s v="Um posto de saúde público precisa aperfeiçoar suas atividades de controle e planejamento para atender melhor a seus pacientes._x000a_Quanto ao planejamento e controle da produção e operações, é correto afirmar que:"/>
    <x v="1"/>
    <x v="10"/>
    <s v="Médio"/>
    <s v="ME"/>
    <s v="controle é a formalização do se pretende que ocorra em certo prazo no futuro;"/>
    <s v="plano é o monitoramento do que acontece e a execução de eventuais mudanças;"/>
    <s v="carregamento é a quantidade de trabalho alocado para um centro laboral, podendo ser finito e infinito;"/>
    <s v="demanda dependente é aquela que é imprevisível;"/>
    <s v="sequenciamento é a conciliação do potencial de operação com a demanda de seus clientes."/>
    <s v="C"/>
    <n v="0"/>
    <n v="0"/>
  </r>
  <r>
    <n v="368"/>
    <s v="CESGRANRIO"/>
    <s v="BNDES"/>
    <s v="2009"/>
    <s v="Três tarefas chegam a uma unidade de produção na sequência apresentada na tabela abaixo._x000a_Antes de iniciar o trabalho em qualquer uma das tarefas, o programador analisou três estratégias para definir a sequência de execução: -- Os trabalhos serão processados de acordo com a ordem de chegada à unidade de processamento (FIFO);_x000a_-- Os trabalhos serão processados de acordo com a data prometida mais próxima (EDD);_x000a_-- Os trabalhos serão processados de acordo com tempo de processamento, sendo priorizados aqueles com tempo de processamento menor (SPT)._x000a_A(s) estratégia(s) de sequenciamento que apresenta(m) menor tempo de atraso total é (são)"/>
    <x v="1"/>
    <x v="10"/>
    <s v="Médio"/>
    <s v="ME"/>
    <s v="FIFO"/>
    <s v="EDD"/>
    <s v="SPT"/>
    <s v="FIFO e SPT"/>
    <s v="EDD e SPT"/>
    <s v="E"/>
    <n v="0"/>
    <n v="0"/>
  </r>
  <r>
    <n v="369"/>
    <s v="CESGRANRIO"/>
    <s v="Petrobras"/>
    <s v="2018"/>
    <s v="A Tabela apresenta cinco tarefas, o tempo necessário para sua execução e seu início e término._x000a__x000a_Ao alterar o critério de sequenciamento para o de “menor tempo de operação”, verifica-se que, em relação ao critério PEPS, o tempo total de processo e o tempo médio de processo:"/>
    <x v="1"/>
    <x v="10"/>
    <s v="Médio"/>
    <s v="ME"/>
    <s v="permanecem iguais"/>
    <s v="aumentam"/>
    <s v="diminuem"/>
    <s v="aumenta e diminui, respectivamente."/>
    <s v="diminui e aumenta, respectivamente."/>
    <s v="C"/>
    <n v="0"/>
    <n v="0"/>
  </r>
  <r>
    <n v="370"/>
    <s v="GESTÃO CONCURSO"/>
    <s v="Emater-MG"/>
    <s v="2018"/>
    <s v="Um engenheiro de produção precisa sequenciar um conjunto de tarefas em uma máquina de modo a minimizar o lead time médio e, desse modo, tentar reduzir o estoque em processo._x000a__x000a_Nesse caso, a regra de sequenciamento mais indicada para ser utilizada é:"/>
    <x v="1"/>
    <x v="10"/>
    <s v="Médio"/>
    <s v="ME"/>
    <s v="Regra de Johnson."/>
    <s v="Menor Data de entrega (MDE)"/>
    <s v="Menor Tempo de Processamento (MTP)"/>
    <s v="Primeiro que Entra, Primeiro que Sai (PEPS)"/>
    <m/>
    <s v="C"/>
    <n v="0"/>
    <n v="0"/>
  </r>
  <r>
    <n v="371"/>
    <s v="CESGRANRIO"/>
    <s v="Petrobras"/>
    <s v="2011"/>
    <s v="No curto e no curtíssimo prazo, a etapa de Shop Floor Control (Controle de Chão de Fábrica) é o momento em que ocorre o sequenciamento das ordens de produção na fábrica._x000a_O sequenciamento é importante para atender a prazos de clientes e equilibrar objetivos de custo, rapidez, qualidade, flexibilidade e confiabilidade. As principais técnicas, ambientes e regras de sequenciamento envolvem o conhecimento de que"/>
    <x v="1"/>
    <x v="10"/>
    <s v="Médio"/>
    <s v="ME"/>
    <s v="a regra de Johnson é utilizada em ambientes de apenas uma máquina e sempre resulta num sequenciamento de menor tempo total de produção."/>
    <s v="a regra MDE (Menor Data de Entrega) visa a acelerar o tempo médio de atravessamento das ordens de produção."/>
    <s v="a regra PEPS (Primeiro a Entrar, Primeiro a Sair) prioriza as ordens de produção de acordo com a importância dos clientes a serem atendidos."/>
    <s v="a regra MTP (Menor Tempo de Processamento) prioriza ordens de produção com pequenos tempos de processamento e acelera o tempo médio de atravessamento das ordens de produção."/>
    <s v="o ambiente job shop de sequenciamento é caracterizado por máquinas idênticas, dispostas em paralelo."/>
    <s v="D"/>
    <n v="0"/>
    <n v="0"/>
  </r>
  <r>
    <n v="372"/>
    <s v="ESAF"/>
    <s v="ANAC"/>
    <s v="2016"/>
    <s v="O controle de produção puxado é usado em sistema de produção:"/>
    <x v="1"/>
    <x v="10"/>
    <s v="Médio"/>
    <s v="ME"/>
    <s v="que adota a teoria das restrições no Planejamento e Controle da Produção (PCP)."/>
    <s v="produção enxuta e just-in-time."/>
    <s v="que usa as bases filosóficas do Fordismo."/>
    <s v="do tipo de Planejamento de Necessidade de Materiais."/>
    <s v="com base no Planejamento dos Recursos de Manufatura."/>
    <s v="B"/>
    <n v="0"/>
    <n v="0"/>
  </r>
  <r>
    <n v="373"/>
    <s v="CESGRANRIO"/>
    <s v="UFG"/>
    <s v="2018"/>
    <s v="Um conceito amplamente difundido na engenharia de produção é a teoria das restrições (&lt;i&gt;Theory of Constraints&lt;/i&gt;) desenvolvido por Goldratt. O ponto focal da sua teoria é que toda a empresa, no processo de atingir a sua meta, apresenta sempre uma ou mais restrições. A restrição é definida como qualquer coisa que limita um melhor desempenho de um sistema. Esta teoria é composta de diversos princípios, sistemas, softwares, ferramentas e metodologias. No contexto da teoria das restrições, o ritmo de produção é determinado"/>
    <x v="1"/>
    <x v="10"/>
    <s v="Médio"/>
    <s v="ME"/>
    <s v="pelo sistema tambor – corda – pulmão."/>
    <s v="pelo sistema de exploração das restrições do sistema: i) identificar as restrições; ii) explorar as restrições ao máximo; iii) subordinar os demais recursos; iv) aumentar a capacidade das restrições; v) quando o recurso restritivo mudar, voltar para o primeiro passo."/>
    <s v="pela programação da produção via software Optimized Production Technology (OPT)."/>
    <s v="pelo nível de utilização de um recurso não gargalo, que não é determinado pelo seu próprio potencial mas sim por uma outra restrição do sistema."/>
    <m/>
    <s v="A"/>
    <n v="2"/>
    <n v="2"/>
  </r>
  <r>
    <n v="374"/>
    <s v="Gestão Concursos"/>
    <s v="EMATER"/>
    <s v="2018"/>
    <s v="A Teoria das Restrições (TOC) fala que a capacidade produtiva de uma linha produtiva está limitada pela etapa mais lenta de fabricação. Considerando tal teoria, é correto afirmar que"/>
    <x v="1"/>
    <x v="10"/>
    <s v="Médio"/>
    <s v="ME"/>
    <s v="o ótimo global sempre é obtido através da soma dos ótimos locais."/>
    <s v="atrasar uma atividade gargalo não significa atrasar o processo como um todo."/>
    <s v="a ideia básica da TOC é se conseguir lucro por meio da identificação e da exploração das restrições."/>
    <s v="a utilização dos processos não gargalos determina as restrições impostas aos processos gargalos."/>
    <m/>
    <s v="C"/>
    <n v="1"/>
    <n v="1"/>
  </r>
  <r>
    <n v="375"/>
    <s v="CESGRANRIO"/>
    <s v="Petrobras"/>
    <s v="2018"/>
    <s v="Segundo a Teoria das Restrições, no processo de mapeamento de um fluxo produtivo, é essencial identificar e, principalmente, diferenciar os recursos que são gargalos dos recursos com capacidade restrita._x000a_Nesse âmbito, um recurso com capacidade restrita:"/>
    <x v="1"/>
    <x v="10"/>
    <s v="Médio"/>
    <s v="ME"/>
    <s v="apresenta restrição de capacidade conjuntural, requerendo ações que aumentem a capacidade do recurso ou mesmo aumentem a demanda de utilização desse recurso."/>
    <s v="apresenta restrição estrutural, requerendo ações que aumentem a capacidade do recurso ou mesmo reduzam a demanda de utilização desse recurso."/>
    <s v="apresenta restrição de capacidade conjuntural, cuja existência está relacionada a variabilidades no sistema produtivo e/ou a oscilações na demanda, requerendo ações de sequenciamento da produção e manutenção dos equipamentos para sua solução."/>
    <s v="apresenta restrição de cunho estrutural, cuja existência está relacionada a variabilidades no sistema produtivo e/ou a oscilações na demanda, geralmente existindo em grandes números numa planta produtiva."/>
    <s v="pode ser solucionado com ações mais radicais, como a substituição por equipamentos mais eficientes, para o aumento da capacidade produtiva, pois são sempre recursos com restrições estruturais."/>
    <s v="C"/>
    <n v="0"/>
    <n v="0"/>
  </r>
  <r>
    <n v="376"/>
    <s v="Cetro"/>
    <s v="Amazul"/>
    <s v="2015"/>
    <s v="Considerando o conteúdo das estratégias de produção, é correto afirmar que a perspectiva de baixo para cima (&lt;i&gt;bottom-up&lt;/i&gt;) significa"/>
    <x v="1"/>
    <x v="10"/>
    <s v="Médio"/>
    <s v="ME"/>
    <s v="o que a empresa ou negócio pretende fazer, comunicando aos níveis hierárquicos inferiores seus reais objetivos."/>
    <s v="que melhorias acumuladas em processos de produção contribuem para a construção da estratégia."/>
    <s v="que a estratégia de produção envolve explorar a capacidade de recursos."/>
    <s v="que as condições de mercado constroem a estratégia."/>
    <s v="que a estratégia de longo prazo da empresa é desenvolvida exclusivamente pelo nível operacional."/>
    <s v="B"/>
    <n v="0"/>
    <n v="0"/>
  </r>
  <r>
    <n v="377"/>
    <s v="COMPERVE"/>
    <s v="UFRN"/>
    <s v="2019"/>
    <s v="De acordo com Slack, Chambers e Johnston, a estratégia de produção é parte integrante da estratégia geral da empresa e deve ser definida com base em quatro perspectivas: perspectiva &lt;i&gt;top-down&lt;/i&gt;, perspectiva &lt;i&gt;bottom-up&lt;/i&gt;, perspectiva dos requisitos do mercado e perspectiva dos recursos da produção. A figura abaixo mostra a sequência estabelecida dessas perspectivas._x000a__x000a_Com base nessa figura, a sequência correta das estratégias de produção é"/>
    <x v="1"/>
    <x v="10"/>
    <s v="Médio"/>
    <s v="ME"/>
    <s v="H; F; E; G."/>
    <s v="G; E; H; F."/>
    <s v="F; H; G; E."/>
    <s v="E; G; F; H."/>
    <m/>
    <s v="E"/>
    <n v="0"/>
    <n v="0"/>
  </r>
  <r>
    <n v="378"/>
    <s v="IFRN"/>
    <s v="IFRN"/>
    <s v="2012"/>
    <s v="O Ciclo de vida do produto possui quatro fases: introdução, crescimento, maturidade e declínio. De acordo com isso, analise as afirmativas abaixo e assinale a opção correta."/>
    <x v="1"/>
    <x v="10"/>
    <s v="Médio"/>
    <s v="ME"/>
    <s v="Na fase de declínio, a demanda pelo produto diminui, consideravelmente, e, por isso, as empresas precisam dar foco às estratégias voltadas para a promoção e melhoria da qualidade do produto."/>
    <s v="Na fase de crescimento, as vendas e a concorrência aumentam, rapidamente, portanto não se faz necessário buscar estratégias que criem vantagens competitivas para o produto a fim de diferenciálo."/>
    <s v="Na fase de introdução, a empresa deve priorizar estratégias voltadas para a distribuição e promoção do produto."/>
    <s v="Na fase de maturidade, o volume das vendas tende a se estabilizar, por isso as empresas devem desenvolver estratégias voltadas para melhoria do produto sem preocupar-se com os custos."/>
    <m/>
    <s v="C"/>
    <n v="0"/>
    <n v="0"/>
  </r>
  <r>
    <n v="379"/>
    <s v="Banca D"/>
    <m/>
    <s v="2019"/>
    <s v="Em relação a critérios qualificadores de pedidos e critérios ganhadores de pedidos, julgue o item abaixo._x000a_Em serviços especializados preço pode ser considerado um critério qualificador de pedido e rapidez um critério ganhador de pedidos."/>
    <x v="1"/>
    <x v="10"/>
    <s v="Médio"/>
    <s v="CE"/>
    <m/>
    <m/>
    <m/>
    <m/>
    <m/>
    <s v="E"/>
    <n v="2"/>
    <n v="1"/>
  </r>
  <r>
    <n v="380"/>
    <s v="CESGRANRIO"/>
    <s v="Petrobras"/>
    <s v="2009"/>
    <s v="No nível estratégico, os objetivos de desempenho podem se relacionar e materializar os interesses dos stakeholders das operações. Os cinco objetivos de desempenho são: custo, confiabilidade, flexibilidade, qualidade e rapidez._x000a_Nesse sentido, é correto afirmar que"/>
    <x v="1"/>
    <x v="10"/>
    <s v="Médio"/>
    <s v="ME"/>
    <s v="a qualidade é o grau de certeza de que os produtos oferecidos cumprirão suas funções conforme estabelecido."/>
    <s v="a representação polar é muito útil em planejamentos estratégicos que solicitam análises comparativas considerando os objetivos de desempenho."/>
    <s v="a produção confirma a flexibilidade dos bens e dos serviços oferecidos pela instituição, ao fornecer produtos isentos de erros e dentro das especificações."/>
    <s v="um incremento em qualquer dos objetivos de desempenho, normalmente, implica uma redução dos custos de produção e de operações."/>
    <s v="rapidez é a capacidade de adaptar os bens e os serviços oferecidos a uma gama de necessidades diferentes."/>
    <s v="B"/>
    <n v="0"/>
    <n v="0"/>
  </r>
  <r>
    <n v="381"/>
    <s v="CESGRANRIO"/>
    <s v="Petrobras"/>
    <s v="2011"/>
    <s v="Sistemas de Produção podem ser definidos como conjuntos de pessoas, equipamentos e procedimentos organizados para a realização de operações de manufatura ou serviços em uma empresa. Os principais Sistemas de Produção em manufatura são:"/>
    <x v="1"/>
    <x v="10"/>
    <s v="Médio"/>
    <s v="ME"/>
    <s v="Sistema de Produção em Massa - Sistema de Produção de Posição Fixa"/>
    <s v="Sistema de Produção por Lotes ou Encomendas - Sistema de Produção de Serviços Funcionais"/>
    <s v="Sistema de Produção em Massa - Sistema de Produção de Posição Fixa - Sistema de Produção para Pequenas Quantidades"/>
    <s v="Sistema de Produção por Lotes ou Encomendas - Sistema de Produção em Massa - Sistema de Produção para Médios ou Pequenos Projetos"/>
    <s v="Sistema de Produção para Grandes Projetos - Sistema de Produção por Lotes ou Encomendas Sistema de Produção em Massa"/>
    <s v="E"/>
    <n v="0"/>
    <n v="0"/>
  </r>
  <r>
    <n v="382"/>
    <s v="FGV"/>
    <s v="Câmara de Salvador"/>
    <s v="2018"/>
    <s v="A definição de estoque pode ser dada como a acumulação armazenada de materiais em um sistema de transformação. Um dos métodos para a sua reposição é o de previsão de demanda._x000a_A técnica de previsão de demanda realizada por meio de informações qualitativas é definida como:"/>
    <x v="1"/>
    <x v="10"/>
    <s v="Médio"/>
    <s v="ME"/>
    <s v="Explicação"/>
    <s v="Predileção"/>
    <s v="Projeção"/>
    <s v="Ponderação"/>
    <s v="Mínimos Quadrados"/>
    <s v="B"/>
    <n v="0"/>
    <n v="0"/>
  </r>
  <r>
    <n v="383"/>
    <s v="INSTITUTO AOCP"/>
    <s v="EBSERH"/>
    <s v="2017"/>
    <s v="Assinale a alternativa que apresenta grupos de técnicas de previsão do consumo, tendo em vista a determinação dos níveis de estoques de materiais."/>
    <x v="1"/>
    <x v="10"/>
    <s v="Médio"/>
    <s v="ME"/>
    <s v="Aleatoriedade, racionalização e ativação."/>
    <s v="Evolução, exponenciação e potenciação."/>
    <s v="Projeção, explicação e predileção."/>
    <s v="Combinação, arranjo e validação."/>
    <s v="Confirmação, comparação e modelação."/>
    <s v="C"/>
    <n v="0"/>
    <n v="0"/>
  </r>
  <r>
    <n v="384"/>
    <s v="UFES"/>
    <s v="UFES"/>
    <s v="2015"/>
    <s v="De acordo com a bibliografia do concurso, as técnicas de previsão de consumo podem ser classificadas em projeção, explicação e predileção. Sobre as técnicas é INCORRETO afirmar:"/>
    <x v="1"/>
    <x v="10"/>
    <s v="Médio"/>
    <s v="ME"/>
    <s v="Na projeção, a base de cálculo utilizada é de natureza essencialmente quantitativa."/>
    <s v="Na projeção, admite-se que as vendas evoluirão no tempo futuro da mesma forma que ocorreram no passado."/>
    <s v="Na explicação, procura-se compreender as vendas do passado mediante leis que relacionem essas vendas com outras variáveis cuja evolução é conhecida ou previsível."/>
    <s v="Na explicação, são utilizadas basicamente as técnicas de regressão e correlação."/>
    <s v="Na predileção, os funcionários do setor estabelecem a evolução das vendas futuras com base na sua preferência pelos produtos."/>
    <s v="E"/>
    <n v="1"/>
    <n v="0"/>
  </r>
  <r>
    <n v="385"/>
    <s v="CONSULPLAN"/>
    <s v="Prefeitura de Cascavel"/>
    <s v="2016"/>
    <s v="O que é o método Delphi ?"/>
    <x v="1"/>
    <x v="10"/>
    <s v="Médio"/>
    <s v="ME"/>
    <s v="Método através do qual o pesquisador capta a realidade observada. Vários tipos de profissionais, entre eles o médico, o psicólogo e o publicitário, apesar de normalmente utilizarem uma diversidade de métodos de coleta de informação, fazem uso frequente deste método."/>
    <s v="Método de pesquisa das ciências sociais que pode ser descrito como a obtenção de dados ou informações sobre características, ações ou opiniões de determinado grupo de pessoas, indicado como representante de uma população-alvo, por meio de um instrumento de pesquisa, que pode ser um questionário."/>
    <s v="Método que coleta dados sobre estudos de usuários sem interrogá-los ou observá-los de uma forma direta. Nesse método, os dados são coletados através de documentos já existentes, como estatísticas de bibliotecas, referência de obras citadas, anotações, textos etc. É utilizado em estudo de usuários."/>
    <s v="Método que faz uso do questionário para obter um consenso sobre determinado assunto sendo sua principal área de aplicação a de previsão tecnológica; consiste em uma sucessão de rounds em que são colhidas as opiniões de um grupo de especialistas, para levantar seus conhecimentos e capacidade de julgamento."/>
    <s v="Método para mapear necessidade de informação sob a ótica do usuário; consiste em pontuações de premissas teóricas e conceituais e outras metodologias relacionadas, para avaliar como audiências, usuários, clientes e cidadãos percebem, compreendem e sentem suas interações com instituições, mídias, mensagens e como usam a informação e outros recursos nesse processo."/>
    <s v="D"/>
    <n v="0"/>
    <n v="0"/>
  </r>
  <r>
    <n v="386"/>
    <s v="CESGRANRIO"/>
    <s v="TRANSPETRO"/>
    <s v="2012"/>
    <s v="Com base nos sistemas de previsão qualitativa e quantitativa se estabelecem políticas de controle para sistemas de estoques. Os sistemas podem ser alimentados por dados históricos e experiência gerencial. Também é necessário definir a periodicidade com que o modelo de decisão será revisto e atualizado._x000a_O modelo quantitativo que se apoia nos componentes tendência, ciclicidade e aleatoriedade é o(a)"/>
    <x v="1"/>
    <x v="10"/>
    <s v="Médio"/>
    <s v="ME"/>
    <s v="Delphi"/>
    <s v="mini-delphi"/>
    <s v="de analogia histórica"/>
    <s v="de séries temporais"/>
    <s v="de suavização exponencial."/>
    <s v="D"/>
    <n v="0"/>
    <n v="0"/>
  </r>
  <r>
    <n v="387"/>
    <s v="CESGRANRIO"/>
    <s v="PETROBRAS"/>
    <s v="2011"/>
    <s v="O consumo de determinado item de estoque foi acompanhado durante 6 meses, de acordo com a tabela a seguir._x000a__x000a_Para prever a demanda do sétimo mês, o analista decidiu usar, isoladamente, 3 métodos:_x000a_1 - média móvel simples para 4 períodos;_x000a_2 - média móvel simples para 3 períodos; e_x000a_3 - média móvel ponderada para 3 períodos, assumindo-se os pesos 0,5 para o período mais recente, 0,3 para o período anterior e 0,2 para o período restante._x000a_Se a demanda real do sétimo mês foi 200 unidades conclui-se que o"/>
    <x v="1"/>
    <x v="10"/>
    <s v="Médio"/>
    <s v="ME"/>
    <s v="método 1 forneceu uma previsão com menor erro absoluto que o método 2."/>
    <s v="método 2 forneceu uma previsão com menor erro absoluto que o método 3."/>
    <s v="maior erro absoluto foi obtido pelo método 2."/>
    <s v="menor erro absoluto foi obtido pelo método 1."/>
    <s v="menor erro absoluto foi obtido pelo método 3."/>
    <s v="E"/>
    <n v="0"/>
    <n v="0"/>
  </r>
  <r>
    <n v="388"/>
    <s v="CEBRASPE"/>
    <s v="STF"/>
    <s v="2013"/>
    <s v="Considerando que os estoques de uma organização, pública ou privada, devem ser bem administrados, pois o desperdício de recursos onera os resultados da organização, julgue os itens seguintes._x000a_A média com suavização exponencial é uma técnica para previsão de demanda de curto prazo adaptável, ou seja, se autocorrige de acordo com as alterações no comportamento das vendas."/>
    <x v="1"/>
    <x v="10"/>
    <s v="Médio"/>
    <s v="CE"/>
    <m/>
    <m/>
    <m/>
    <m/>
    <m/>
    <s v="C"/>
    <n v="1"/>
    <n v="1"/>
  </r>
  <r>
    <n v="389"/>
    <s v="Quadrix"/>
    <s v="CREF 11ª Região"/>
    <s v="2019"/>
    <s v="A partir dos dados apresentados na tabela acima, julgue o item._x000a__x000a_Suponha‐se que, por meio do método da média móvel exponencialmente ponderada, a previsão para o mês de março/2019 tenha sido de 35 unidades e o coeficiente de ajuste igual a 0,2. Nesse caso, a previsão para o mês de abril/2019, por meio do método da média móvel exponencialmente ponderada, será de 33 unidades."/>
    <x v="1"/>
    <x v="10"/>
    <s v="Médio"/>
    <s v="CE"/>
    <m/>
    <m/>
    <m/>
    <m/>
    <m/>
    <s v="C"/>
    <n v="0"/>
    <n v="0"/>
  </r>
  <r>
    <n v="390"/>
    <s v="CEBRASPE"/>
    <s v="HEMOBRAS"/>
    <s v="2008"/>
    <s v="Considerando que a direção de um hospital decida aumentar a capacidade em 500 pacientes por dia, julgue os itens que se seguem, relativos ao planejamento e controle dessa situação._x000a__x000a_O planejamento e controle de capacidade é a tarefa de determinar a capacidade efetiva da operação produtiva necessária para que possa responder à demanda."/>
    <x v="1"/>
    <x v="10"/>
    <s v="Médio"/>
    <s v="CE"/>
    <s v="educar e desenvolver o pessoal."/>
    <s v="comprar pela etiqueta do preço."/>
    <s v="abolir barreiras entre as várias áreas da empresa."/>
    <s v="eliminar o medo de dar sugestões."/>
    <s v="instituir treinamento no trabalho."/>
    <s v="C"/>
    <n v="1"/>
    <n v="0"/>
  </r>
  <r>
    <n v="391"/>
    <s v="Banca D"/>
    <m/>
    <s v="2019"/>
    <s v="Considerando os tipos de capacidades produtivas marque a alternativa correta"/>
    <x v="1"/>
    <x v="10"/>
    <s v="Médio"/>
    <s v="ME"/>
    <s v="A capacidade produtiva instalada diária e a capacidade produtiva disponível diária podem ser alcançadas apenas multiplicando a quantidade de itens produzidos por hora e depois multiplicar o valor encontrado por 24h."/>
    <s v="A melhor forma de alinhar a capacidade produtiva à demanda é encontrando a capacidade produtiva disponível."/>
    <s v="Considerando que uma empresa tenha uma capacidade produtiva efetiva de 90 mesas por dia, que tem horário de trabalho das 08:00 às 17:00 e que as paradas programadas no planejamento correspondem a 10% do tempo total disponível, a capacidade produtiva disponível é de 100 mesas por dia."/>
    <s v="A capacidade produtiva efetiva leva em consideração paradas não planejadas como falta de energia ou quebra de equipamentos."/>
    <s v="A capacidade produtiva realizada diária é medida calculando o total de itens produzidos por hora e depois multiplicando o resultado por 24h."/>
    <s v="C"/>
    <n v="0"/>
    <n v="0"/>
  </r>
  <r>
    <n v="392"/>
    <s v="PREFEITURA DO RJ"/>
    <s v="PREFEITURA DO RJ"/>
    <s v="2025"/>
    <s v="O sistema de planejamento de necessidades de materiais que trabalha com um conjunto de informações básicas, tais como o plano mestre de produção, a estrutura do produto com base em uma lista de materiais e a situação geral dos estoques dos itens, é o conhecido como:"/>
    <x v="1"/>
    <x v="10"/>
    <s v="Médio"/>
    <s v="ME"/>
    <s v="ERP"/>
    <s v="JIT"/>
    <s v="CRP"/>
    <s v="MRP"/>
    <m/>
    <s v="D"/>
    <n v="1"/>
    <n v="0"/>
  </r>
  <r>
    <n v="393"/>
    <s v="CESGRANRIO"/>
    <s v="TRANSPETRO"/>
    <s v="2025"/>
    <s v="MRP I e MRP II são insumos importantes para a área de logística ao fornecerem algumas informações. O impacto dessas informações está mais relacionado com a área de:"/>
    <x v="1"/>
    <x v="10"/>
    <s v="Médio"/>
    <s v="ME"/>
    <s v="Embalagem"/>
    <s v="Gestão do estoque"/>
    <s v="Gestão da frota"/>
    <s v="Manuseio de materiais"/>
    <s v="Picking"/>
    <s v="B"/>
    <n v="1"/>
    <n v="0"/>
  </r>
  <r>
    <n v="394"/>
    <s v="FUNDEP"/>
    <s v="IFSP"/>
    <s v="2025"/>
    <s v="Como incremento produtivo, a empresa Mega está implantando um sistema de Planejamento de Necessidades de Materiais (MRP). Sobre o MRP, assinale a alternativa CORRETA."/>
    <x v="1"/>
    <x v="10"/>
    <s v="Médio"/>
    <s v="ME"/>
    <s v="É o resultado de ações coordenadas de compartilhamento de informações de produtividade entre a gerência de materiais e a gerência financeira."/>
    <s v="É um programa de operações com dados sobre tempo/máquina, custos, homem hora e consumo de materiais, para perfazimento de quantidades finais."/>
    <s v="É uma rotina de escalas produtivas com redução dos tempos Inter processos e aumento dos lead times internos em função de uma redução de custos."/>
    <s v="É um processo de definição de escalas de produção voltadas para minimização de estoques internos e favorecimento de um Just in time."/>
    <m/>
    <s v="B"/>
    <n v="0"/>
    <n v="0"/>
  </r>
  <r>
    <n v="395"/>
    <s v="CESGRANRIO"/>
    <s v="TRANSPETRO"/>
    <s v="2025"/>
    <s v="O planejamento agregado é parte integrante do processo de planejamento e controle da produção. Planejar determina o que se pretende que aconteça em algum momento no futuro. Controlar é o processo de se ajustar quando os fatos não acontecem como o esperado._x000a__x000a_Qual dos seguintes fatores difere por ocasião do estabelecimento do planejamento agregado em um serviço e em uma manufatura?"/>
    <x v="1"/>
    <x v="10"/>
    <s v="Médio"/>
    <s v="ME"/>
    <s v="Incerteza na demanda"/>
    <s v="Perecibilidade da capacidade"/>
    <s v="Custo de armazenamento de estoque"/>
    <s v="Custo das horas extras"/>
    <s v="Custo da contratação"/>
    <s v="B"/>
    <n v="0"/>
    <n v="0"/>
  </r>
  <r>
    <n v="396"/>
    <s v="CESGRANRIO"/>
    <s v="PETROBRAS"/>
    <s v="2018"/>
    <s v="Produtos organizacionais são comercializados entre empresas para uso na gestão dos negócios. Uma de suas variações engloba os bens de capital, que incluem"/>
    <x v="1"/>
    <x v="10"/>
    <s v="Médio"/>
    <s v="ME"/>
    <s v="matérias-primas e artigos para serem manufaturados."/>
    <s v="instalações e equipamentos destinados à produção."/>
    <s v="material para uso operacional, tais como lubrificante e itens de manutenção."/>
    <s v="serviços de crédito, tais como empréstimos e financiamentos."/>
    <s v="assessoria nas áreas financeira e contábil, entre outras."/>
    <s v="B"/>
    <n v="0"/>
    <n v="0"/>
  </r>
  <r>
    <n v="397"/>
    <s v="CESGRANRIO"/>
    <s v="TRANSPETRO"/>
    <s v="2018"/>
    <s v="É uma ferramenta de lean manufacturing que auxilia o controle da produção e consiste na utilização de sinais sonoros ou luminosos com o intuito de avisar o operador da ocorrência de uma falha na linha de produção. Essa ferramenta é denominada"/>
    <x v="1"/>
    <x v="10"/>
    <s v="Médio"/>
    <s v="ME"/>
    <s v="Andon"/>
    <s v="Kaizen"/>
    <s v="Just-in-time"/>
    <s v="Just-in-sequence"/>
    <s v="Poka-Yoke"/>
    <s v="A"/>
    <n v="0"/>
    <n v="0"/>
  </r>
  <r>
    <n v="398"/>
    <s v="CESGRANRIO"/>
    <s v="EPE"/>
    <s v="2014"/>
    <s v="A dimensão associada à exposição das atividades do processo produtivo aos consumidores é denominada"/>
    <x v="1"/>
    <x v="10"/>
    <s v="Médio"/>
    <s v="ME"/>
    <s v="volume"/>
    <s v="variação"/>
    <s v="variedade"/>
    <s v="visibilidade"/>
    <s v="variabilidade."/>
    <s v="D"/>
    <n v="0"/>
    <n v="0"/>
  </r>
  <r>
    <n v="399"/>
    <s v="CESGRANRIO"/>
    <s v="TRANSPETRO"/>
    <s v="2023"/>
    <s v="A análise de valor é uma das abordagens utilizadas na engenharia de operações e processos de produção que visa"/>
    <x v="1"/>
    <x v="10"/>
    <s v="Médio"/>
    <s v="ME"/>
    <s v="identificar e eliminar os custos desnecessários ou as atividades que não agregam valor aos produtos ou serviços."/>
    <s v="representar e analisar o comportamento dos sistemas produtivos sob diferentes condições, por meio da utilização de modelos matemáticos, computacionais ou físicos."/>
    <s v="definir e padronizar os melhores métodos para executar as tarefas nos sistemas produtivos, por meio da aplicação de técnicas como o estudo de tempos e movimentos, o diagrama de operações e o balanceamento de linhas."/>
    <s v="adaptar os sistemas produtivos às características físicas, psicológicas e sociais dos trabalhadores, por meio da aplicação de técnicas como a análise postural, a análise biomecânica e a análise cognitiva."/>
    <s v="indicar o volume máximo de produtos ou serviços que podem ser gerados pelos sistemas produtivos em um determinado período de tempo."/>
    <s v="A"/>
    <n v="1"/>
    <n v="1"/>
  </r>
  <r>
    <n v="400"/>
    <s v="CESGRANRIO"/>
    <s v="TRANSPETRO"/>
    <s v="2023"/>
    <s v="O Poka Yoke é uma das técnicas utilizadas na engenharia de operações e processos de produção que tem como objetivo"/>
    <x v="1"/>
    <x v="10"/>
    <s v="Médio"/>
    <s v="ME"/>
    <s v="eliminar os desperdícios e aumentar o valor dos produtos ou serviços, por meio da aplicação dos princípios da produção enxuta."/>
    <s v="reduzir a variabilidade e os defeitos nos processos, por meio da aplicação de ferramentas estatísticas e da melhoria contínua."/>
    <s v="prevenir ou detectar os erros nos processos, por meio da utilização de dispositivos à prova de falhas."/>
    <s v="promover a melhoria contínua dos processos, envolvendo todos os funcionários da organização."/>
    <s v="estabelecer os requisitos e as diretrizes para a gestão de ativos físicos, para otimizar o valor, o desempenho e os riscos dos ativos ao longo do seu ciclo de vida."/>
    <s v="C"/>
    <n v="1"/>
    <n v="1"/>
  </r>
  <r>
    <n v="401"/>
    <s v="CESGRANRIO"/>
    <s v="TRANSPETRO"/>
    <s v="2023"/>
    <s v="Qual é a principal diferença entre just-in-time e just-in-sequence?"/>
    <x v="1"/>
    <x v="10"/>
    <s v="Médio"/>
    <s v="ME"/>
    <s v="Just-in-time é uma técnica de gestão da produção, enquanto just-in-sequence é uma técnica de gestão do estoque."/>
    <s v="Just-in-time é uma técnica de gestão do estoque, enquanto just-in-sequence é uma técnica de gestão da produção."/>
    <s v="Just-in-time é uma técnica de gestão da produção que visa reduzir os estoques e os custos, enquanto just-in-sequence é uma técnica de gestão da produção que visa sincronizar a entrega dos componentes com a montagem dos produtos."/>
    <s v="Just-in-time é uma técnica de gestão da produção que visa aumentar a eficiência e a qualidade dos produtos, enquanto just-in-sequence é uma técnica de gestão da produção que visa adaptar a produção à demanda dos clientes."/>
    <s v="Just-in-time é uma técnica de gestão da produção que visa eliminar os desperdícios e melhorar os processos, enquanto just-in-sequence é uma técnica de gestão da produção que visa integrar os fornecedores e os distribuidores."/>
    <s v="C"/>
    <n v="0"/>
    <n v="0"/>
  </r>
  <r>
    <n v="402"/>
    <s v="CESGRANRIO"/>
    <s v="PETROBRAS"/>
    <s v="2023"/>
    <s v="Um engenheiro estava fazendo o planejamento da produção de uma fábrica de bicicletas. Foi-lhe pedido que utilizasse o software de planejamento da produção para calcular quanto e quando comprar componentes para montar a linha de bicicletas produzidas por essa fábrica. As heurísticas de reposição de estoque sob demanda variável no tempo buscam comprar as menores quantidades de componentes, ao menor custo e no momento certo da montagem. Dentre as heurísticas de reposição de demanda determinística variável no tempo, o engenheiro decidiu escolher a de menor custo, que é a seguinte:"/>
    <x v="1"/>
    <x v="10"/>
    <s v="Médio"/>
    <s v="ME"/>
    <s v="reposição lote a lote"/>
    <s v="lote econômico de compras"/>
    <s v="pedidos periódicos"/>
    <s v="menor custo unitário"/>
    <s v="heurística de Silver Meal"/>
    <s v="E"/>
    <n v="0"/>
    <n v="0"/>
  </r>
  <r>
    <n v="403"/>
    <s v="CESGRANRIO"/>
    <s v="TRANSPETRO"/>
    <s v="2023"/>
    <s v="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_x000a_Em indústrias de fluxo contínuo de produção, como siderúrgicas ou fábricas de celulose, a estratégia mais utilizada é a de seguir a demanda, pois nesse tipo de indústria"/>
    <x v="1"/>
    <x v="10"/>
    <s v="Médio"/>
    <s v="ME"/>
    <s v="a complexidade do processo produtivo em fluxo contínuo exige maior tempo de planejamento para expandir."/>
    <s v="a demanda tem uma grande elasticidade, e os clientes aguardam as expansões."/>
    <s v="os tempos de realização da expansão são demasiadamente longos."/>
    <s v="os valores financeiros necessários para a expansão são muito altos, tornando a antecipação inviável."/>
    <s v="os fornecedores de máquinas e equipamentos para a indústria de fluxo contínuo demandam maior tempo de entrega."/>
    <s v="D"/>
    <n v="1"/>
    <n v="1"/>
  </r>
  <r>
    <n v="404"/>
    <s v="CESGRANRIO"/>
    <s v="BR DISTRIBUIDORA"/>
    <s v="2010"/>
    <s v="O processo de Planejamento e Controle da Produção (PCP) é responsável por planejar estoques de matérias-primas, semiacabados e acabados, controlar prazos de entrega e controlar a utilização dos recursos de produção. Sobre as etapas do PCP, é INCORRETO afirmar que"/>
    <x v="1"/>
    <x v="10"/>
    <s v="Médio"/>
    <s v="ME"/>
    <s v="No Planejamento das Necessidades de Materais (MRP – Material Requirement Planning), os componentes (matérias-primas e semiacabados) do produto acabado são planejados de acordo com a lista de materiais (BOM – Bill of Materials), estoques disponíveis e prazos de fabricação ou aquisição de cada componente."/>
    <s v="Na etapa Planejamento de Recursos de Capacidade (CRP – Capacity Resource Planning), analisam-se os resultados dos cálculos da etapa MRP e seus impactos sobre a capacidade dos recursos de produção, no curto prazo."/>
    <s v="A Programação Mestre de Produção (MPS – Master Production Schedule) é responsável por planejar datas de entrega dos produtos acabados, de acordo com as previsões de vendas e estoques disponíveis de produtos acabados."/>
    <s v="a etapa de Planejamento Grosseiro de Capacidade (RCCP – Rough Cut Capacity Planning) é utilizada, com foco principalmente nos impactos sobre os gargalos da produção, para avaliar os resultados dos cálculos da etapa MPS."/>
    <s v="A etapa de planejamento agregado consiste em estabelecer os níveis de produção e estoques para cada família de produtos, com horizonte de planejamento de curto prazo, e seu objetivo é garantir que os principais recursos de produção estarão disponíveis."/>
    <s v="E"/>
    <n v="0"/>
    <n v="0"/>
  </r>
  <r>
    <n v="405"/>
    <s v="CESGRANRIO"/>
    <s v="PBIO"/>
    <s v="2010"/>
    <s v="Planejamento e Controle da Produção (PCP) é composto por etapas hierárquicas cujo objetivo é garantir que os recursos necessários para a produção estarão disponíveis no momento certo. Para isso, são elaborados planejamentos de nível estratégico, tático e operacional._x000a_Associe as características à esquerda com as etapas do PCP, que se encontram à direita._x000a__x000a_Características_x000a_I - Explosão de necessidades de materiais e componentes_x000a_II - Planejamento de estoques e prazos de entrega dos produtos finais_x000a_III - Planejamento de capacidade dos recursos críticos (gargalos)_x000a_IV - Planejamento de produção e estoques por famílias de produtos_x000a__x000a_Etapas do PCP_x000a_P - SOP (Sales and Operations Planning) - Planejamento de Vendas e Operações_x000a_Q - RCCP (Rough Cut Capacity Planning) - Planejamento Grosseiro de Capacidade_x000a_R - MPS (Master Production Schedule) - Planejamento Mestre da Produção_x000a_S - CRP (Capacity Requirements Planning) - Planejamento de Capacidade de Curto Prazo_x000a_T - MRP (Material Requirements Planning) - Planejamento das Necessidades de Materiais_x000a__x000a_A associação correta é"/>
    <x v="1"/>
    <x v="10"/>
    <s v="Médio"/>
    <s v="ME"/>
    <s v="I - T, II - R, III - Q, IV - P"/>
    <s v="I - R, II - T, III - Q, IV - S"/>
    <s v="I - R, II - T, III - S, IV - Q"/>
    <s v="I - R, II - T, III - P, IV -S"/>
    <s v="I - S, II - R, III - P, IV - T."/>
    <s v="A"/>
    <n v="0"/>
    <n v="0"/>
  </r>
  <r>
    <n v="406"/>
    <s v="CESGRANRIO"/>
    <s v="ELETRONUCLEAR"/>
    <s v="2022"/>
    <s v="Numa empresa que compete no mercado aberto, a produção visa a disponibilizar seus produtos com a melhor qualidade, a custos competitivos, com menores tempos de entrega e com flexibilidade para aumentar e diminuir a quantidade de produtos, de acordo com a demanda. Qualidade, custos, tempos e flexibilidade são chamados de prioridades competitivas._x000a_A teoria de trade off afirma que a estratégia de uma empresa face à concorrência deve ser"/>
    <x v="1"/>
    <x v="10"/>
    <s v="Médio"/>
    <s v="ME"/>
    <s v="aumentar a qualidade de seus produtos, antes de competir em custos, tempos e flexibilidade."/>
    <s v="aumentar a qualidade e reduzir os custos, antes de competir em tempos e flexibilidade."/>
    <s v="escolher uma prioridade competitiva e desenvolver uma a uma, de forma sucessiva, em qualquer ordem."/>
    <s v="escolher uma prioridade competitiva e desenvolver uma a uma, de forma sucessiva, necessariamente nesta ordem: qualidade, tempos, flexibilidade e custos."/>
    <s v="reduzir os custos de produção, antes de competir em qualidade, tempos e flexibilidade."/>
    <s v="C"/>
    <n v="0"/>
    <n v="0"/>
  </r>
  <r>
    <n v="407"/>
    <s v="CESGRANRIO"/>
    <s v="Petrobras"/>
    <s v="2014"/>
    <s v="O diagrama de rede abaixo apresenta o encadeamento das tarefas de um dado projeto, juntamente com os tempos necessários para a sua execução._x000a__x000a_Considerando que o prazo total para a conclusão do projeto, uma vez iniciado, é de dezesseis dias e que, contratualmente, não se admite atraso, verifica-se que o("/>
    <x v="1"/>
    <x v="11"/>
    <s v="Médio"/>
    <s v="ME"/>
    <s v="conjunto de tarefas 3 e 4 apresenta folga de até quatro dias."/>
    <s v="tarefa 2 não apresenta folga."/>
    <s v="folga total do projeto é nula."/>
    <s v="tarefa 4 pode iniciar até quatro dias depois do término da tarefa 3, caso a tarefa 3 comece no mesmo dia em que a tarefa 1."/>
    <s v="folga da tarefa 4 será de quatro dias, caso a tarefa 3 comece um dia depois da tarefa 1."/>
    <s v="E"/>
    <n v="0"/>
    <n v="0"/>
  </r>
  <r>
    <s v="408"/>
    <s v="CESGRANRIO"/>
    <s v="Petrobras"/>
    <s v="2014"/>
    <s v="O ciclo de vida de um dado projeto, já completado, é representado pelo gráfico abaixo._x000a__x000a_Com base nesse gráfico, conclui-se que o("/>
    <x v="1"/>
    <x v="11"/>
    <s v="Médio"/>
    <s v="ME"/>
    <s v="esforço máximo foi executado no início do projeto (até o tempo t1), quando ainda se desenvolvia o seu conceito, e os processos a serem aplicados estavam em seleção."/>
    <s v="maior volume de recursos foi aplicado a partir do momento em que 50% do projeto já tinha sido executado."/>
    <s v="faixa entre 15% e 85% de execução representa as fases nas quais existem um mínimo de planejamento e predominam as tarefas de desenvolvimento."/>
    <s v="faixa a partir de 85% indica uma aceleração da velocidade de execução do projeto."/>
    <s v="faixa entre 15% e 85% indica uma diminuição da velocidade de execução do projeto."/>
    <s v="C"/>
    <n v="2"/>
    <n v="1"/>
  </r>
  <r>
    <s v="409"/>
    <s v="CESGRANRIO"/>
    <s v="Petrobras"/>
    <s v="2014"/>
    <s v="Em um determinado projeto, o lançamento de um novo produto foi programado, de acordo com o tempo necessário para sua execução. A Figura abaixo representa a rede PERT desse projeto, com as atividades e as respectivas durações (em dias). A fase 1 representa a etapa inicial, e a fase 6 diz respeito ao lançamento do produto._x000a_Com base no conceito do caminho crítico, a sequência de atividades a que o gestor do projeto deve dispensar maior atenção, a fim de lançar o produto no prazo previsto é"/>
    <x v="1"/>
    <x v="11"/>
    <s v="Médio"/>
    <s v="ME"/>
    <s v="A – G – I"/>
    <s v="B – D – G – I"/>
    <s v="B – E – H – I"/>
    <s v="C – H – I"/>
    <s v="B – F – I"/>
    <s v="D"/>
    <n v="1"/>
    <n v="1"/>
  </r>
  <r>
    <n v="410"/>
    <s v="CESGRANRIO"/>
    <s v="Petrobras"/>
    <s v="2014"/>
    <s v="O diretor de uma empresa de produtos químicos deseja identificar demandas que devem ser implementadas através de projetos. Ao receber a lista, ele verifica que NÃO poderá tratar como projeto a:"/>
    <x v="1"/>
    <x v="11"/>
    <s v="Médio"/>
    <s v="ME"/>
    <s v="Ampliação do depósito de drogas"/>
    <s v="Substituição do software de controle de processos"/>
    <s v="Criação de um sistema de informação gerencial"/>
    <s v="Descontaminação semanal do reator de fermentação"/>
    <s v="Automação do setor de embalagem de produtos"/>
    <s v="D"/>
    <n v="2"/>
    <n v="2"/>
  </r>
  <r>
    <n v="411"/>
    <s v="Quadrix"/>
    <s v="CRF-PR"/>
    <s v="2019"/>
    <s v="O projeto é um empreendimento que faz parte, consciente ou inconscientemente, do dia a dia de qualquer organização. A visão da empresa influenciará sensivelmente no sucesso do projeto. Acerca desse tema, assinale a alternativa correta."/>
    <x v="1"/>
    <x v="11"/>
    <s v="Médio"/>
    <s v="ME"/>
    <s v="É temporário, pois é dividido em começo, meio e fim, com datas que determinam sua duração."/>
    <s v="Poderá começar sem um objetivo específico e, ao longo de seu desenvolvimento, a equipe definirá o que se pretende com ele"/>
    <s v="Não poderá coexistir com nenhum outro projeto, pois perderá o foco nas execuções e consequentemente sua eficácia."/>
    <s v="Uma característica interessante sobre projeto é que ele não possui restrição de recursos, o que aumenta a qualidade de sua execução."/>
    <s v="Para que haja a execução de um bom projeto, é necessário que ele nunca seja inédito, ou seja, quanto mais mudanças ocorrerem, mais desafiadora se tornará a gestão do projeto."/>
    <s v="A"/>
    <n v="0"/>
    <n v="0"/>
  </r>
  <r>
    <s v="412"/>
    <s v="IBFC"/>
    <s v="Câmara Municipal de Araraquara - SP"/>
    <s v="2018"/>
    <s v="É difícil definir um conjunto de indicadores que possa ser usado por qualquer gestor de projetos. Cada organização possui características únicas e os indicadores que funcionam bem para um projeto podem não ser adequados para outros. Apesar disso, é possível estabelecer alguns requisitos genéricos que podem ser particularizados conforme cada projeto. A esse respeito, analise as afirmativas abaixo e assinale a alternativa correta:_x000a__x000a_I. Cumprir o cronograma e respeitar o orçamento._x000a_II. Utilizar sem desperdícios todos os recursos alocados._x000a_III. Alcançar os requisitos de qualidade especificados no projeto._x000a_IV. Elaborar um conjunto de boas práticas para mitigar cada fase do projeto._x000a_V. Passar pelo maior número possível de alterações no escopo."/>
    <x v="1"/>
    <x v="11"/>
    <s v="Médio"/>
    <s v="ME"/>
    <s v="Apenas as afirmativas I, II e III estão corretas"/>
    <s v="Apenas as afirmativas IV e V estão corretas"/>
    <s v="Apenas as afirmativas III e IV estão corretas"/>
    <s v="Apenas as afirmativas I e II estão corretas"/>
    <s v="Apenas as afirmativas I, IV e V estão corretas"/>
    <s v="A"/>
    <n v="1"/>
    <n v="0"/>
  </r>
  <r>
    <n v="413"/>
    <s v="FGV"/>
    <s v="SEE-PE"/>
    <s v="2016"/>
    <s v="Uma importante ferramenta utilizada no planejamento e controle de projetos complexos é PERT/CPM. Utilizando modelagem e programação em rede, uma dos principais objetivos do PERT/CPM é determinar o caminho crítico e sua duração._x000a__x000a_Na figura a seguir, as atividades de um determinado projeto são representadas por letras maiúsculas localizadas nos arcos; a duração das atividades, expressa em dias, são números também apresentados nos arcos._x000a_A duração do caminho crítico é de:"/>
    <x v="1"/>
    <x v="11"/>
    <s v="Médio"/>
    <s v="ME"/>
    <s v="16 dias"/>
    <s v="14 dias"/>
    <s v="12 dias"/>
    <s v="10 dias"/>
    <s v="8 dias"/>
    <s v="A"/>
    <n v="1"/>
    <n v="1"/>
  </r>
  <r>
    <n v="414"/>
    <s v="CEBRASPE"/>
    <s v="Empresa Maranhense de Administração Portuária"/>
    <s v="2018"/>
    <s v="Julgue o próximo item, referente a rede de suprimentos._x000a__x000a_O ERP e o CRM são tecnologias utilizadas para a gestão da rede de suprimentos de uma empresa."/>
    <x v="1"/>
    <x v="12"/>
    <s v="Médio"/>
    <s v="CE"/>
    <m/>
    <m/>
    <m/>
    <m/>
    <m/>
    <s v="C"/>
    <n v="1"/>
    <n v="1"/>
  </r>
  <r>
    <n v="415"/>
    <s v="CEBRASPE"/>
    <s v="SERPRO"/>
    <s v="2013"/>
    <s v="Julgue o item, acerca de suprimento de materiais._x000a__x000a_Uma empresa que atua como intermediário comerciante, vendendo suprimentos ao consumidor final é caracterizada como atacadista."/>
    <x v="1"/>
    <x v="12"/>
    <s v="Médio"/>
    <s v="CE"/>
    <m/>
    <m/>
    <m/>
    <m/>
    <m/>
    <s v="E"/>
    <n v="0"/>
    <n v="0"/>
  </r>
  <r>
    <n v="416"/>
    <s v="CEBRASPE"/>
    <s v="SERPRO"/>
    <s v="2013"/>
    <s v="Julgue o item que se segue, referente à gestão de materiais._x000a__x000a_A gestão da cadeia de suprimento estabelece um compartilhamento de informações entre fornecedores, produtores, distribuidores e clientes em um processo integrado, não existindo foco em um cliente direto ou imediato."/>
    <x v="1"/>
    <x v="12"/>
    <s v="Médio"/>
    <s v="CE"/>
    <m/>
    <m/>
    <m/>
    <m/>
    <m/>
    <s v="C"/>
    <n v="1"/>
    <n v="1"/>
  </r>
  <r>
    <n v="417"/>
    <s v="CEBRASPE"/>
    <s v="TRT 10ª Região"/>
    <s v="2012"/>
    <s v="Julgue o item que se segue, relativos à gestão de materiais._x000a__x000a_Denomina-se verticalização o processo em que a empresa se torna seu próprio fornecedor, passando ela própria a produzir internamente suas matérias-primas, para evitar a dependência de fornecedores externos."/>
    <x v="1"/>
    <x v="12"/>
    <s v="Médio"/>
    <s v="CE"/>
    <m/>
    <m/>
    <m/>
    <m/>
    <m/>
    <s v="C"/>
    <n v="0"/>
    <n v="0"/>
  </r>
  <r>
    <n v="418"/>
    <s v="CEBRASPE"/>
    <s v="ANP"/>
    <s v="2012"/>
    <s v="A logística pode ser entendida como a competência que vincula a empresa a seus clientes e a seus fornecedores. Segundo os conceitos de logística integrada, e considerando as etapas de suprimento, manufatura e distribuição, julgue o item a seguir._x000a__x000a_A etapa de suprimento abrange a compra e a organização da movimentação de materiais entre a empresa e os seus clientes finais."/>
    <x v="1"/>
    <x v="12"/>
    <s v="Médio"/>
    <s v="CE"/>
    <m/>
    <m/>
    <m/>
    <m/>
    <m/>
    <s v="E"/>
    <n v="0"/>
    <n v="0"/>
  </r>
  <r>
    <n v="419"/>
    <s v="CEBRASPE"/>
    <s v="PEFOCE"/>
    <s v="2011"/>
    <s v="Acerca de logística, julgue o item abaixo._x000a__x000a_O longo caminho que se estende desde as fontes de matéria-prima, passando pelas fábricas dos componentes, pela manufatura do produto, pelos distribuidores e chegando finalmente ao consumidor por meio do varejista constitui uma cadeia de suprimento."/>
    <x v="1"/>
    <x v="12"/>
    <s v="Médio"/>
    <s v="CE"/>
    <m/>
    <m/>
    <m/>
    <m/>
    <m/>
    <s v="C"/>
    <n v="0"/>
    <n v="0"/>
  </r>
  <r>
    <n v="420"/>
    <s v="CEBRASPE"/>
    <s v="Anatel"/>
    <s v="2004"/>
    <s v="Julgue o item subsequente, relativo à cadeia de suprimentos._x000a__x000a_Cadeia produtiva é o conjunto de atividades econômicas que se articulam progressivamente desde o início da elaboração de um produto — incluindo-se as matérias-primas, as máquinas, os equipamentos e os produtos intermediários — até o resultado final. A distribuição e a comercialização não fazem parte da cadeia produtiva."/>
    <x v="1"/>
    <x v="12"/>
    <s v="Médio"/>
    <s v="CE"/>
    <m/>
    <m/>
    <m/>
    <m/>
    <m/>
    <s v="E"/>
    <n v="1"/>
    <n v="1"/>
  </r>
  <r>
    <n v="421"/>
    <s v="CEBRASPE"/>
    <s v="Anatel"/>
    <s v="2004"/>
    <s v="Julgue o item subsequente, relativo à cadeia de suprimentos._x000a__x000a_Devido às similaridades em suas atividades, o canal de suprimento físico — também denominado administração de materiais — e o canal de distribuição física compreendem atividades integradas na logística empresarial, cujo gerenciamento é conhecido como gerenciamento da cadeia de suprimentos."/>
    <x v="1"/>
    <x v="12"/>
    <s v="Médio"/>
    <s v="CE"/>
    <m/>
    <m/>
    <m/>
    <m/>
    <m/>
    <s v="C"/>
    <n v="1"/>
    <n v="1"/>
  </r>
  <r>
    <n v="422"/>
    <s v="CEBRASPE"/>
    <s v="IFB"/>
    <s v="2011"/>
    <s v="Julgue os itens seguintes, relativos a rede de suprimentos._x000a__x000a_As cadeias de suprimentos de alta velocidade e baixo custo são a melhor escolha para responder com agilidade a mudanças inesperadas de demanda ou de suprimento."/>
    <x v="1"/>
    <x v="12"/>
    <s v="Médio"/>
    <s v="CE"/>
    <m/>
    <m/>
    <m/>
    <m/>
    <m/>
    <s v="E"/>
    <n v="1"/>
    <n v="0"/>
  </r>
  <r>
    <n v="423"/>
    <s v="CEBRASPE"/>
    <s v="IFB"/>
    <s v="2011"/>
    <s v="Julgue os itens seguintes, referentes a rede de suprimentos._x000a__x000a_Redes de suprimento de ciclo fechado são aquelas compostas por fluxos diretos e reversos, formando ciclos que fazem materiais usados retornarem a pontos anteriores da rede para reutilização ou reprocessamento para nova utilização."/>
    <x v="1"/>
    <x v="12"/>
    <s v="Médio"/>
    <s v="CE"/>
    <m/>
    <m/>
    <m/>
    <m/>
    <m/>
    <s v="C"/>
    <n v="1"/>
    <n v="1"/>
  </r>
  <r>
    <n v="434"/>
    <s v="CESGRANRIO"/>
    <s v="TERMOBAHIA"/>
    <s v="2012"/>
    <s v="Os modais de transporte podem ser classificados por diversas características operacionais, entre as quais a capacidade, velocidade, disponibilidade, confiabilidade e frequência._x000a__x000a_Em qual destas características o modal aquaviário apresenta uma melhor performance que os modais ferroviário, rodoviário, dutoviário e aéreo?"/>
    <x v="1"/>
    <x v="13"/>
    <s v="Médio"/>
    <s v="ME"/>
    <s v="capacidade"/>
    <s v="velocidade"/>
    <s v="disponibilidade"/>
    <s v="confiabilidade"/>
    <s v="frequência"/>
    <s v="A"/>
    <n v="1"/>
    <n v="1"/>
  </r>
  <r>
    <n v="435"/>
    <s v="CEBRASPE"/>
    <s v="Câmara dos Deputados"/>
    <s v="2012"/>
    <s v="Julgue os itens subsequentes, referentes às características das modalidades de transporte._x000a__x000a_O transporte ferroviário, embora eficiente no consumo de combustível, demanda custos fixos elevados em relação à ferrovia."/>
    <x v="1"/>
    <x v="13"/>
    <s v="Médio"/>
    <s v="CE"/>
    <m/>
    <m/>
    <m/>
    <m/>
    <m/>
    <s v="C"/>
    <n v="2"/>
    <n v="0"/>
  </r>
  <r>
    <n v="436"/>
    <s v="CESGRANRIO"/>
    <s v="Petrobras"/>
    <s v="2012"/>
    <s v="Sobre o modal ferroviário, seus equipamentos e características de desempenho é INCORRETO afirmar que:"/>
    <x v="1"/>
    <x v="13"/>
    <s v="Médio"/>
    <s v="ME"/>
    <s v="apresenta o menor custo fixo dentre todos os modais e maior custo variável."/>
    <s v="oferece capacidade de transportar grandes volumes de carga em longas distâncias, com média a alta variabilidade de tempo de trânsito."/>
    <s v="é indicado para transportar matérias-primas como carvão, madeira e produtos químicos e também produtos de baixo valor agregado, como alimentos, papel e produtos de madeira."/>
    <s v="há redução do tempo exigido no intercâmbio de vagões com o uso de vagões articulados com chassi estendido para carregar diversos contêineres em uma única unidade flexível."/>
    <s v="há duplicação da capacidade de cada vagão ao se utilizarem vagões-plataforma construídos para transportar dois níveis de contêineres."/>
    <s v="A"/>
    <n v="1"/>
    <n v="0"/>
  </r>
  <r>
    <n v="437"/>
    <s v="CESGRANRIO"/>
    <s v="Petrobras"/>
    <s v="2011"/>
    <s v="A escolha do modal de transporte mais adequado para o transporte de cargas é uma das decisões-chave na Logística. A escolha dependerá das características do produto, prazo da entrega, riscos envolvidos e do custo total do transporte. Em relação às características de desempenho, o modal de transporte"/>
    <x v="1"/>
    <x v="13"/>
    <s v="Médio"/>
    <s v="ME"/>
    <s v="ferroviário é adequado para transportar cargas de alto valor agregado."/>
    <s v="ferroviário é apropriado para cargas a granel, sendo considerado o mais lento dentre todos os modais."/>
    <s v="aéreo apresenta a menor variabilidade de tempo de entrega e o maior custo por toneladaquilômetro."/>
    <s v="dutoviário apresenta grande flexibilidade de transporte de produtos em relação aos outros modais, sendo indicado para transporte de produtos de alto valor agregado."/>
    <s v="rodoviário será sempre mais rápido, considerando o tempo de entrega porta a porta."/>
    <s v="C"/>
    <n v="0"/>
    <n v="0"/>
  </r>
  <r>
    <n v="438"/>
    <s v="CESGRANRIO"/>
    <s v="Petrobras"/>
    <s v="2018"/>
    <s v="Os cinco principais tipos de modais de transporte são: o ferroviário, o rodoviário, o aquaviário, o dutoviário e o aéreo. Cada tipo de modal é mais adaptado para um tipo de carga. O modal rodoviário é mais adaptado para transportar"/>
    <x v="1"/>
    <x v="13"/>
    <s v="Médio"/>
    <s v="ME"/>
    <s v="produtos da indústria extrativa, pesada e commodities agrícolas"/>
    <s v="produtos leves e médios, entre distribuidores e atacadistas"/>
    <s v="commodities de mineração, básicos a granel, produtos químicos, cimento e alguns produtos agrícolas"/>
    <s v="petróleo e misturas semifluidas de carvão"/>
    <s v="todos os tipos de commodities e envios de urgência"/>
    <s v="B"/>
    <n v="1"/>
    <n v="1"/>
  </r>
  <r>
    <n v="439"/>
    <s v="UFMT"/>
    <s v="UFSBA"/>
    <s v="2017"/>
    <s v="Em relação aos tipos de Logística de Transportes, analise as assertivas._x000a__x000a_I - O transporte aquaviário, é todo e qualquer tipo de transporte e movimentação realizado em vias aquáticas. É dividido em: transporte marítimo, transporte fluvial e transporte lacustre._x000a_II - O modal lacustre tem as mesmas características do fluvial, porém o transporte é em lagos. Essa modalidade no Brasil é muito pequena, podendo ser considerada como desprezível, não tendo importância relativa no transporte de cargas._x000a_III - O transporte fluvial é realizado em rios, a utilização no Brasil ainda é muito pequena. É um transporte de baixo custo. O grande volume de mercadorias transportadas por esse modal é de produtos agrícolas, minérios, derivados de petróleo, álcool e assemelhados._x000a_IV - O transporte aéreo diferencia-se dos demais com as seguintes características: maior agilidade no transporte; remessa de mercadorias de pouco volume/peso e muito valor; mercadorias com prioridade de entrega (urgência)._x000a__x000a_Está correto o que se afirma em:"/>
    <x v="1"/>
    <x v="13"/>
    <s v="Médio"/>
    <s v="ME"/>
    <s v="I, II e IV, apenas."/>
    <s v="I, II, III e IV."/>
    <s v="I e IV, apenas."/>
    <s v="II e III, apenas."/>
    <m/>
    <s v="B"/>
    <n v="1"/>
    <n v="0"/>
  </r>
  <r>
    <n v="440"/>
    <s v="UEG"/>
    <s v="TJ-GO"/>
    <s v="2006"/>
    <s v="As três atividades logísticas primárias são:"/>
    <x v="1"/>
    <x v="13"/>
    <s v="Médio"/>
    <s v="ME"/>
    <s v="Transportes, manutenção de estoque, processamento de pedidos"/>
    <s v="Transportes, localização, processamento de pedidos"/>
    <s v="Transportes, manutenção de estoque, localização"/>
    <s v="Transportes, localização, compras"/>
    <m/>
    <s v="A"/>
    <n v="1"/>
    <n v="1"/>
  </r>
  <r>
    <n v="441"/>
    <s v="Colégio Pedro II"/>
    <s v="Colégio Pedro II"/>
    <s v="2018"/>
    <s v="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_x000a__x000a_No que se refere a esses modais de transporte básicos, é correto afirmar que"/>
    <x v="1"/>
    <x v="13"/>
    <s v="Médio"/>
    <s v="ME"/>
    <s v="o transporte rodoviário é semelhante ao ferroviário, mas movimenta fretes médios, em extensões médias e com a vantagem de serviços porta a porta."/>
    <s v="o modal aquaviário é mais veloz que o ferroviário, mas tem capacidade de transporte reduzida."/>
    <s v="a ferrovia é uma boa opção para pequenas distâncias e movimentação lenta de produtos de alto valor"/>
    <s v="o transporte por dutovias é veloz e oferece uma extensa faixa de serviços e capacidades."/>
    <m/>
    <s v="A"/>
    <n v="0"/>
    <n v="0"/>
  </r>
  <r>
    <n v="442"/>
    <s v="CESGRANRIO"/>
    <s v="Petrobras"/>
    <s v="2012"/>
    <s v="Uma empresa que transporte uma mercadoria por vias urbanas não exclusivas e depois por via de cabotagem está utilizando, respectivamente, os seguintes modais:"/>
    <x v="1"/>
    <x v="13"/>
    <s v="Médio"/>
    <s v="ME"/>
    <s v="rodoviário e metroviário"/>
    <s v="rodoviário e ferroviário"/>
    <s v="rodoviário e marítimo"/>
    <s v="metroviário e ferroviário"/>
    <s v="metroviário e marítimo"/>
    <s v="C"/>
    <n v="1"/>
    <n v="0"/>
  </r>
  <r>
    <n v="443"/>
    <s v="UFLA"/>
    <s v="UFLA"/>
    <s v="2018"/>
    <s v="Analise as proposições a seguir, referentes à especificação e à codificação de materiais:_x000a__x000a_I. A especificação de materiais propicia, entre outras, facilidades às tarefas de coleta de preços, cuidados no transporte, na identificação, na inspeção, na armazenagem e na preservação de materiais._x000a_II. A codificação de materiais tem o objetivo de diminuir o número de itens no estoque, evitando a variedade de materiais de mesma classe._x000a_III. Os planos de codificação seguem, de um modo geral, o mesmo princípio, dividindo os materiais em grupos e classes de materiais._x000a_IV. O sistema de codificação decimal dos materiais divide o universo de materiais em grandes grupos, de acordo com sua estrutura, e é composta por 11 dígitos, sendo os últimos 4 dígitos para indicar a classe do material._x000a__x000a_Assinale a alternativa CORRETA:"/>
    <x v="1"/>
    <x v="13"/>
    <s v="Médio"/>
    <s v="ME"/>
    <s v="Somente as proposições I e IV estão corretas."/>
    <s v="Somente as proposições II e III estão corretas."/>
    <s v="Somente as proposições III e IV estão corretas."/>
    <s v="Somente as proposições I e III estão corretas."/>
    <m/>
    <s v="D"/>
    <n v="2"/>
    <n v="2"/>
  </r>
  <r>
    <n v="444"/>
    <s v="Quadrix"/>
    <s v="CRO-GO"/>
    <s v="2013"/>
    <s v="Almoxarifado é o local destinado à guarda e conservação de materiais, em recinto coberto ou não, adequado à sua natureza, tendo a função de destinar espaços onde cada item permanecerá aguardando a necessidade de seu uso, ficando a localização, a disposição interna e os equipamentos acondicionados à política geral de estoques da organização. Um sistema de classificação e codificação de materiais é fundamental para que existam procedimentos de armazenagem apropriados, um controle eficiente dos estoques e uma operacionalização correta do almoxarifado. Quando dois ou mais itens de estoque podem ser usados para o mesmo fim, recomenda-se a escolha pelo uso de um deles. Essa redução da diversidade de itens empregados para uma mesma finalidade é conhecida por:"/>
    <x v="1"/>
    <x v="13"/>
    <s v="Médio"/>
    <s v="ME"/>
    <s v="Padronização."/>
    <s v="Normalização."/>
    <s v="Simplificação."/>
    <s v="Especificação."/>
    <s v="Catalogação."/>
    <s v="C"/>
    <n v="1"/>
    <n v="1"/>
  </r>
  <r>
    <n v="445"/>
    <s v="FMP Concursos"/>
    <s v="PROCEMPA"/>
    <s v="2012"/>
    <s v="Sobre o Transportation Management System – TMS, assinale V para as assertivas verdadeiras ou F para as falsas._x000a__x000a_( ) Redução nos custos de transportes, melhoria do nível de serviço e a utilização dos recursos de transportes._x000a_( ) É um sistema que contempla as várias áreas de uma empresa, desde o chão de fábrica até a alta direção, permitindo um maior controle de todo o processo produtivo e disponibilizando elementos que podem facilitar a tomada de decisão._x000a_( ) Melhoria na composição de cargas (consolidação), rotas, menor tempo necessário para planejar a distribuição e a montagem de cargas._x000a_( ) Disponibilidade de dados acurados dos custos de frete mostrado de várias formas, como por exemplos por cliente ou por produto._x000a_( ) Acompanhamento da evolução dos custos com transportes._x000a__x000a_Assinale a alternativa que apresenta a sequência correta."/>
    <x v="1"/>
    <x v="13"/>
    <s v="Médio"/>
    <s v="ME"/>
    <s v="A sequência correta é: F – F – V – V – V."/>
    <s v="A sequência correta é: F – F – V – F – V."/>
    <s v="A sequência correta é: V – V – F – V – F."/>
    <s v="A sequência correta é: V – F – V – V – V."/>
    <s v="A sequência correta é: F – V – F – V – F."/>
    <s v="D"/>
    <n v="0"/>
    <n v="0"/>
  </r>
  <r>
    <n v="446"/>
    <s v="Vunesp"/>
    <s v="TJ-SP"/>
    <s v="2019"/>
    <s v="O instrumento de desenvolvimento econômico e social caracterizado por um conjunto de ações, procedimentos e meios destinados a viabilizar a coleta e a restituição dos resíduos sólidos ao setor empresarial, para reaproveitamento, em seu ciclo ou em outros ciclos produtivos, ou outra destinação final ambientalmente adequada, e que permite o descarte apropriado de materiais e principalmente a preservação ambiental, é"/>
    <x v="1"/>
    <x v="13"/>
    <s v="Médio"/>
    <s v="ME"/>
    <s v="logística reversa."/>
    <s v="monitoramento ambiental."/>
    <s v="monitoramento de desempenho ambiental."/>
    <s v="trade-off logístico."/>
    <s v="logística integrada."/>
    <s v="A"/>
    <n v="0"/>
    <n v="0"/>
  </r>
  <r>
    <s v="447"/>
    <s v="CESGRANRIO"/>
    <s v="PETROBRAS"/>
    <s v="2014"/>
    <s v="O modelo de lote econômico assume diversos aspectos para facilitar o cálculo para a quantidade a ser pedida por lote._x000a__x000a_Dentre essas hipóteses NÃO se encontra a"/>
    <x v="1"/>
    <x v="14"/>
    <s v="Médio"/>
    <s v="ME"/>
    <s v="variabilidade de demanda"/>
    <s v="saída de estoque de forma linear"/>
    <s v="existência de um custo de pedido fixo"/>
    <s v="existência de um custo de manutenção de estoque unitário fixo"/>
    <s v="proporcionalidade entre o custo de manutenção e a quantidade de estoque"/>
    <s v="A"/>
    <n v="2"/>
    <n v="0"/>
  </r>
  <r>
    <n v="448"/>
    <s v="CESGRANRIO"/>
    <s v="BNDES"/>
    <s v="2013"/>
    <s v="Um revendedor de tintas obtém seu produto principal de um único fornecedor, sendo a demanda por esse produto aproximadamente constante ao longo do ano. No ano passado, o revendedor vendeu 400 litros do produto. Os custos estimados de colocação de um pedido são de cerca de R$ 12,50 cada vez que um pedido é colocado, e os custos anuais de manutenção de estoque por litro são equivalentes a 25% do custo de aquisição._x000a_Se o revendedor adquire o produto a R$ 36,00 por litro, quantos litros a loja deve pedir por vez, considerando a fórmula do Lote Econômico de Compra (LEC)?"/>
    <x v="1"/>
    <x v="14"/>
    <s v="Médio"/>
    <s v="ME"/>
    <s v="3,00"/>
    <s v="3,33"/>
    <s v="30,00"/>
    <s v="33,33"/>
    <s v="60,00"/>
    <s v="D"/>
    <n v="1"/>
    <n v="1"/>
  </r>
  <r>
    <n v="449"/>
    <s v="CESGRANRIO"/>
    <s v="Petrobras"/>
    <s v="2014"/>
    <s v="A empresa ALFA está tentando reduzir custos na aquisição de determinados insumos de produção. Ela decidiu utilizar o modelo de Lote Econômico de Compra – LEC – para estimar o volume a ser comprado da peça B17. Sabe-se que a sua demanda anual é de 200 peças, o custo para manter uma unidade dessa peça em estoque durante um ano é de R$ 1,00, e o custo médio para emitir um pedido de compra é de R$ 4,00._x000a_Qual o LEC de peças B17?"/>
    <x v="1"/>
    <x v="14"/>
    <s v="Médio"/>
    <s v="ME"/>
    <s v="10"/>
    <s v="20"/>
    <s v="30"/>
    <s v="40"/>
    <s v="50"/>
    <s v="D"/>
    <n v="3"/>
    <n v="2"/>
  </r>
  <r>
    <n v="450"/>
    <s v="IESES"/>
    <s v="IESES"/>
    <s v="2016"/>
    <s v="Uma das restrições para utilização do Modelo de Lote Econômico de Compra é que:"/>
    <x v="1"/>
    <x v="14"/>
    <s v="Médio"/>
    <s v="ME"/>
    <s v="O item ser nacional."/>
    <s v="Ter um acordo de nível de serviço."/>
    <s v="Ele só funciona em ambientes milk run."/>
    <s v="O fornecedor ser próximo a fábrica."/>
    <s v="A demanda tem que ser linear."/>
    <s v="E"/>
    <n v="3"/>
    <n v="3"/>
  </r>
  <r>
    <s v="451"/>
    <s v="CESGRANRIO"/>
    <s v="Transpetro"/>
    <s v="2018"/>
    <s v="A função de cálculo do lote econômico de compras (LEC) é derivada de duas equações._x000a_Essas equações são as de custos"/>
    <x v="1"/>
    <x v="14"/>
    <s v="Fácil"/>
    <s v="ME"/>
    <s v="de estocar e do capital de giro"/>
    <s v="de estocar e do pedido"/>
    <s v="do pedido e do capital de giro"/>
    <s v="do lote e da unidade"/>
    <s v="do capital de giro e de custo médio de estoque"/>
    <s v="B"/>
    <n v="3"/>
    <n v="3"/>
  </r>
  <r>
    <n v="452"/>
    <s v="Vunesp"/>
    <s v="Prefeitura de Guararapes - SP"/>
    <s v="2018"/>
    <s v="Ponto de ressuprimento é :"/>
    <x v="1"/>
    <x v="14"/>
    <s v="Médio"/>
    <s v="ME"/>
    <s v="um parâmetro de alerta no dimensionamento de estoques."/>
    <s v="um nível de estoque que, ao ser atingido, sinaliza o momento de se fazer a previsão de nova compra."/>
    <s v="a quantidade de cada item que deve ser mantida como reserva para garantir a continuidade do atendimento em caso de ocorrência não prevista, como elevação brusca no consumo e atraso no suprimento"/>
    <s v="o nível do estoque de segurança que evita ruptura do atendimento."/>
    <s v="uma técnica quantitativa que utiliza dados históricos de consumo como base para determinação de padrões que podem se repetir no futuro."/>
    <s v="A"/>
    <n v="2"/>
    <n v="1"/>
  </r>
  <r>
    <n v="453"/>
    <s v="FUNDEP"/>
    <s v="IFSP"/>
    <s v="2014"/>
    <s v="Newson, o novo encarregado de produção, está com dificuldades de estabelecer os lotes de produção em função da sua inabilidade em calcular o ponto de ressuprimento. Os valores observados por Newson são os seguintes: DM = 1.250; TR = 12h._x000a__x000a_De acordo com os dados acima, assinale a alternativa que apresenta CORRETAMENTE o ponto de ressuprimento."/>
    <x v="1"/>
    <x v="14"/>
    <s v="Médio"/>
    <s v="ME"/>
    <s v="105 unidades."/>
    <s v="2.500 unidades."/>
    <s v="12.500 unidades."/>
    <s v="15.000 unidades."/>
    <m/>
    <s v="D"/>
    <n v="2"/>
    <n v="0"/>
  </r>
  <r>
    <s v="454"/>
    <s v="CEBRASPE"/>
    <s v="ANCINE"/>
    <s v="2006"/>
    <s v="Entre as técnicas não-matemáticas de previsão de consumo, a projeção que admite que o futuro será repetição do passado e a explicação que relaciona os quantitativos com alguma variável cuja evolução é conhecida ou previsível são as mais utilizadas."/>
    <x v="1"/>
    <x v="15"/>
    <s v="Médio"/>
    <s v="CE"/>
    <m/>
    <m/>
    <m/>
    <m/>
    <m/>
    <s v="E"/>
    <n v="1"/>
    <n v="1"/>
  </r>
  <r>
    <n v="455"/>
    <s v="FCC"/>
    <s v="CNMP"/>
    <s v="2015"/>
    <s v="Na gestão de riscos, o método Delphi é usado para"/>
    <x v="1"/>
    <x v="15"/>
    <s v="Médio"/>
    <s v="ME"/>
    <s v="identificação dos riscos. Trata-se de uma técnica de coleta de informações que objetiva alcançar um consenso de especialistas em um assunto."/>
    <s v="avaliação dos riscos. Trata-se de um quadro de pontuação que prioriza os riscos e as tomadas de decisão para cada situação."/>
    <s v="análise dos riscos. Trata-se de uma técnica de avaliação de causas-raiz de um problema e propõe uma solução bem definida para cada situação de risco."/>
    <s v="identificação dos riscos. Trata-se de um workflow de soluções direcionadas para a mitigação dos riscos"/>
    <s v="análise dos riscos. Trata-se de um diagrama do tipo “espinha de peixe” que serve para melhorar os processos."/>
    <s v="A"/>
    <n v="1"/>
    <n v="1"/>
  </r>
  <r>
    <n v="456"/>
    <s v="FGV"/>
    <s v="IBGE"/>
    <s v="2016"/>
    <s v="Os métodos estatísticos mais comuns para previsão de demandas, de acordo com o tamanho, a complexidade e o tipo de demanda são: (1) média aritmética; (2) média móvel; (3) média ponderada exponencialmente; (4) regressão; e (5) modelos econométricos. Entre essas variedades, o conceito mais preciso para a média móvel é:"/>
    <x v="1"/>
    <x v="15"/>
    <s v="Médio"/>
    <s v="ME"/>
    <s v="forma de média aritmética empregada para prever demandas sazonais;"/>
    <s v="média que aplica dados empíricos, incorporando termos residuais diversos, não disponíveis na série histórica;"/>
    <s v="média aritmética, calculada período a período, empregada, principalmente, para a projeção de demandas;"/>
    <s v="medida de tendência central, obtida a partir de uma massa dispersa de dados;"/>
    <s v="média aritmética, de uma série de dados, com a substituição, a cada período, do dado mais antigo pelo mais recente."/>
    <s v="E"/>
    <n v="0"/>
    <n v="0"/>
  </r>
  <r>
    <n v="457"/>
    <s v="CESGRANRIO"/>
    <s v="BR Distribuidora"/>
    <s v="2013"/>
    <s v="Uma companhia comercial que controla seus estoques pelo inventário permanente apresentou as seguintes informações relativas à movimentação de mercadorias no mês novembro de 2012_x000a__x000a_Considerando-se exclusivamente os dados informados e adotando-se o método da Média Ponderada_x000a_Móvel, o estoque final de mercadorias, no mês de novembro/2012, em reais, é um número entre:"/>
    <x v="1"/>
    <x v="15"/>
    <s v="Médio"/>
    <s v="ME"/>
    <s v="5.000 e 6.000"/>
    <s v="6.000 e 7.000"/>
    <s v="7.000 e 8.000"/>
    <s v="8.000 e 9.000"/>
    <s v="9.000 e 10.000"/>
    <s v="C"/>
    <n v="1"/>
    <n v="0"/>
  </r>
  <r>
    <n v="458"/>
    <s v="FGV"/>
    <s v="IBGE"/>
    <s v="2016"/>
    <s v="A média móvel ponderada exponencialmente consiste em um método semelhante ao da média móvel clássica, contudo com cálculo mais simples. Dessa forma, é correto afirmar que o coeficiente de ajustamento α – alfa – utilizado no método de média móvel ponderada exponencialmente apresenta um valor inversamente proporcional:"/>
    <x v="1"/>
    <x v="15"/>
    <s v="Médio"/>
    <s v="ME"/>
    <s v="ao número n empregado para o cálculo da média móvel;"/>
    <s v="ao número de dados da série histórica empregada;"/>
    <s v="à média calculada no período de previsão anterior;"/>
    <s v="à correlação dos dados;"/>
    <s v="à 50% do número de dados da série histórica empregada."/>
    <s v="A"/>
    <n v="0"/>
    <n v="0"/>
  </r>
  <r>
    <n v="522"/>
    <s v="CESGRANRIO"/>
    <s v="TRANSPETRO"/>
    <s v="2023"/>
    <s v="Uma das tendências atuais na gestão da manutenção, impulsionada pelo avanço das tecnologias digitais, é a opção pela manutenção"/>
    <x v="1"/>
    <x v="16"/>
    <s v="Médio"/>
    <s v="ME"/>
    <s v="autônoma"/>
    <s v="inteligente"/>
    <s v="preditiva"/>
    <s v="prescritiva"/>
    <s v="proativa"/>
    <s v="D"/>
    <n v="1"/>
    <n v="0"/>
  </r>
  <r>
    <n v="523"/>
    <s v="CESGRANRIO"/>
    <s v="PETROBRAS"/>
    <s v="2014"/>
    <s v="Uma instalação fabril possui uma máquina de processamento contínuo que opera por longos períodos de tempo, a fim de atingir um alto índice de utilização de sua capacidade, necessário para que a produção seja eficiente em custos. A qualidade e as condições de operação dessa máquina podem ser aferidas por características de vibrações medidas próximo aos seus mancais, que são analisadas em seguida._x000a__x000a_A abordagem básica para a manutenção dessa máquina mais apropriada nesse contexto é a"/>
    <x v="1"/>
    <x v="16"/>
    <s v="Médio"/>
    <s v="ME"/>
    <s v="corretiva"/>
    <s v="preditiva"/>
    <s v="preventiva"/>
    <s v="profilática"/>
    <s v="retificadora"/>
    <s v="B"/>
    <n v="1"/>
    <n v="1"/>
  </r>
  <r>
    <n v="524"/>
    <s v="CESGRANRIO"/>
    <s v="TRANSPETRO"/>
    <s v="2023"/>
    <s v="O seguinte diagrama é uma das ferramentas utilizadas na gestão da manutenção para identificar as causas raízes dos problemas nos equipamentos:"/>
    <x v="1"/>
    <x v="16"/>
    <s v="Médio"/>
    <s v="ME"/>
    <s v="Sankey"/>
    <s v="Pareto"/>
    <s v="Gantt"/>
    <s v="Venn"/>
    <s v="Ishikawa"/>
    <s v="E"/>
    <n v="2"/>
    <n v="2"/>
  </r>
  <r>
    <n v="525"/>
    <s v="CESGRANRIO"/>
    <s v="PETROBRAS"/>
    <s v="2008"/>
    <s v="Num contexto de planejamento e controle &lt;i&gt;Just in Time&lt;/i&gt;, a Manutenção Produtiva Total (&lt;i&gt;Total Productive Maintenance&lt;/i&gt; – TPM)"/>
    <x v="1"/>
    <x v="16"/>
    <s v="Médio"/>
    <s v="ME"/>
    <s v="é um planejamento que centraliza toda a manutenção para que seja executada, exclusivamente, pelo Setor de Manutenção, de modo que todos os funcionários da produção foquem somente suas operações específicas e, por conseguinte, atinjam altos níveis de desempenho."/>
    <s v="executa prioritariamente a manutenção dos estoques, buscando a redução dos mesmos em toda a linha de produção e, se preciso, estendendo essa manutenção a montante e a jusante da linha."/>
    <s v="prefere manutenir poucas máquinas grandes e complexas, ao invés de muitas máquinas pequenas e simples e, para atingir esse intento, utiliza princípios de manutenção preemptiva, comuns em técnicas &lt;i&gt;Just in Time&lt;/i&gt;."/>
    <s v="surgiu a partir da evolução natural do MPS (&lt;i&gt;Master Production Schedule&lt;/i&gt;) e serve para corrigir problemas ligados a pedidos que não são atendidos por limitações de programação no MPS."/>
    <s v="visa ao envolvimento de todos os funcionários na busca de aprimoramentos na manutenção (cada funcionário da linha de produção pode, por exemplo, executar a manutenção de 1º escalão em seu próprio equipamento de trabalho)."/>
    <s v="E"/>
    <n v="1"/>
    <n v="1"/>
  </r>
  <r>
    <n v="526"/>
    <s v="CESGRANRIO "/>
    <s v="PETROBRAS"/>
    <s v="2014"/>
    <s v="Uma empresa produz equipamentos de baixo custo, sendo esse seu principal diferencial competitivo. O gerente de produção informa à direção que conseguirá reduzir o custo de um determinado produto caso possa aumentar a quantidade de componentes interdependentes utilizados nesse produto. Sabe-se que:_x000a__x000a_&lt;ul&gt;_x000a_&lt;li&gt;cada componente apresenta uma probabilidade de não falhar de 90%;&lt;/li&gt;_x000a_&lt;li&gt;se algum componente falhar, o produto para de funcionar;&lt;/li&gt;_x000a_&lt;li&gt;a direção da companhia aceita vender seus produtos com um mínimo de 70% de confiabilidade.&lt;/li&gt;_x000a_&lt;/ul&gt;_x000a__x000a_Nessas condições, quantos componentes deverão ser utilizados pelo gerente de produção a fim de_x000a_reduzir, ao máximo, o custo desse produto?"/>
    <x v="1"/>
    <x v="16"/>
    <s v="Médio"/>
    <s v="ME"/>
    <s v="1"/>
    <s v="2"/>
    <s v="3"/>
    <s v="4"/>
    <s v="5"/>
    <s v="C"/>
    <n v="2"/>
    <n v="2"/>
  </r>
  <r>
    <n v="527"/>
    <s v="CESGRANRIO"/>
    <s v="BR DISTRIBUIDORA"/>
    <s v="2010"/>
    <s v="Um sistema é composto por três componentes com confiabilidades (R) e arranjo em série, conforme ilustrado na figura acima. Qual a confiabilidade total do sistema?_x000a__x000a_Dado:_x000a_&lt;ul&gt;&lt;li&gt;usar três casas decimais.&lt;/li&gt;&lt;/ul&gt;"/>
    <x v="1"/>
    <x v="16"/>
    <s v="Médio"/>
    <s v="ME"/>
    <s v="0,270"/>
    <s v="0,729"/>
    <s v="0,900"/>
    <s v="2,700"/>
    <s v="3,704"/>
    <s v="B"/>
    <n v="1"/>
    <n v="1"/>
  </r>
  <r>
    <n v="528"/>
    <s v="CESGRANRIO"/>
    <s v="TRANSPETRO"/>
    <s v="2018"/>
    <s v="O departamento de engenharia e manutenção da indústria X está deliberando sobre a política de manutenção de um equipamento considerado recurso crítico para o sistema produtivo. Após análise do manual técnico e de desempenho do equipamento em operação, foi possível identificar que a vibração mecânica é um parâmetro relacionado ao desempenho do equipamento. Dessa forma, a indústria optou por instalar sensores no equipamento, de modo a implementar o método de análise de vibrações. Esse método é adotado em manutenção do tipo"/>
    <x v="1"/>
    <x v="16"/>
    <s v="Médio"/>
    <s v="ME"/>
    <s v="&lt;i&gt;setup&lt;/i&gt;"/>
    <s v="preventiva"/>
    <s v="preditiva"/>
    <s v="corretiva planejada"/>
    <s v="corretiva não planejada"/>
    <s v="C"/>
    <n v="2"/>
    <n v="2"/>
  </r>
  <r>
    <n v="529"/>
    <s v="CESGRANRIO"/>
    <s v="PETROBRAS"/>
    <s v="2017"/>
    <s v="Sabe-se que a gestão efetiva da manutenção industrial traz inúmeras vantagens e vem tornando-se uma fonte de vantagem competitiva para várias empresas. A Gestão da Manutenção depende da escolha correta e da implantação de alguns indicadores de desempenho. Um desses indicadores, o de Disponibilidade, relaciona alguns tempos envolvidos no processo de manutenção. Esses tempos são representados abaixo._x000a__x000a_P = Tempo Total Que a Empresa se Propõe a Trabalhar_x000a_Q = P - Tempo Planejado de Não Funcionamento_x000a_R = Q - Tempo de Manutenção Preventiva_x000a_S = R - Tempo de Manutenção Corretiva_x000a_T = S - Atrasos de Processos_x000a__x000a_Dados esses tempos, a Disponibilidade é dada por"/>
    <x v="1"/>
    <x v="16"/>
    <s v="Médio"/>
    <s v="ME"/>
    <s v="S / P"/>
    <s v="S / Q"/>
    <s v="S / R"/>
    <s v="T / P"/>
    <s v="T / Q"/>
    <s v="B"/>
    <n v="1"/>
    <n v="0"/>
  </r>
  <r>
    <n v="530"/>
    <s v="CESGRANRIO"/>
    <s v="BR DISTRIBUIDORA"/>
    <s v="2014"/>
    <s v="Em vez de substituir o óleo de prensas hidráulicas a cada 2.000 horas de operação, uma forjaria optou por analisar regularmente amostras, através de espectrógrafo, o que possibilita a detecção de contaminações e alterações nas suas propriedades, de maneira oportuna. Isso redunda em menor gasto com óleo e ainda possibilita assegurar a vida útil dos equipamentos._x000a_Tal conduta é um exemplo de manutenção:"/>
    <x v="1"/>
    <x v="16"/>
    <s v="Médio"/>
    <s v="ME"/>
    <s v="repotencializadora"/>
    <s v="preventiva"/>
    <s v="corretiva"/>
    <s v="reparadora"/>
    <s v="preditiva"/>
    <s v="E"/>
    <n v="1"/>
    <n v="1"/>
  </r>
  <r>
    <n v="532"/>
    <s v="CESGRANRIO"/>
    <s v="BR DISTRIBUIDORA"/>
    <s v="2008"/>
    <s v="A curva da figura acima é uma curva da banheira de um equipamento. Esta curva representa a variação da(dos)"/>
    <x v="1"/>
    <x v="16"/>
    <s v="Médio"/>
    <s v="ME"/>
    <s v="taxa de falha função do tempo de utilização do equipamento."/>
    <s v="eficiência energética função da rotação do eixo."/>
    <s v="custos função da velocidade de operação do equipamento."/>
    <s v="custos de manutenção função da taxa de falhas ao longo do tempo."/>
    <s v="custos operacionais função da velocidade de operação do equipamento."/>
    <s v="A"/>
    <n v="1"/>
    <n v="1"/>
  </r>
  <r>
    <s v="533"/>
    <s v="CESGRANRIO"/>
    <s v="BR DISTRIBUIDORA"/>
    <s v="2008"/>
    <s v="A frequência com que a falha ocorre, a probabilidade de uma falha não ocorrer e o período útil disponível para operação são formas de medir o desempenho da equipe de manutenção denominadas, respectivamente, de:"/>
    <x v="1"/>
    <x v="16"/>
    <s v="Médio"/>
    <s v="ME"/>
    <s v="confiabilidade, disponibilidade e MTBF."/>
    <s v="MTBF, MTTR e disponibilidade."/>
    <s v="taxa de falhas, MTBF e MTTR."/>
    <s v="taxa de falhas, confiabilidade e vida útil."/>
    <s v="taxa de falhas, confiabilidade e disponibilidade."/>
    <s v="E"/>
    <n v="1"/>
    <n v="1"/>
  </r>
  <r>
    <n v="534"/>
    <s v="CESGRANRIO"/>
    <s v="CASA DA MOEDA"/>
    <s v="2005"/>
    <s v="Um sistema é composto por dois componentes (A e B) ligados em paralelo, com confiabilidade 0,95 e 0,96, respectivamente. Qual a confiabilidade do sistema?"/>
    <x v="1"/>
    <x v="16"/>
    <s v="Médio"/>
    <s v="ME"/>
    <s v="0,912"/>
    <s v="0,950"/>
    <s v="0,955"/>
    <s v="0,996"/>
    <s v="0,998"/>
    <s v="E"/>
    <n v="1"/>
    <n v="0"/>
  </r>
  <r>
    <n v="535"/>
    <s v="CESGRANRIO"/>
    <s v="PETROBRAS"/>
    <s v="2011"/>
    <s v="Uma boa estratégia de manutenção e de confiabilidade garante o desempenho da empresa e seus investimentos. Nessa perspectiva, confiabilidade é a(o)"/>
    <x v="1"/>
    <x v="16"/>
    <s v="Médio"/>
    <s v="ME"/>
    <s v="realização de inspeções de rotina e a conservação de equipamentos em bom estado."/>
    <s v="correção dos problemas logo que eles aconteçam para evitar paradas longas na produção."/>
    <s v="adoção de técnicas de manutenção preventiva para evitar que as falhas aconteçam."/>
    <s v="probabilidade de que um componente, máquina ou produto funcionará adequadamente por um certo tempo e sob as condições estabelecidas."/>
    <s v="risco de um equipamento ou produto apresentarem falhas sob condições imprevisíveis"/>
    <s v="D"/>
    <n v="2"/>
    <n v="2"/>
  </r>
  <r>
    <n v="536"/>
    <s v="CESGRANRIO"/>
    <s v="PETROBRAS"/>
    <s v="2010"/>
    <s v="A partir dos dados do Sistema de Gestão de Manutenção de uma empresa, verificou-se que uma centrífuga apresenta um Tempo Médio entre Falhas (TMEF) de 148 horas e o Tempo Médio De Reparo (TMDR) de 12 horas. Qual é a disponibilidade, em percentual, desse equipamento?"/>
    <x v="1"/>
    <x v="16"/>
    <s v="Médio"/>
    <s v="ME"/>
    <s v="74,0"/>
    <s v="91,9"/>
    <s v="92,5"/>
    <s v="99,5"/>
    <s v="100,0"/>
    <s v="C"/>
    <n v="2"/>
    <n v="2"/>
  </r>
  <r>
    <n v="537"/>
    <s v="CESGRANRIO"/>
    <s v="TRANSPETRO"/>
    <s v="2023"/>
    <s v="De acordo com a ABNT, manutenção é o conjunto de açõestécnicas e administrativas, realizada em intervalos predeterminados, ou de acordo com critérios preestabelecidos, destinada a reduzir a probabilidade de falha ou a degradação do funcionamento deum item, por meio de intervenções corretas e oportunas. Entre os tipos de manutenção empregados, há um que é utilizado para corrigir falhas, panes ou quebras nos equipamentos, com a finalidade de restaurar as condições originais dos ativos, fazendo com que ele se torne novamente apto a operar, e outro que é empregado com o objetivo de reduzir alguma falha potencial, surgida em decorrência do funcionamento incorreto ou intensivo de uma máquina. Esses tipos são conhecidos, respectivamente, como manutenção"/>
    <x v="1"/>
    <x v="16"/>
    <s v="Médio"/>
    <s v="ME"/>
    <s v="preditiva e reativa"/>
    <s v="reativa e normativa"/>
    <s v="normativa e corretiva"/>
    <s v="preventiva e preditiva"/>
    <s v="corretiva e preventiva"/>
    <s v="E"/>
    <n v="1"/>
    <n v="1"/>
  </r>
  <r>
    <n v="538"/>
    <s v="CESGRANRIO"/>
    <s v="TRANSPETRO"/>
    <s v="2023"/>
    <s v="A Curva PF é essencial para o planejamento da manutenção, que é baseado na confiabilidade, de acordo com os padrões da RCM._x000a__x000a_Na Figura acima, as manutenções corretiva, preventiva e preditiva estão associadas, respectivamente, aos intervalos de tempo"/>
    <x v="1"/>
    <x v="16"/>
    <s v="Médio"/>
    <s v="ME"/>
    <s v="T1, T2 e T3"/>
    <s v="T2, T1 e T3"/>
    <s v="T2, T3 e T1"/>
    <s v="T3, T1 e T2"/>
    <s v="T3, T2 e T1"/>
    <s v="E"/>
    <n v="1"/>
    <n v="0"/>
  </r>
  <r>
    <n v="539"/>
    <s v="CESGRANRIO"/>
    <s v="PETROBRAS"/>
    <s v="2017"/>
    <s v="Um técnico de uma indústria é responsável por analisar os índices de distorção harmônica na corrente de um inversor de frequência, disponibilizados no painel do equipamento. Quando esses índices analisados estiverem acima do permitido, o técnico formula um diagnóstico, e o equipamento sofre uma intervenção para troca de peças e atualização de ganhos do seu controlador._x000a__x000a_Qual o tipo de manutenção que está sendo realizada por esse técnico?"/>
    <x v="1"/>
    <x v="16"/>
    <s v="Médio"/>
    <s v="ME"/>
    <s v="Corretiva"/>
    <s v="Detectiva"/>
    <s v="Preditiva"/>
    <s v="Preventiva"/>
    <s v="Programada"/>
    <s v="C"/>
    <n v="1"/>
    <n v="1"/>
  </r>
  <r>
    <n v="540"/>
    <s v="CESGRANRIO"/>
    <s v="TRANSPETRO"/>
    <s v="2023"/>
    <s v="A gerência de manutenção deverá apresentar um relatório sobre a disponibilidade dos equipamentos e das máquinas de cada setor de uma fábrica de válvulas. Essa gerência observou que, durante os últimos meses, um dado equipamento esteve disponível para produção por apenas 120 horas, em média, passando outras 60 horas em manutenção (dados em média mensal). Qual é, aproximadamente, a disponibilidade desse equipamento?"/>
    <x v="1"/>
    <x v="16"/>
    <s v="Médio"/>
    <s v="ME"/>
    <s v="0,50"/>
    <s v="0,67"/>
    <s v="0,80"/>
    <s v="0,85"/>
    <s v="1,00"/>
    <s v="B"/>
    <n v="3"/>
    <n v="2"/>
  </r>
  <r>
    <s v="541"/>
    <s v="CESGRANRIO"/>
    <s v="TRANSPETRO"/>
    <s v="2018"/>
    <s v="Em uma sala de convenções, um técnico acompanha a vida útil da lâmpada do projetor para que a mesma não queime durante uma apresentação. Para isso, utiliza o registro da intensidade luminosa, usada como indicador de desempenho, e do tempo, em horas, que o projetor permanece ligado. O registro é feito na forma de gráfico, conforme exibido na Figura abaixo._x000a__x000a_Em relação aos intervalos de tempo △t (L&lt;sub&gt;1&lt;/sub&gt;, L&lt;sub&gt;3&lt;/sub&gt;, L&lt;sub&gt;5&lt;/sub&gt; e L&lt;sub&gt;6&lt;/sub&gt;), △t’ (L&lt;sub&gt;2&lt;/sub&gt;) e △t” (L&lt;sub&gt;4&lt;/sub&gt;), tal gráfico representa, respectivamente, manutenções"/>
    <x v="1"/>
    <x v="16"/>
    <s v="Médio"/>
    <s v="ME"/>
    <s v="preventiva, corretiva planejada, preditiva"/>
    <s v="preventiva, corretiva planejada, corretiva não planejada"/>
    <s v="preventiva, corretiva não planejada, corretiva planejada"/>
    <s v="preditiva, corretiva planejada, corretiva não planejada"/>
    <s v="preditiva, preventiva, corretiva não planejada"/>
    <s v="C"/>
    <n v="1"/>
    <n v="0"/>
  </r>
  <r>
    <n v="542"/>
    <s v="CESGRANRIO"/>
    <s v="PETROBRAS"/>
    <s v="2018"/>
    <s v="O conjunto de atividades no conceito de TPM (Manutenção Produtiva Total) é caracterizado por"/>
    <x v="1"/>
    <x v="16"/>
    <s v="Médio"/>
    <s v="ME"/>
    <s v="acompanhar o desgaste de peças vitais de conjuntos de máquinas e equipamentos, efetuando testes periódicos para determinar a época adequada para substituições ou reparos."/>
    <s v="estabelecer um sistema planejado de manutenção, de treinamento de pessoal e de gerenciamento do equipamento, aplicando o programa dos oito S."/>
    <s v="considerar, apenas, procedimentos e ações antecipadas que visam a manter a máquina em funcionamento."/>
    <s v="listar os serviços já executados, construindo um PERT-CPM e um diagrama Gantt."/>
    <s v="localizar e reparar defeitos em equipamentos que operam em regime de trabalho contínuo."/>
    <s v="B"/>
    <n v="1"/>
    <n v="0"/>
  </r>
  <r>
    <n v="543"/>
    <s v="CESGRANRIO"/>
    <s v="LIQUIGÁS"/>
    <s v="2018"/>
    <s v="No departamento de manutenção de uma empresa, há um livro que registra os procedimentos e toda e qualquer manutenção realizada nos transformadores de potência a seco. Nesse livro há a seguinte instrução:_x000a__x000a_“Durante a inspeção com o equipamento em funcionamento, ao perceber que há sobreaquecimento nos terminais AT, BT, pontos de conexão e painel de comutação do transformador, deve-se verificar se há mau contato, procedendo com a limpeza das áreas dos mesmos. Proceder com o aperto de porcas e parafusos, se for o caso.”_x000a__x000a_Essa instrução remete ao conceito de manutenção"/>
    <x v="1"/>
    <x v="16"/>
    <s v="Médio"/>
    <s v="ME"/>
    <s v="corretiva planejada"/>
    <s v="corretiva não planejada"/>
    <s v="preditiva planejada"/>
    <s v="preditiva não planejada"/>
    <s v="produtiva planejada"/>
    <s v="A"/>
    <n v="1"/>
    <n v="0"/>
  </r>
  <r>
    <n v="544"/>
    <s v="CESGRANRIO"/>
    <s v="LIQUIGÁS"/>
    <s v="2018"/>
    <s v="Existe um tipo de manutenção em que se atua emergencialmente e de modo aleatório para sanar uma falha. A utilização desse tipo de manutenção apresenta uma tendência de queda ao longo dos anos, causada principalmente, pela adoção de métodos de acompanhamento sistemático que permitem a operação contínua do equipamento pelo_x000a_maior tempo possível._x000a__x000a_O tipo de manutenção descrita acima é a"/>
    <x v="1"/>
    <x v="16"/>
    <s v="Médio"/>
    <s v="ME"/>
    <s v="detectiva"/>
    <s v="preditiva"/>
    <s v="preventiva"/>
    <s v="corretiva planejada"/>
    <s v="corretiva não planejada"/>
    <s v="E"/>
    <n v="1"/>
    <n v="1"/>
  </r>
  <r>
    <n v="545"/>
    <s v="CESGRANRIO"/>
    <s v="PETROBRAS"/>
    <s v="2017"/>
    <s v="Um equipamento recentemente instalado em uma planta apresenta uma taxa de falhas igual a 0,002, após um total de 1.000 horas de operação. A ação de correção de cada falha durou exatamente 20 horas, tempo em que toda a planta precisou ficar sem operar._x000a__x000a_Qual a disponibilidade de operação dessa planta?"/>
    <x v="1"/>
    <x v="16"/>
    <s v="Médio"/>
    <s v="ME"/>
    <s v="70%"/>
    <s v="76%"/>
    <s v="85%"/>
    <s v="90%"/>
    <s v="96%"/>
    <s v="E"/>
    <n v="2"/>
    <n v="0"/>
  </r>
  <r>
    <n v="564"/>
    <s v="ESAF"/>
    <s v="ANAC"/>
    <s v="2016"/>
    <s v="A Qualidade evoluiu, essencialmente, até nossos dias, por quatro Eras, nas quais a arte de obter Qualidade assumiu formas distintas. São elas:"/>
    <x v="1"/>
    <x v="17"/>
    <s v="Médio"/>
    <s v="ME"/>
    <s v="Era da Inspeção; Era do Controle Estatístico da Qualidade; Era da Garantia da Qualidade e Era da Gestão da Qualidade Total."/>
    <s v="Era da Manufatura; Era da Industrialização; Era da Automação; Era da Gestão da Qualidade."/>
    <s v="Era dos Custos da Qualidade; Era do Controle Total da Qualidade; Era da Confiabilidade e Era do Zero Defeito."/>
    <s v="Era de Prevenção; Era de Avaliação; Era das Falhas Internas e Era das Falhas Externas."/>
    <s v="Era da Uniformidade do Produto; Era das Ferramentas e Técnicas; Era do Controle da Qualidade e Era da Qualidade da Gestão da Qualidade."/>
    <s v="A"/>
    <n v="1"/>
    <n v="1"/>
  </r>
  <r>
    <n v="565"/>
    <s v="UFMT"/>
    <s v="UFSBA"/>
    <s v="2017"/>
    <s v="Marque a alternativa que apresenta uma característica da era da qualidade total, que a diferencia das eras da inspeção e do controle estatístico."/>
    <x v="1"/>
    <x v="17"/>
    <s v="Médio"/>
    <s v="ME"/>
    <s v="Ênfase na separação dos produtos bons daqueles defeituosos, por meio da observação direta."/>
    <s v="Controle da qualidade baseado na amostragem, de modo que suas propriedades são estendidas ao lote examinado."/>
    <s v="Controle centrado em duas ideias principais: foco no cliente e sistema da qualidade."/>
    <s v="Inserção do inspetor da qualidade, desvinculado do supervisor, no processo de julgamento sobre a qualidade dos produtos e serviços."/>
    <m/>
    <s v="C"/>
    <n v="1"/>
    <n v="1"/>
  </r>
  <r>
    <n v="566"/>
    <s v="UFMT"/>
    <s v="UFT"/>
    <s v="2014"/>
    <s v="A Administração da Qualidade é uma das abordagens mais significativas para o aprimoramento das operações nas organizações. Em linhas gerais, sua evolução ocorreu em três grandes Eras: da Inspeção, do Controle Estatístico da Qualidade e da Qualidade Total. A respeito dessa evolução, assinale a afirmativa INCORRETA."/>
    <x v="1"/>
    <x v="17"/>
    <s v="Médio"/>
    <s v="ME"/>
    <s v="Na Era da Qualidade Total, foram instituídos a visão sistêmica, a qual possibilitou envolver as mais diversas áreas da organização (compras, produção etc.), o foco no consumidor, em que o produto ou serviço é definido com base nos interesses do usuário, e a qualidade garantida desde a origem dos insumos até o usuário final."/>
    <s v="Na Era do Controle Estatístico da Qualidade, foi implementada a observação direta do produto ou serviço ao final do processo produtivo, a criação de departamento para cuidar exclusivamente da qualidade, tendo como principal atribuição preparar e ajudar a administrar o programa de qualidade."/>
    <s v="Na Era da Inspeção, foram implantados o sistema Just in Time, que se fundamenta em estabelecer um fluxo contínuo de materiais em sincronia com a programação do processo produtivo, e o Kanban, que significa uma etiqueta ou cartão com informações para manter a produção no tempo certo."/>
    <s v="Na Era do Controle Estatístico da Qualidade, foi incluída a inspeção de produtos com base em amostras com o objetivo de localizar desvios, erros, defeitos ou falhas no processo produtivo dos produtos e comparando o desempenho com o padrão estabelecido, e as propriedades dessa amostra podem ser estendidas ou inferidas ao lote de onde foi retirada."/>
    <m/>
    <s v="C"/>
    <n v="0"/>
    <n v="0"/>
  </r>
  <r>
    <n v="567"/>
    <s v="IFRO"/>
    <s v="IFRO"/>
    <s v="2013"/>
    <s v="Em Gestão da Qualidade Teoria e Casos, podemos observar a classificação e a evolução da qualidade em quatro eras. Relacione cada uma dessas eras, conforme descritas a seguir, ao seu respectivo interesse principal._x000a__x000a_Assinale a alternativa que apresenta a sequência CORRETA, de cima para baixo."/>
    <x v="1"/>
    <x v="17"/>
    <s v="Médio"/>
    <s v="ME"/>
    <s v="3, 4, 2, 1."/>
    <s v="1, 4, 3, 2."/>
    <s v="2, 1, 3, 1."/>
    <s v="4, 2, 1, 3."/>
    <s v="4, 1, 2, 3."/>
    <s v="C"/>
    <n v="0"/>
    <n v="0"/>
  </r>
  <r>
    <n v="568"/>
    <s v="COPEL"/>
    <s v="PUC-pr"/>
    <s v="2010"/>
    <s v="O conceito de qualidade passou por modificações e adaptações ao longo do tempo. O pesquisador GARVIN (2002) definiu quatro diferentes &quot;eras da qualidade&quot;, como uma forma de sistematização. Sobre as eras da qualidade, avalie:_x000a__x000a_I. A era da inspeção teve início simultâneo com a produção em massa._x000a_II. Na era do controle estatístico, a grande questão, para os inspetores de qualidade, passou a ser o reconhecimento do momento em que a variação do resultado do processo seria ou não considerada natural._x000a_III. O controle estatístico de processos (CEP) e as ferramentas da qualidade propostas por Deming, Paladini e Ishikawa foram, então, incorporados na rotina dos operários das indústrias japonesas, consolidando a ideia do controle total da qualidade e fortaleceram a era da garantia._x000a_IV. Quando uma empresa busca qualidade ela precisa conceber uma estratégia para sua produção e/ou prestação de serviços. É com base nessa estratégia que se definem as políticas gerais da organização. Nesse momento a era da administração estatística se fundamentou."/>
    <x v="1"/>
    <x v="17"/>
    <s v="Médio"/>
    <s v="ME"/>
    <s v="As alternativas I e II estão corretas."/>
    <s v="As alternativas I, III e IV estão corretas."/>
    <s v="As alternativas II e III estão corretas."/>
    <s v="As alternativas II, III e IV estão corretas."/>
    <s v="Todas as alternativas estão corretas."/>
    <s v="A"/>
    <n v="0"/>
    <n v="0"/>
  </r>
  <r>
    <n v="569"/>
    <s v="CESGRANRIO"/>
    <s v="PETROBRAS"/>
    <s v="2018"/>
    <s v="A Gestão da Qualidade Total (do inglês, Total Quality Management, ou TQM) consiste em uma abordagem sistêmica da qualidade em todos os níveis da organização. Assim, diferente das abordagens do Controle da Qualidade Total, a TQM aborda todos os processos organizacionais, considerando não só a empresa, mas também os atores que fazem parte da cadeia (clientes, distribuidores, fornecedores etc.). Sob esse aspecto, algumas abordagens conceituais orientam ações importantes, que apoiam e sustentam a visão da TQM nas organizações._x000a__x000a_Relacione essas abordagens tipicamente presentes na TQM com as ações que elas orientam._x000a_I - Balanced Scorecard II - Gerenciamento da Rotina III - Gerenciamento de Processos IV - Gerenciamento pelas Diretrizes P - Ações advindas de um trabalho de modelagem, análise, resolução de problemas e implantação de melhorias que contribuem para o desempenho organizacional._x000a_Q - Ações na organização que alinha objetivos e metas em todos os seus níveis hierárquicos, de forma a garantir a sua sobrevivência no ambiente competitivo em que se encontra._x000a_R - Ações voltadas para o aumento da produtividade da empresa pela redução, ou mesmo eliminação, de estoques._x000a_S - Ações orientadas por medições dos objetivos estratégicos da empresa e organizados e articulados em diferentes dimensões._x000a_T - Ações e verificações diárias conduzidas para que cada pessoa possa assumir as responsabilidades no cumprimento das obrigações conferidas a cada indivíduo e a cada organização._x000a__x000a_As associações corretas são:"/>
    <x v="1"/>
    <x v="17"/>
    <s v="Médio"/>
    <s v="ME"/>
    <s v="I - Q , II - T , III - R , IV - S"/>
    <s v="I - Q , II - T , III - S , IV - P"/>
    <s v="I - R , II - Q , III - P , IV - S"/>
    <s v="I - S , II - P , III - R , IV - S"/>
    <s v="I - S , II - T , III - P , IV - Q"/>
    <s v="E"/>
    <n v="0"/>
    <n v="0"/>
  </r>
  <r>
    <n v="570"/>
    <s v="UFLA"/>
    <s v="UFLA"/>
    <s v="2013"/>
    <s v="Na evolução histórica do processo administrativo, idealizou-se o Ciclo PDCA (Plan, Do, Check, Action), que em português compreende as etapas de planejar, executar, controlar e agir. O Ciclo PDCA foi idealizado na década de 1930; porém, ficou popular somente na década de 1950, com a disseminação dos trabalhos sobre qualidade de William Deming. Segundo Maximiano (2007), o idealizador do Ciclo PDCA foi:"/>
    <x v="1"/>
    <x v="17"/>
    <s v="Médio"/>
    <s v="ME"/>
    <s v="Henry Ford"/>
    <s v="Henri Fayol"/>
    <s v="Peter Drucker"/>
    <s v="Walter Shewhart"/>
    <m/>
    <s v="D"/>
    <n v="1"/>
    <n v="0"/>
  </r>
  <r>
    <n v="571"/>
    <s v="FVG"/>
    <s v="Prefeitura de Cuiabá"/>
    <s v="2016"/>
    <s v="Os postulados de W.E. Deming, com referência à gestão pela qualidade nas organizações, dão atenção específica à avaliação do desempenho._x000a_Nesse sentido, analise as afirmativas a seguir_x000a__x000a_I. Avaliações positivas podem ser utilizadas para promover aqueles que o chefe deseja excluir do grupo._x000a_II. Avaliações negativas tendem a não considerar a regra dos 85 – 15% na imputação dos erros ao indivíduo._x000a_III. A classificação por mérito encoraja as pessoas da organização a correr riscos para melhorar os processos._x000a__x000a_Assinale:"/>
    <x v="1"/>
    <x v="17"/>
    <s v="Médio"/>
    <s v="ME"/>
    <s v="se somente a afirmativa I estiver correta."/>
    <s v="se somente a afirmativa II estiver correta."/>
    <s v=") se somente a afirmativa III estiver correta."/>
    <s v="se somente as afirmativas I e II estiverem corretas."/>
    <s v="se todas as afirmativas estiverem corretas."/>
    <s v="D"/>
    <n v="1"/>
    <n v="0"/>
  </r>
  <r>
    <s v="572"/>
    <s v="TJ-PR"/>
    <s v="TJ-PR"/>
    <s v="2013"/>
    <s v="A qualidade atualmente está associada tanto à produção, aos produtos e à aplicação de técnicas como também a modelos de gestão. O gerenciamento para a qualidade, segundo Joseph M. Juran, envolve três processos universais de gerenciamento, conhecidos como Trilogia de Juran. Sobre esses processos, considere as seguintes afirmativas:_x000a__x000a_1. Os processos da Trilogia de Juran são: planejamento da qualidade, controle da qualidade e melhoramento da qualidade._x000a_2. Identificar as necessidades específicas para melhoramento, ou seja, projetos de melhoramento, é uma das etapas do melhoramento da qualidade._x000a_3. Desenvolver os produtos e processos necessários para atender às necessidades dos clientes, assim como determinar essas necessidades são atividades do controle da qualidade._x000a_4. Comparar o desempenho real com as metas de qualidade e atuar nas diferenças é um dos passos do planejamento da qualidade._x000a__x000a_Assinale a alternativa correta."/>
    <x v="1"/>
    <x v="17"/>
    <s v="Médio"/>
    <s v="ME"/>
    <s v="Somente as afirmativas 1 e 2 são verdadeiras."/>
    <s v="Somente as afirmativas 1 e 3 são verdadeiras."/>
    <s v="Somente as afirmativas 3 e 4 são verdadeiras."/>
    <s v="Somente as afirmativas 2, 3 e 4 são verdadeiras."/>
    <m/>
    <s v="A"/>
    <n v="2"/>
    <n v="0"/>
  </r>
  <r>
    <n v="573"/>
    <s v="FGV"/>
    <s v="Câmara de Salvador"/>
    <s v="2018"/>
    <s v="Philip Crosby, um importante guru da qualidade, possuía o entendimento de que a qualidade deve ser representada pela conformidade às especificações._x000a_Tendo esse preceito como base, ele foi responsável por desenvolver o programa conhecido por____________ , o qual enfatizava a ideia de__________._x000a__x000a_A opção que completa corretamente a sentença é:"/>
    <x v="1"/>
    <x v="17"/>
    <s v="Médio"/>
    <s v="ME"/>
    <s v="“zero defeito” e “ fazer certo da primeira vez”;"/>
    <s v="“controle estatístico” e “ atender às expectativas do cliente”;"/>
    <s v="“diagrama de dispersão” e “ extinguir o desvio-padrão”;"/>
    <s v="“ FMEA” e “incremento gradual”;"/>
    <s v="“GQT” e “externalização da qualidade”."/>
    <s v="A"/>
    <n v="1"/>
    <n v="1"/>
  </r>
  <r>
    <n v="574"/>
    <s v="UFU-MG"/>
    <s v="UFU-MG"/>
    <s v="2019"/>
    <s v="Considere as seguintes variáveis._x000a__x000a_I. Tamanho de um objeto (pequeno, médio ou grande)_x000a_II. Volume de água em um rio_x000a_III. Número de clientes numa fila_x000a_IV. Número da seção de votação_x000a_V. Comprimento de um inseto_x000a_VI. Classe Social_x000a__x000a_Com relação à classificação dos dados requeridos como variáveis de pesquisa, é correto afirmar que"/>
    <x v="1"/>
    <x v="17"/>
    <s v="Médio"/>
    <s v="ME"/>
    <s v="as variáveis I, IV e VI são qualitativas."/>
    <s v="as variáveis III e V são quantitativas contínuas."/>
    <s v="as variáveis II e III são quantitativas discretas."/>
    <s v="a variável IV é qualitativa ordinal."/>
    <m/>
    <s v="A"/>
    <n v="1"/>
    <n v="1"/>
  </r>
  <r>
    <n v="575"/>
    <s v="FUNCAB"/>
    <s v="MPE-RO"/>
    <s v="2012"/>
    <s v="Considere as seguintes afirmações a respeito de certas variáveis:_x000a__x000a_(a) Uma bala de revólver tem 3,25 mm de diâmetro._x000a_(b) Hoje, a umidade relativa está em 55%._x000a_(c) A pressão sistólica desta senhora foi a 120._x000a_(d) O nível do rio está 2 m acima do alerta de enchente._x000a__x000a_Assinale a alternativa correta."/>
    <x v="1"/>
    <x v="17"/>
    <s v="Médio"/>
    <s v="ME"/>
    <s v="Todas são variáveis de mesma natureza exceto em (a)."/>
    <s v="Todas são variáveis de mesma natureza exceto em (b)."/>
    <s v="Todas são variáveis de mesma natureza exceto em (c)."/>
    <s v="Todas são variáveis de mesma natureza exceto em (d)."/>
    <s v="Todas são variáveis de mesma natureza."/>
    <s v="C"/>
    <n v="1"/>
    <n v="0"/>
  </r>
  <r>
    <n v="576"/>
    <s v="AOCP"/>
    <s v="SUSIPE-PA"/>
    <s v="2018"/>
    <s v="Dentre os principais teóricos da gestão da qualidade estão Armand Feigenbaum e Kaoru Ishikawa. Assinale a alternativa que apresenta, respectivamente, as contribuições desses teóricos que auxiliaram no surgimento da administração da qualidade total."/>
    <x v="1"/>
    <x v="17"/>
    <s v="Médio"/>
    <s v="ME"/>
    <s v="Controle estatístico da qualidade e uniformidade na produção."/>
    <s v="Controle da qualidade total e círculos de controle da qualidade."/>
    <s v="Controle da qualidade por inspeção e controle por amostra."/>
    <s v="Controle da qualidade e qualidade com produtividade."/>
    <s v="Importância da mentalidade preventiva e predominância do cliente."/>
    <s v="B"/>
    <n v="3"/>
    <n v="0"/>
  </r>
  <r>
    <n v="577"/>
    <s v="FCC"/>
    <s v="ELETROBRAS"/>
    <s v="2016"/>
    <s v="De acordo com as abordagens mais atuais, o objetivo principal de uma empresa é a satisfação das necessidades das pessoas: consumidores (através da qualidade), empregados (através do crescimento do ser humano), acionistas (através da produtividade/lucratividade), e comunidade (através da contribuição social). Este objetivo pode ser atingido pela prática do Controle da Qualidade Total (Total Quality Control − TQC), que compreende, entre outros, os seguintes tópicos:_x000a__x000a_I. Controle de resultados: uma empresa não pode ser controlada por processos, mas apenas em função do resultado final, quando é possível se tomar ações corretivas._x000a_II. Controle da dispersão: observar cuidadosamente a dispersão dos dados e isolar a causa fundamental da dispersão._x000a_III. Controle à montante: a satisfação do cliente se baseia exclusivamente em funções à montante. As contribuições à jusante são pequenas. Identificar as necessidades verdadeiras dos clientes, assegurar a qualidade em cada estágio, prevendo falhas._x000a__x000a_Está correto o que se afirma APENAS em"/>
    <x v="1"/>
    <x v="17"/>
    <s v="Médio"/>
    <s v="ME"/>
    <s v="II."/>
    <s v="I e II."/>
    <s v="I e III."/>
    <s v="I."/>
    <s v="II e III."/>
    <s v="E"/>
    <n v="0"/>
    <n v="0"/>
  </r>
  <r>
    <n v="578"/>
    <s v="Cesgranrio"/>
    <s v="IBGE"/>
    <s v="2010"/>
    <s v="Legenda: LIE: Limite Inferior de Especificação; LSE: Limite Superior de Especificação; LIC: Limite Inferior de Controle; LSC: Limite Superior de Controle._x000a__x000a_Quanto às três situações de capabilidade de processos apresentadas acima, conclui-se que a situação_x000a_I - X apresenta capabilidade menor que 1 e o processo não é capaz de atender às especificações._x000a_II - Y apresenta capabilidade menor que 1 e o processo é capaz de atender às especificações._x000a_III - Z apresenta capabilidade maior que 1 e o processo é capaz de atender às especificações._x000a_IV - Y apresenta capabilidade menor que 1 e o processo não é capaz de atender às especificações._x000a_Estão corretas as conclusões"/>
    <x v="1"/>
    <x v="17"/>
    <s v="Médio"/>
    <s v="ME"/>
    <s v="I e II, apenas."/>
    <s v="I e III, apenas."/>
    <s v="II e III, apenas."/>
    <s v="I, II e III, apenas."/>
    <s v="I, II, III e IV."/>
    <s v="B"/>
    <n v="0"/>
    <n v="0"/>
  </r>
  <r>
    <n v="579"/>
    <s v="Cesgranrio"/>
    <s v="LIQUIGÁS"/>
    <s v="2018"/>
    <s v="Dentre as técnicas de Representação de Dados usadas no processo de Gerenciar a Qualidade (PMBOK 6ª edição), há o diagrama de dispersão, que"/>
    <x v="1"/>
    <x v="17"/>
    <s v="Médio"/>
    <s v="ME"/>
    <s v="relaciona duas variáveis."/>
    <s v="auxilia a identificação das relações de causa e efeito."/>
    <s v="classifica inúmeras ideias em grupos para revisão e análise."/>
    <s v="ordena as frequências de ocorrência dos problemas da maior para a menor."/>
    <s v="explicita a sequência de etapas e as possibilidades de ramificação existentes para um processo."/>
    <s v="A"/>
    <n v="1"/>
    <n v="1"/>
  </r>
  <r>
    <n v="580"/>
    <s v="FCC"/>
    <s v="TCE-GO"/>
    <s v="2014"/>
    <s v="Extensivamente utilizado em programas de melhoramento, a ferramenta Diagrama de Ishikawa possui como principal característica ser um método"/>
    <x v="1"/>
    <x v="17"/>
    <s v="Médio"/>
    <s v="ME"/>
    <s v="que classifica os itens de informação nos tipos de problemas ou causas de problemas por ordem de importância."/>
    <s v="rápido e simples de identificar se há correlação entre dois conjuntos de dados para auxiliar na análise de um problema."/>
    <s v="para destacar áreas problemáticas em que não existe nenhum procedimento para lidar com um conjunto particular de circunstâncias."/>
    <s v="efetivo de auxílio para pesquisar as raízes de problemas."/>
    <s v="que analisa pontos fortes e pontos fracos entre as relações dos clientes internos da empresa."/>
    <s v="D"/>
    <n v="1"/>
    <n v="1"/>
  </r>
  <r>
    <n v="581"/>
    <s v="TJPR"/>
    <s v="TJPR"/>
    <s v="2013"/>
    <s v="Muitas organizações atualmente adotam o benchmarking como ferramenta na busca de um desempenho superior. A respeito de benchmarking, considere as seguintes afirmativas:_x000a__x000a_1. Benchmarking pode ser visto como uma forma específica de escaneamento ambiental._x000a_2. A ideia fundamental é que a gerência pode melhorar a qualidade analisando e copiando métodos líderes que melhorem seus produtos e processos._x000a_3. O benchmarking é um método aleatório de recolher informação._x000a_4. O benchmarking envolve a busca por melhores práticas entre competidores e não competidores, levando a uma redução de desempenho._x000a__x000a_Assinale a alternativa correta."/>
    <x v="1"/>
    <x v="17"/>
    <s v="Médio"/>
    <s v="ME"/>
    <s v="Somente a afirmativa 1 é verdadeira."/>
    <s v="Somente as afirmativas 1 e 2 são verdadeiras."/>
    <s v="Somente as afirmativas 3 e 4 são verdadeiras"/>
    <s v="Somente as afirmativas 1, 2 e 3 são verdadeiras."/>
    <m/>
    <s v="B"/>
    <n v="0"/>
    <n v="0"/>
  </r>
  <r>
    <n v="582"/>
    <s v="UFG"/>
    <s v="UFG"/>
    <s v="2015"/>
    <s v="Na gestão da qualidade das atividades de retaguarda em serviços, encontram-se vários processos de melhoria na qualidade em serviço. Um desses processos é denominado &lt;i&gt;benchmarking&lt;/i&gt;. Algumas orientações são importantes para um dos vários processos de &lt;i&gt;benchmarking &lt;/i&gt;conhecidos, como a escolha dos parceiros, a ênfase em práticas e não em desempenho, estudo detalhado do próprio processo e preparo da visita. Essas orientações são relativas ao processo de &lt;i&gt;benchmarking&lt;/i&gt;"/>
    <x v="1"/>
    <x v="17"/>
    <s v="Médio"/>
    <s v="ME"/>
    <s v="interno."/>
    <s v="competitivo."/>
    <s v="institucional."/>
    <s v="funcional."/>
    <m/>
    <s v="D"/>
    <n v="2"/>
    <n v="0"/>
  </r>
  <r>
    <n v="583"/>
    <s v="IFTO"/>
    <s v="IFTO"/>
    <s v="2017"/>
    <s v="Benchmarking pode ser visto como processo que visa alcançar a identificação e posterior análise das melhores práticas do mercado. Sua aplicabilidade não se restringe somente à investigação de outras organizações (ARAUJO, 2011). Sobre essas afirmativas, marque a alternativa correta que identifica os tipos de Benchmarking._x000a__x000a_Analise as afirmativas a seguir._x000a_I. Interno_x000a_II. Competitivo_x000a_III. Funcional (genérico)_x000a_IV. De Mercado_x000a_V. De Confronto_x000a__x000a_Marque a alternativa correta."/>
    <x v="1"/>
    <x v="17"/>
    <s v="Médio"/>
    <s v="ME"/>
    <s v="Somente as alternativas II, III e V estão corretas."/>
    <s v="Somente as alternativas I, III e IV estão corretas."/>
    <s v="Somente as alternativas I, II e IV estão corretas."/>
    <s v="Somente as alternativas II, III e IV estão corretas."/>
    <s v="Somente as alternativas I, II e III estão corretas."/>
    <s v="E"/>
    <n v="0"/>
    <n v="0"/>
  </r>
  <r>
    <n v="584"/>
    <s v="IBFC"/>
    <s v="Hemominas"/>
    <s v="2013"/>
    <s v="O ciclo de controle/gerenciamento PDCA (Plan=planejar, Do=fazer, Check=Verificar and Act=agir) é:"/>
    <x v="1"/>
    <x v="17"/>
    <s v="Médio"/>
    <s v="ME"/>
    <s v="Um procedimento de avaliação dos recursos institucionais, com a finalidade de estimular o desenvolvimento de uma cultura da qualidade por meio da educação continuada."/>
    <s v="Um método de gestão com a finalidade de atingir metas. Baseia-se na definição das metas, determinação dos métodos para alcance das metas, educação/treinamento, execução do trabalho, verificação dos efeitos do trabalho executado e atuação no processo mediante resultados"/>
    <s v="Um método de avaliação de serviço que deve ser aplicado apenas quando todas as áreas apresentarem padrões mínimos de qualidade."/>
    <s v="Conhecido também como diagrama de causa e efeito, sendo um método para determinar as características importantes e identificar um efeito desejado, permitindo visualização dos objetivos."/>
    <m/>
    <s v="B"/>
    <n v="0"/>
    <n v="0"/>
  </r>
  <r>
    <n v="585"/>
    <s v="FCC"/>
    <s v="AL-AP"/>
    <s v="2020"/>
    <s v="Uma das principais preocupações do gestor de um órgão público era promover a melhoria contínua nos processos de atendimento ao cidadão-usuário: sendo assim, o ciclo PDCA foi implementado. Refere-se à última fase desse ciclo:"/>
    <x v="1"/>
    <x v="17"/>
    <s v="Médio"/>
    <s v="ME"/>
    <s v="Coletar dados de todas as tarefas executadas."/>
    <s v="Comparar as metas desejadas e os resultados obtidos."/>
    <s v="Fornecer educação e treinamento para a execução dos métodos desenvolvidos."/>
    <s v="Adotar como padrão as metas que foram planejadas e atendidas."/>
    <s v="Definir as metas e os métodos para alcançá-las."/>
    <s v="D"/>
    <n v="0"/>
    <n v="0"/>
  </r>
  <r>
    <n v="586"/>
    <s v="CEBRASPE"/>
    <s v="TCE-RO"/>
    <s v="2019"/>
    <s v="A ferramenta de gestão que serve para definir, com clareza, determinado problema e que se embasa nas respostas às perguntas “o quê?”, “por quê?”, “quem?”, “onde?”, “quando?”, “como?” e “quanto?” denomina-se"/>
    <x v="1"/>
    <x v="17"/>
    <s v="Médio"/>
    <s v="ME"/>
    <s v="matriz SWOT."/>
    <s v="gráfico de Gantt."/>
    <s v="análise 5W2H."/>
    <s v="diagrama espinha de peixe."/>
    <s v="matriz GUT."/>
    <s v="C"/>
    <n v="0"/>
    <n v="0"/>
  </r>
  <r>
    <n v="587"/>
    <s v="Comperve"/>
    <s v="UFRN"/>
    <s v="2015"/>
    <s v="Existem diversas ferramentas para otimizar o processo de trabalho numa organização. A ferramenta de auxílio para a priorização de ações, especialmente quando elas não apresentam dados quantificáveis, é"/>
    <x v="1"/>
    <x v="17"/>
    <s v="Médio"/>
    <s v="ME"/>
    <s v="A Técnica de Moderação por cartelas."/>
    <s v="O Método GUT (gravidade, urgência e tendência)."/>
    <s v="O Cadastro de Indicadores."/>
    <s v="Diagrama de Interação do Processo."/>
    <m/>
    <s v="B"/>
    <n v="1"/>
    <n v="1"/>
  </r>
  <r>
    <n v="588"/>
    <s v="IFSC"/>
    <s v="IFSC"/>
    <s v="2019"/>
    <s v="As ferramentas da gestão da qualidade são importantes para a avaliação e melhorias do desempenho de uma organização. Sobre essas ferramentas, marque (V) para as afirmativas verdadeiras e (F), para as falsas._x000a__x000a_( ) O Fluxograma é uma representação gráfica das sequências das etapas de um processo. Os tipos de fluxogramas são diagrama de blocos, fluxograma de processos simples, fluxograma funcional e fluxograma vertical._x000a_( ) O PDCA é uma ferramenta da qualidade e um método de gestão que auxilia na organização do processo de implementação de melhorias. O P da sigla corresponde a Plain (planejar) que diz respeito a etapa de conduzir o plano._x000a_( ) Os histogramas têm entre os seus objetivos a apresentação do padrão de variação de um processo e a comparação dos resultados com os padrões. O histograma é útil para o controle da qualidade, porém não é indicado para a verificação de uma necessidade de ação corretiva._x000a_( ) O diagrama de causa e efeito, também conhecido como Diagrama de Ishikawa, representa graficamente o relacionamento entre um “efeito” e todas as “causas” que o geram. As causas básicas são denominadas: Métodos, Matéria-prima, Mão de obra, Materiais, Medida e Meio ambiente._x000a_( ) O Diagrama de dispersão ou de correlação serve para comprovar a relação entre causa e efeito. É uma representação gráfica utilizado para reforçar os resultados encontrados no Diagrama de causa e efeito._x000a_( ) O 5W2H é uma ferramenta que apresenta de forma organizada as ações e responsabilidades de quem executará, por meio de questões, capazes de orientar as diversas ações que devem ser implementadas._x000a__x000a_Assinale a alternativa que contém a sequência CORRETA de cima para baixo."/>
    <x v="1"/>
    <x v="17"/>
    <s v="Médio"/>
    <s v="ME"/>
    <s v="F, V, F, V, V, F"/>
    <s v="V, F, F, V, F, V"/>
    <s v="V, V, V, F, V, F"/>
    <s v="F, F, V, V, F, V"/>
    <s v="V, F, V, V, F, V"/>
    <s v="B"/>
    <n v="1"/>
    <n v="1"/>
  </r>
  <r>
    <n v="589"/>
    <s v="CESGRANRIO"/>
    <s v="PETROBRAS"/>
    <s v="2014"/>
    <s v="Sobre o controle estatístico da qualidade (CEQ), considere as afirmativas abaixo._x000a__x000a_I - O CEQ substituiu o controle de qualidade por amostragem pelo controle da qualidade 100%._x000a_II - O CEQ tem por objetivo localizar desvios, erros, defeitos ou falhas no processo produtivo_x000a_comparando o desempenho alcançado com o padrão estabelecido._x000a_III - No controle de qualidade por amostragem, caso a amostra seja rejeitada, todo o lote deverá ser_x000a_reinspecionado._x000a__x000a_É correto APENAS o que se afirma em"/>
    <x v="1"/>
    <x v="17"/>
    <s v="Médio"/>
    <s v="ME"/>
    <s v="I"/>
    <s v="II"/>
    <s v="III"/>
    <s v="I e II"/>
    <s v="II e III"/>
    <s v="E"/>
    <n v="0"/>
    <n v="0"/>
  </r>
  <r>
    <n v="590"/>
    <s v="CESGRANRIO "/>
    <s v="CASA DA MOEDA"/>
    <s v="2005"/>
    <s v="Pode-se mencionar que o atributo fundamental do gerenciamento da qualidade total é:"/>
    <x v="1"/>
    <x v="17"/>
    <s v="Médio"/>
    <s v="ME"/>
    <s v="redução de custos."/>
    <s v="acréscimo das vendas."/>
    <s v="satisfação do cliente."/>
    <s v="aumento de produtividade."/>
    <s v="motivação do empregado."/>
    <s v="C"/>
    <n v="0"/>
    <n v="0"/>
  </r>
  <r>
    <n v="591"/>
    <s v="CESGRANRIO"/>
    <s v="PETROBRAS"/>
    <s v="2014"/>
    <s v="A qualidade é um objetivo de desempenho que, caso não atendido, pode gerar custos para as empresas. São exemplos de custos gerados pela falta de qualidade nos processos de uma empresa:"/>
    <x v="1"/>
    <x v="17"/>
    <s v="Médio"/>
    <s v="ME"/>
    <s v="Treinamento, manutenção preventiva e inspeção de produto"/>
    <s v="Teste de matéria-prima, rotatividade e comprometimento da imagem"/>
    <s v="Retrabalho, desperdício de matéria-prima e treinamento"/>
    <s v="Processamento de devoluções, desperdício de matéria- prima e comprometimento da imagem"/>
    <s v="Mensuração e teste de matéria-prima, inspeção de produto e retrabalho"/>
    <s v="D"/>
    <n v="0"/>
    <n v="0"/>
  </r>
  <r>
    <n v="592"/>
    <s v="CESGRANRIO"/>
    <s v="IBGE"/>
    <s v="2010"/>
    <s v="Os custos da implantação de sistemas da qualidade ou da falta de qualidade podem ser classificados em custos de prevenção, avaliação e falhas. Os custos de prevenção são aqueles relacionados a"/>
    <x v="1"/>
    <x v="17"/>
    <s v="Médio"/>
    <s v="ME"/>
    <s v="verificação, inspeção e ensaios de testes do nível de qualidade obtido no produto."/>
    <s v="retirada de amostras e medições para o Controle Estatístico de Processos (CEP)."/>
    <s v="gasto com atendimento de serviços de garantia pós-venda."/>
    <s v="planejamento e projeto do controle de qualidade do processo."/>
    <s v="número de peças defeituosas encontradas ao final do processo produtivo."/>
    <s v="D"/>
    <n v="1"/>
    <n v="1"/>
  </r>
  <r>
    <n v="593"/>
    <s v="CESGRANRIO "/>
    <s v="PETROBRAS"/>
    <s v="2005"/>
    <s v="Qual a função de um círculo de controle de qualidade?"/>
    <x v="1"/>
    <x v="17"/>
    <s v="Fácil"/>
    <s v="ME"/>
    <s v="Identificar uma peça defeituosa."/>
    <s v="Identificar grupo de peças defeituosas."/>
    <s v="Sugerir melhorias ao processo de fabricação."/>
    <s v="Estabelecer limites da carta de controle de processo."/>
    <s v="Determinar o fim da vida útil de uma máquina."/>
    <s v="C"/>
    <n v="1"/>
    <n v="0"/>
  </r>
  <r>
    <n v="594"/>
    <s v="CESGRANRIO"/>
    <s v="PETROBRAS"/>
    <s v="2011"/>
    <s v="Um indício do controle INADEQUADO da qualidade num processo é"/>
    <x v="1"/>
    <x v="17"/>
    <s v="Médio"/>
    <s v="ME"/>
    <s v="fazer uso do método Kaizen."/>
    <s v="ter operações duplicadas no processo produtivo."/>
    <s v="executar ações abrangentes em todo o processo de qualidade."/>
    <s v="planejar o processo de produção para minimizar os custos."/>
    <s v="trabalhar com produção Just in Time."/>
    <s v="B"/>
    <n v="0"/>
    <n v="0"/>
  </r>
  <r>
    <n v="595"/>
    <s v="CESGRANRIO"/>
    <s v="CESGRANRIO"/>
    <s v="2012"/>
    <s v="A análise do custo da qualidade agrega todos os custos em que a empresa incorre ao produzir bens e serviços não conformes às especificações. Uma medida financeira de conformidade da qualidade são os custos da qualidade, que são agrupados em quatro categorias: custos de prevenção, de avaliação, de falha interna e de falha externa._x000a__x000a_A esse respeito, considere as afirmativas abaixo._x000a_I - A engenharia de qualidade pode ser classificada como um exemplo de custo de prevenção, e o retrabalho, como um custo de avaliação._x000a_II - Reparos podem ser classificados como um custo de falha interna, e inspeção de laboratório, como um custo de prevenção._x000a_III - Controle estatístico do processo e manutenção de equipamento de produção podem ser classificados como custos de avaliação._x000a_IV - Análise de falhas pode ser classificada como um custo de falha interna, e auditorias de qualidade, como um custo de prevenção._x000a__x000a_É correto APENAS o que se afirma em"/>
    <x v="1"/>
    <x v="17"/>
    <s v="Médio"/>
    <s v="ME"/>
    <s v="II"/>
    <s v="IV"/>
    <s v="I e IV"/>
    <s v="II e III"/>
    <s v="I, III e IV"/>
    <s v="B"/>
    <n v="1"/>
    <n v="0"/>
  </r>
  <r>
    <n v="596"/>
    <s v="CESGRANRIO"/>
    <s v="IBGE"/>
    <s v="2010"/>
    <s v="Dentre os itens de custos de um programa de qualidade existem aqueles relacionados aos custos de implantação e outros decorrentes da falta de qualidade. Com base nos conceitos de custos da qualidade e da falta de qualidade, analise as afirmações a seguir._x000a__x000a_I - Os custos de avaliação se referem ao planejamento de qualidade, treinamento e educação de todos os envolvidos no processo._x000a_II - Os custos de prevenção se referem às inspeções, medições, retiradas de amostras e testes para avaliação de requisitos de conformidade._x000a_III - Os custos de falhas internas estão relacionados a retrabalho, correção de peças mal produzidas, refugos e reparos._x000a_IV - Os custos de falhas externas estão associados a serviços durante a garantia, multas por atraso na entrega e devolução de produtos defeituosos após venda._x000a__x000a_Estão corretas APENAS as afirmações"/>
    <x v="1"/>
    <x v="17"/>
    <s v="Médio"/>
    <s v="ME"/>
    <s v="I e II"/>
    <s v="II e III"/>
    <s v="III e IV"/>
    <s v="I, II e III"/>
    <s v="I, III e IV"/>
    <s v="C"/>
    <n v="0"/>
    <n v="0"/>
  </r>
  <r>
    <n v="597"/>
    <s v="CESGRANRIO"/>
    <s v="IBGE"/>
    <s v="2010"/>
    <s v="facilitar o entendimento e a implantação de programas de gestão da qualidade, alguns autores definiram fatores básicos para facilitar a avaliação de produtos e serviços. Relacione os elementos básicos apresentados na coluna da esquerda com o respectivo conceito, dentre aqueles indicados na coluna da direita._x000a__x000a_ELEMENTO DO PRODUTO_x000a_I - Desempenho_x000a_II - Características ou atributos_x000a_III - Confiabilidade_x000a_IV - Conformidade_x000a_V - Durabilidade_x000a_VI - Qualidade percebida_x000a__x000a_CONCEITO_x000a_P - Representa as funcionalidades técnicas e de uso que um produto dispõe._x000a_Q - Coleta opiniões subjetivas, como percepção e satisfação, do usuário sobre o produto._x000a_R - Representa a probabilidade de um produto não ter problemas ou falhas durante determinado período de tempo._x000a_S - Refere-se ao grau em que o produto está de acordo com os padrões estabelecidos pelo projeto ou norma._x000a_T - Exprime a vida útil de um produto, considerando seus fatores econômicos, técnicos e de utilidade._x000a_&lt;i&gt;Fonte: MARSHALL JUNIOR, I. et al. Gestão da Qualidade. 7a. ed. Rio de Janeiro: Editora FGV, p..34-35 , 2006.&lt;/i&gt;_x000a__x000a_Está correta a associação"/>
    <x v="1"/>
    <x v="17"/>
    <s v="Fácil"/>
    <s v="ME"/>
    <s v="I - S , II - P e III - T."/>
    <s v="II - Q , III - S e V - R."/>
    <s v="II - Q , IV - S e VI - T."/>
    <s v="III - R , IV - P e V - R."/>
    <s v="IV - S , V - T e VI - Q."/>
    <s v="E"/>
    <n v="0"/>
    <n v="0"/>
  </r>
  <r>
    <n v="598"/>
    <s v="CESGRANRIO"/>
    <s v="ELETRONUCLEAR"/>
    <s v="2010"/>
    <s v="Qualidade é um conceito complexo e de difícil consenso. Assim, David Garvin, professor de Harvard, listou cinco abordagens para o entendimento do termo qualidade, apresentadas a seguir._x000a__x000a_I - Transcendental, na qual a qualidade é sinônima de excelência inata, absoluta e universalmente reconhecível._x000a_II - Baseada no Produto, na qual a qualidade é tratada como uma variável precisa e mensurável, oriunda dos atributos do produto._x000a_III - Baseada no Usuário, na qual a qualidade é uma variável subjetiva, pois está associada à capacidade de satisfazer desejos e necessidades do consumidor._x000a_IV - Baseada na Produção, na qual a qualidade é uma variável precisa e mensurável, oriunda do grau de conformidade às especificações._x000a_V - Baseada no Valor, na qual o conceito de qualidade mistura-se aos conceitos de excelência e valor, destacando os &lt;i&gt;trade-off&lt;/i&gt; qualidade x preço._x000a__x000a_Estão corretas as abordagens"/>
    <x v="1"/>
    <x v="17"/>
    <s v="Médio"/>
    <s v="ME"/>
    <s v="I e II, apenas."/>
    <s v="II e III, apenas."/>
    <s v="I, III e IV, apenas."/>
    <s v="II, IV e V, apenas."/>
    <s v="I, II, III, IV e V."/>
    <s v="E"/>
    <n v="1"/>
    <n v="1"/>
  </r>
  <r>
    <n v="599"/>
    <s v="CESGRANRIO"/>
    <s v="TRANSPETRO"/>
    <s v="2023"/>
    <s v="São atribuídas aos autores Shewart e Deming as seguintes ferramentas de controle da qualidade:"/>
    <x v="1"/>
    <x v="17"/>
    <s v="Médio"/>
    <s v="ME"/>
    <s v="Análises de Pareto"/>
    <s v="Arranjos físicos de qualidade"/>
    <s v="Causas-raiz dos problemas da qualidade"/>
    <s v="Ciclos PDCA"/>
    <s v="Poka Yoke"/>
    <s v="D"/>
    <n v="1"/>
    <n v="1"/>
  </r>
  <r>
    <n v="600"/>
    <s v="CESGRANRIO"/>
    <s v="PETROBRAS"/>
    <s v="2005"/>
    <s v="Dos 14 Princípios de E.W. Deming para a melhoria da qualidade, NÃO se inclui o de:"/>
    <x v="1"/>
    <x v="17"/>
    <s v="Médio"/>
    <s v="ME"/>
    <s v="educar e desenvolver o pessoal."/>
    <s v="comprar pela etiqueta do preço."/>
    <s v="abolir barreiras entre as várias áreas da empresa."/>
    <s v="eliminar o medo de dar sugestões."/>
    <s v="instituir treinamento no trabalho."/>
    <s v="B"/>
    <n v="0"/>
    <n v="0"/>
  </r>
  <r>
    <n v="601"/>
    <s v="CESGRANRIO"/>
    <s v="PETROBRAS"/>
    <s v="2011"/>
    <s v="Uma boa estratégia de manutenção e de confiabilidade garante o desempenho da empresa e seus investimentos. Nessa perspectiva, confiabilidade é a(o)"/>
    <x v="1"/>
    <x v="17"/>
    <s v="Médio"/>
    <s v="ME"/>
    <s v="realização de inspeções de rotina e a conservação de equipamentos em bom estado."/>
    <s v="realização de inspeções de rotina e a conservação de equipamentos em bom estado."/>
    <s v="adoção de técnicas de manutenção preventiva para evitar que as falhas aconteçam."/>
    <s v="probabilidade de que um componente, máquina ou produto funcionará adequadamente por um certo tempo e sob as condições estabelecidas."/>
    <s v="risco de um equipamento ou produto apresentarem falhas sob condições imprevisíveis"/>
    <s v="D"/>
    <n v="0"/>
    <n v="0"/>
  </r>
  <r>
    <n v="602"/>
    <s v="CESGRANRIO"/>
    <s v="TRANSPETRO"/>
    <s v="2018"/>
    <s v="A área de qualidade ganhou um impulso significativo com o trabalho de alguns estudiosos, como, por exemplo, Deming e Juran._x000a__x000a_Tais estudiosos ganharam notoriedade no ambiente empresarial após o final da?"/>
    <x v="1"/>
    <x v="17"/>
    <s v="Médio"/>
    <s v="ME"/>
    <s v="Guerra de Secessão"/>
    <s v="Guerra dos 100 anos"/>
    <s v="Primeira Guerra Mundial"/>
    <s v="Segunda Guerra Mundial"/>
    <s v="Guerra Fria"/>
    <s v="D"/>
    <n v="1"/>
    <n v="1"/>
  </r>
  <r>
    <n v="603"/>
    <s v="CESGRANRIO"/>
    <s v="ANM"/>
    <s v="2006"/>
    <s v="A Trilogia Juran é um conjunto de três processos gerenciais, interrelacionados, voltados para o gerenciamento da qualidade. Um processo trata da preparação para a obtenção dos objetivos, outro, para assegurar a qualidade e o terceiro para produzir com níveis superiores e inéditos de execução. Esses processos são:"/>
    <x v="1"/>
    <x v="17"/>
    <s v="Médio"/>
    <s v="ME"/>
    <s v="investigação, controle e comando."/>
    <s v="planejamento, previsão e coordenação."/>
    <s v="planejamento, controle e melhoria."/>
    <s v="previsão, coordenação e controle"/>
    <s v="comando, investigação e melhoria."/>
    <s v="C"/>
    <n v="0"/>
    <n v="0"/>
  </r>
  <r>
    <n v="604"/>
    <s v="CESGRANRIO"/>
    <s v="PETROBRAS"/>
    <s v="2010"/>
    <s v="modelo de Lacunas ou de Gaps considera a existência de 7 lacunas potenciais percebidas na prestação de serviços, permitindo identificar os níveis de satisfação de determinado serviço prestado._x000a__x000a_A Lacuna da Percepção da Administração (Lacuna 1) está relacionada ao fato de a gerência perceber, erroneamente, as expectativas de qualidade do seu cliente. Considere os seguintes fatores que podem provocar esse gap:_x000a__x000a_I - pesquisas de mercado mal feitas e análises de demandas equivocadas;_x000a_II - serviços projetados com especificações muito complicadas e extremamente rígidas;_x000a_III - falta de apoio da direção da empresa ao planejamento para a qualidade do serviço;_x000a_IV - dificuldade em se compreenderem as expectativas dos clientes._x000a__x000a_São corretos APENAS os fatores:"/>
    <x v="1"/>
    <x v="17"/>
    <s v="Médio"/>
    <s v="ME"/>
    <s v="I e II."/>
    <s v="I e III."/>
    <s v="I e IV."/>
    <s v="II e III"/>
    <s v="II e IV"/>
    <s v="C"/>
    <n v="0"/>
    <n v="0"/>
  </r>
  <r>
    <n v="605"/>
    <s v="CESGRANRIO"/>
    <s v="IBGE"/>
    <s v="2010"/>
    <s v="No processo de certificação e acreditação do sistema de qualidade de uma empresa, identificam-se diferentes tipos, nos quais a"/>
    <x v="1"/>
    <x v="17"/>
    <s v="Médio"/>
    <s v="ME"/>
    <s v="autodeclaração é feita pela própria empresa fornecedora do produto, sendo usada para emissão da norma ISO 9000 equivalente ao produto selecionado."/>
    <s v="qualificação é feita por uma terceira empresa, contratada pelo fornecedor para emitir um certificado de qualificação aos seus produtos."/>
    <s v="certificação é feita por uma organização independente e acreditada pelo órgão normatizador, que emite um certificado de aderência do sistema de qualidade da empresa em relação à norma auditada."/>
    <s v="auditoria externa garante ao fornecedor uma certificação da norma ISO 9000, comprovando que ele dispõe de um sistema de controle da qualidade específico para o produto auditado."/>
    <s v="seleção de fornecedores, por meio de auditoria de um órgão interno à empresa, substitui a certificação externa, sendo válida como indicador de aderência da empresa a determinada norma de qualidade."/>
    <s v="C"/>
    <n v="1"/>
    <n v="1"/>
  </r>
  <r>
    <n v="606"/>
    <s v="CESGRANRIO"/>
    <s v="PETROBRAS"/>
    <s v="2014"/>
    <s v="A Seção 4 – Sistema de Gestão da Qualidade da ISO 9001:2008 determina os processos necessários e o estabelecimento de métodos para assegurar que esses processos produzam os resultados desejados, bem como o controle da documentação padronizada._x000a__x000a_O documento que inclui o campo de aplicação do Sistema de Gestão da Qualidade é o"/>
    <x v="1"/>
    <x v="17"/>
    <s v="Médio"/>
    <s v="ME"/>
    <s v="Manual da Qualidade"/>
    <s v="Instrução de Trabalho"/>
    <s v="Registro de Conformidade"/>
    <s v="Procedimento Operacional"/>
    <s v="Relatório Gerencial."/>
    <s v="A"/>
    <n v="1"/>
    <n v="1"/>
  </r>
  <r>
    <n v="607"/>
    <s v="CESGRANRIO"/>
    <s v="TRANSPETRO"/>
    <s v="2011"/>
    <s v="Uma empresa instituiu um programa de qualidade, iniciativa para a adoção de uma gestão empresarial participativa, a partir do desenvolvimento de uma cultura organizacional de melhoria contínua do ambiente de trabalho de seus colaboradores e de seus processos. Uma das grandes vertentes em que se estrutura tal programa é a adequação de seus produtos e processos às normas da International Organization for Standardization (ISO). Supondo-se que a empresa decida implementar as normas da ISO 9001:2008, sem, contudo, assumir custos da qualidade além daqueles previstos na referida Norma Técnica, serão adotadas as seguintes rotinas descritas, com EXCEÇÃO de"/>
    <x v="1"/>
    <x v="17"/>
    <s v="Médio"/>
    <s v="ME"/>
    <s v="realização periódica de auditorias externas."/>
    <s v="determinação de métodos para obtenção e uso de informações relativas à percepção do cliente sobre o atendimento da organização em relação a seus requisitos."/>
    <s v="validação de quaisquer processos de produção e prestação de serviço onde a saída resultante não possa ser verificada por monitoramento ou medição subsequente."/>
    <s v="planejamento e implementação dos processos necessários ao monitoramento, medição, análise e melhoria, para assegurar a conformidade do sistema de gestão da qualidade."/>
    <s v="elaboração e disponibilização de um manual da qualidade que preveja o escopo do sistema de gestão da qualidade, os procedimentos documentados estabelecidos para esse sistema, assim como uma descrição da interação entre os processos do referido sistema."/>
    <s v="A"/>
    <n v="1"/>
    <n v="0"/>
  </r>
  <r>
    <n v="608"/>
    <s v="CESGRANRIO"/>
    <s v="ELETRONUCLEAR"/>
    <s v="2022"/>
    <s v="As certificações de qualidade ISO cobrem um amplo espectro de práticas gerenciais aplicadas à melhoria de qualidade, segurança e controle do impacto ambiental. Na família de certificações ISO, a certificação que se aplica de forma específica ao gerenciamento da qualidade, por organizações que fornecem produtos e serviços relevantes para a segurança nuclear da cadeia de suprimentos do setor de energia nuclear, é a"/>
    <x v="1"/>
    <x v="17"/>
    <s v="Médio"/>
    <s v="ME"/>
    <s v="ISO 9001"/>
    <s v="ISO 14001"/>
    <s v="ISO 19443"/>
    <s v="ISO 26000"/>
    <s v="ISO 45001"/>
    <s v="C"/>
    <n v="1"/>
    <n v="0"/>
  </r>
  <r>
    <s v="609"/>
    <s v="CESGRANRIO"/>
    <s v="ELETRONUCLEAR"/>
    <s v="2022"/>
    <s v="Um operador de uma máquina industrial que produz peças para motores de automóveis está implantando um programa de autocontrole de qualidade. Ele deseja acompanhar a percentagem de peças defeituosas em sua operação. Devido à especificação da máquina, uma percentagem de 3% de peças defeituosas é esperada com alguma variação ocasional._x000a_Para fazer um gráfico p com limites de controle de 3 desvios padrões, o operador preparou 10 amostras diárias, com 300 peças cada, apresentadas na Tabela abaixo._x000a__x000a_Se a variação do intervalo de controle de 3 desvios padrões, em torno da média, é de 2,954%, quantas amostras ficaram fora dos limites de controle?"/>
    <x v="1"/>
    <x v="17"/>
    <s v="Médio"/>
    <s v="ME"/>
    <s v="2"/>
    <s v="3"/>
    <s v="4"/>
    <s v="5"/>
    <s v="6"/>
    <s v="D"/>
    <n v="1"/>
    <n v="0"/>
  </r>
  <r>
    <n v="610"/>
    <s v="CESGRANRIO"/>
    <s v="PETROBRAS"/>
    <s v="2011"/>
    <s v="No atual estágio de desenvolvimento das técnicas de controle de qualidade, várias ferramentas estatísticas contam com o prestígio dos setores especializados  da indústria, cada uma direcionada a aferir um aspecto do processo de produção. Observe abaixo um modelo cujo objetivo é identificar variações dos resultados do processo que se encontrem fora do padrão de variação aleatória esperado._x000a__x000a_Considerando-se o exposto, a ferramenta descrita e representada acima é o(a)"/>
    <x v="1"/>
    <x v="17"/>
    <s v="Médio"/>
    <s v="ME"/>
    <s v="Gráfico de Shewhart."/>
    <s v="Método Taguchi."/>
    <s v="Mapeamento de Processos."/>
    <s v="Análise de Capacidade."/>
    <s v="Análise de Variância."/>
    <s v="A"/>
    <n v="0"/>
    <n v="0"/>
  </r>
  <r>
    <n v="611"/>
    <s v="CESGRANRIO"/>
    <s v="PETROBRAS"/>
    <s v="2011"/>
    <s v="Os gráficos de controle da qualidade são elementos visuais para o monitoramento de características dos produtos e processos, de forma a indicar alterações numa linha de produção._x000a__x000a_Para planejar um gráfico de controle, é preciso estabelecer:"/>
    <x v="1"/>
    <x v="17"/>
    <s v="Médio"/>
    <s v="ME"/>
    <s v="a meta da organização e um grande volume de produção."/>
    <s v="a variância e envolver toda a empresa nos processos."/>
    <s v="a frequência de amostragem e o tamanho da amostra."/>
    <s v="ações complexas no processo e agregar valor ao produto."/>
    <s v="uma linha para novos produtos e retirar uma grande amostra diversas vezes."/>
    <s v="C"/>
    <n v="0"/>
    <n v="0"/>
  </r>
  <r>
    <n v="612"/>
    <s v="CESGRANRIO"/>
    <s v="IBGE"/>
    <s v="2010"/>
    <s v="Quanto às três situações de capabilidade de processos apresentadas acima, conclui-se que a situação_x000a__x000a_I - X apresenta capabilidade menor que 1 e o processo não é capaz de atender às especificações._x000a_II - Y apresenta capabilidade menor que 1 e o processo é capaz de atender às especificações._x000a_III - Z apresenta capabilidade maior que 1 e o processo é capaz de atender às especificações._x000a_IV - Y apresenta capabilidade menor que 1 e o processo não é capaz de atender às especificações._x000a__x000a_Estão corretas as conclusões"/>
    <x v="1"/>
    <x v="17"/>
    <s v="Médio"/>
    <s v="ME"/>
    <s v="I e II, apenas."/>
    <s v="I e III, apenas."/>
    <s v="II e III, apenas."/>
    <s v="I, II e III, apenas."/>
    <s v="I, II, III e IV."/>
    <s v="B"/>
    <n v="0"/>
    <n v="0"/>
  </r>
  <r>
    <n v="613"/>
    <s v="CESGRANRIO"/>
    <s v="Casa da Moeda"/>
    <s v="2012"/>
    <s v="O controle estatístico do processo – CEP – vem sendo largamente utilizado pelas empresas e faz uso de gráficos ou cartas de controle para avaliar se um determinado processo está sob controle. Considere as afirmações a seguir._x000a__x000a_I – O processo está sob controle quando sua variabilidade decorre apenas das chamadas causas aleatórias ou causas comuns._x000a_II – Os gráficos de controle de atributos são utilizados, por exemplo, em situações em que a verificação da qualidade é feita por simples inspeção visual._x000a_III – O processo não está atendendo às especificações do produto quando, em um gráfico de controle, houver um ou mais pontos situados fora do LSC (Limite Superior de Controle) ou do LIC (Limite Inferior de Controle)._x000a__x000a_É correto o que se afirma em?"/>
    <x v="1"/>
    <x v="17"/>
    <s v="Médio"/>
    <s v="ME"/>
    <s v="I, apenas."/>
    <s v="I e II, apenas."/>
    <s v="I e III, apenas."/>
    <s v="II e III, apenas."/>
    <s v="I, II e III."/>
    <s v="B"/>
    <n v="0"/>
    <n v="0"/>
  </r>
  <r>
    <s v="614"/>
    <s v="CESGRANRIO"/>
    <s v="IBGE"/>
    <s v="2010"/>
    <s v="Analise as afirmações a seguir, com relação ao gráfico de controle apresentado._x000a__x000a_I - As amostras 1, 7 e 9 estão dentro dos limites de variação natural do processo._x000a_II - As amostras 5 e 12 estão dentro do LSE, mas fora dos limites de limites de variação natural do processo._x000a_III - As amostras 5, 10 e 11 estão fora do limites de especificação e da variação natural do processo._x000a_IV - As amostras 3 e 4 estão fora da variação natural do processo._x000a__x000a_Estão corretas APENAS as afirmações:"/>
    <x v="1"/>
    <x v="17"/>
    <s v="Fácil"/>
    <s v="ME"/>
    <s v="I e II"/>
    <s v="I e III"/>
    <s v="II e III"/>
    <s v="I, II e IV"/>
    <s v="I, III e IV"/>
    <s v="A"/>
    <n v="2"/>
    <n v="1"/>
  </r>
  <r>
    <n v="615"/>
    <s v="CESGRANRIO"/>
    <s v="IBGE"/>
    <s v="2010"/>
    <s v="A figura apresenta uma das ferramentas usadas no controle de qualidade e é denominada Gráfico de Controle de"/>
    <x v="1"/>
    <x v="17"/>
    <s v="Médio"/>
    <s v="ME"/>
    <s v="variáveis da média de valores medidos na amostra."/>
    <s v="variáveis da média das amplitudes na amostra."/>
    <s v="atributos tipo P, da quantidade de peças defeituosas por amostra."/>
    <s v="atributos tipo C, dos defeitos totais encontrados por amostra."/>
    <s v="atributos tipo C, da média dos defeitos encontrados por amostra.."/>
    <s v="D"/>
    <n v="0"/>
    <n v="0"/>
  </r>
  <r>
    <n v="616"/>
    <s v="CESGRANRIO"/>
    <s v="PETROBRAS"/>
    <s v="2011"/>
    <s v="Um processo industrial é acompanhado por meio da técnica de Controle Estatístico de Processo (CEP). A característica da qualidade medida é distribuída normalmente. Das situações mostradas abaixo, aquela que representa a alternativa adequada em termos de centralização e variabilidade do processo é_x000a__x000a_Considere:_x000a_LSC = Limite Superior de Controle; LIC = Limite Inferior de Controle; LSE = Limite Superior de_x000a_Especificação;_x000a_LIE = Limite Inferior de Especificação"/>
    <x v="1"/>
    <x v="17"/>
    <s v="Médio"/>
    <s v="ME"/>
    <s v="Figura A)"/>
    <s v="Figura B)"/>
    <s v="Figura C)"/>
    <s v="Figura D)"/>
    <s v="Figura E)"/>
    <s v="C"/>
    <n v="0"/>
    <n v="0"/>
  </r>
  <r>
    <n v="617"/>
    <s v="CESGRANRIO"/>
    <s v="PETROBRAS"/>
    <s v="2012"/>
    <s v="Em relação ao Fluxograma de Processos, considere as afirmativas abaixo._x000a__x000a_I - O fluxograma é uma representação gráfica do que ocorre com o material, ou conjunto de materiais, durante uma sequência definida de fases do processo de produção._x000a_II - Quando o fluxograma se refere à representação de montagens, é usual a denominação Diagrama de Montagem._x000a_III - O fluxograma é uma variação do Cronograma Físico--Financeiro._x000a_IV - O fluxograma recebe também a denominação Diagrama Homem-Máquina._x000a__x000a_É correto o que se afirma em"/>
    <x v="1"/>
    <x v="17"/>
    <s v="Médio"/>
    <s v="ME"/>
    <s v="I, apenas."/>
    <s v="IV, apenas."/>
    <s v="I e II, apenas."/>
    <s v="II e IV, apenas."/>
    <s v="I, II, III e IV."/>
    <s v="C"/>
    <n v="0"/>
    <n v="0"/>
  </r>
  <r>
    <n v="618"/>
    <s v="CESGRANRIO"/>
    <s v="PETROBRAS"/>
    <s v="2012"/>
    <s v="Uma empresa que trabalha com um rigoroso controle da qualidade de seus processos de produção utiliza uma máquina que produz peças usinadas, cujas especificações, em milímetros, são 15 ± 0,12. Sabe-se que as especificações desse processo utilizam seis desvios padrões (6σ), produzindo peças com desvio padrão de 0,02 milímetros._x000a__x000a_Conclui-se que o índice de capacidade (Cp) desse processo está compreendido entre"/>
    <x v="1"/>
    <x v="17"/>
    <s v="Médio"/>
    <s v="ME"/>
    <s v="0,1 e 0,4"/>
    <s v="0,5 e 0,8"/>
    <s v="1,1 e 1,4"/>
    <s v="1,5 e 1,8"/>
    <s v="1,9 e 2,4."/>
    <s v="E"/>
    <n v="1"/>
    <n v="0"/>
  </r>
  <r>
    <s v="619"/>
    <s v="CESGRANRIO"/>
    <s v="PETROBRAS"/>
    <s v="2010"/>
    <s v="As ferramentas da qualidade são aplicadas sistematicamente para a resolução de deficiências de processos nas empresas, seguindo o ciclo PDCA. Suponha uma empresa com um grave problema em um de seus processos internos, cujas taxas de defeito tenham atingido níveis inaceitáveis. As etapas da busca pela solução do problema foram listadas abaixo, em sequência lógica._x000a__x000a_1 – Entender o processo._x000a_2 – Coletar dados._x000a_3 – Priorizar o problema._x000a_4 – Identificar as causas raízes._x000a_5 – Planejar e implementar ações de melhoria._x000a_6 – Controlar o processo._x000a__x000a_As ferramentas da qualidade utilizadas, em cada etapa, são"/>
    <x v="1"/>
    <x v="17"/>
    <s v="Fácil"/>
    <s v="ME"/>
    <s v="Figura A)"/>
    <s v="Figura B)"/>
    <s v="Figura C)"/>
    <s v="Figura D)"/>
    <s v="Figura E)"/>
    <s v="D"/>
    <n v="1"/>
    <n v="1"/>
  </r>
  <r>
    <n v="620"/>
    <s v="CESGRANRIO"/>
    <s v="PETROBRAS"/>
    <s v="2012"/>
    <s v="Uma empresa fabricante de produtos lubrificantes pretende viabilizar a implantação do programa Seis Sigma no setor responsável pela produção. Analisando-se a produção num determinado período, constatou-se, para essa situação, o tempo médio de produção de um lote de aproximadamente 18 minutos, com desvio padrão de 2 minutos._x000a__x000a_Um administrador que deseja avaliar se esse processo está de acordo com os parâmetros do programa Seis Sigma deverá utilizar a ferramenta denominada"/>
    <x v="1"/>
    <x v="17"/>
    <s v="Médio"/>
    <s v="ME"/>
    <s v="5W1H"/>
    <s v="Diagrama de Pareto"/>
    <s v="Diagrama de Afinidades"/>
    <s v="Análise de Capacidade"/>
    <s v="Folha de Verificação."/>
    <s v="D"/>
    <n v="1"/>
    <n v="1"/>
  </r>
  <r>
    <n v="621"/>
    <s v="CESGRANRIO"/>
    <s v="TRANSPETRO"/>
    <s v="2011"/>
    <s v="Suponha que uma empresa está estudando implantar o programa Seis Sigma no setor de distribuição, sendo que o tempo de entrega dos serviços voltados às empresas de comércio eletrônico, certamente será um dos projetos prioritários. No estudo de viabilidade de implantação do programa, analisou-se a entrega postada na cidade de São Paulo, remetida ao município do Rio de Janeiro. Verificou-se que, para essa hipótese, o tempo médio das entregas é de, aproximadamente, 36 horas, com desvio padrão de 4 horas._x000a__x000a_Para caracterizar se o referido processo encontra-se de acordo com os parâmetros do Seis Sigma, a_x000a_ferramenta mais indicada será o(a):"/>
    <x v="1"/>
    <x v="17"/>
    <s v="Médio"/>
    <s v="ME"/>
    <s v="Programa 5S"/>
    <s v="Diagrama de Pareto"/>
    <s v="Mapeamento de Processos"/>
    <s v="Análise de Capacidade"/>
    <s v="Análise de Conformidade"/>
    <s v="D"/>
    <n v="1"/>
    <n v="0"/>
  </r>
  <r>
    <n v="622"/>
    <s v="CESGRANRIO"/>
    <s v="TRANSPETRO"/>
    <s v="2011"/>
    <s v="Uma das características marcantes do programa Seis Sigma é:"/>
    <x v="1"/>
    <x v="17"/>
    <s v="Médio"/>
    <s v="ME"/>
    <s v="adotar uma abordagem segmentada e individualizada."/>
    <s v="valer-se, exclusivamente, de ferramentas estatísticas como critério de avaliação e priorização de projetos."/>
    <s v="estar voltado à alteração e construção de uma cultura organizacional de melhoria contínua, sem, necessariamente, estar vinculado a um objetivo imediato ou a projetos em execução."/>
    <s v="conjugar ferramentas estatísticas e não estatísticas, com uma integração do gerenciamento por processo e por diretrizes, mantendo o foco nos clientes, nos processos críticos e nos resultados da empresa."/>
    <s v="ser especialmente eficaz em processos produtivos que utilizam uma análise de capabilidade, como ocorre em indústrias com linhas de produção em massa, sendo de pouca valia para processos em que não se aplica tal análise, como no setor de serviços."/>
    <s v="D"/>
    <n v="0"/>
    <n v="0"/>
  </r>
  <r>
    <n v="623"/>
    <s v="CESGRANRIO"/>
    <s v="TRANSPETRO"/>
    <s v="2011"/>
    <s v="A representação visual de um processo utilizado por diversas organizações, cuja finalidade é pôr em evidência a origem, o processamento e o destino das informações num fluxo normal do processo de trabalho, é o"/>
    <x v="1"/>
    <x v="17"/>
    <s v="Médio"/>
    <s v="ME"/>
    <s v="diagrama de dispersão"/>
    <s v="organograma"/>
    <s v="fluxograma"/>
    <s v="pictograma"/>
    <s v="histograma"/>
    <s v="C"/>
    <n v="1"/>
    <n v="1"/>
  </r>
  <r>
    <s v="624"/>
    <s v="CESGRANRIO"/>
    <s v="CBM"/>
    <s v="2012"/>
    <s v="Para auxiliar no planejamento e controle da qualidade, existem diversas ferramentas, tais como as chamadas Sete Ferramentas da Qualidade. A respeito dessas ferramentas, afirma-se que o(a)"/>
    <x v="1"/>
    <x v="17"/>
    <s v="Fácil"/>
    <s v="ME"/>
    <s v="gráfico de dispersão é uma ferramenta que mostra quando determinadas variáveis estão fora do padrão de desempenho esperado."/>
    <s v="histograma é um gráfico que permite identificar as falhas que devem ser priorizadas para a implementação de ações corretivas."/>
    <s v="diagrama de Pareto é um gráfico que permite, a partir de uma amostra aleatória, identificar a capacidade do processo."/>
    <s v="diagrama de causa e efeito permite que um grupo analise os problemas de forma não estruturada, tendo como foco de discussão a proposição de um conjunto de ações de melhoria."/>
    <s v="folha de verificação é usada para o registro da frequência de ocorrência de determinados eventos."/>
    <s v="E"/>
    <n v="1"/>
    <n v="1"/>
  </r>
  <r>
    <n v="625"/>
    <s v="CESGRANRIO"/>
    <s v="CMB"/>
    <s v="2012"/>
    <s v="Determinada técnica, composta de um conjunto simples de simbologia, traça o fluxo de informações sobre clientes, funcionários, equipamentos ou materiais em um processo. Sua finalidade é colocar em evidência a origem, o processamento e o destino da informação e dos registros físicos. Essa técnica é conhecida como:"/>
    <x v="1"/>
    <x v="17"/>
    <s v="Médio"/>
    <s v="ME"/>
    <s v="matriz padronizada"/>
    <s v="diagrama de Ishikawa"/>
    <s v="plano mestre"/>
    <s v="organograma"/>
    <s v="fluxograma."/>
    <s v="E"/>
    <n v="1"/>
    <n v="1"/>
  </r>
  <r>
    <n v="626"/>
    <s v="CESGRANRIO"/>
    <s v="TRANSPETRO"/>
    <s v="2018"/>
    <s v="Uma das atividades principais na fabricação de pregos para a construção civil é o corte de bobinas de arame. Sabe-se que a empresa X produz pregos para a construção civil, e seu processo encontra-se estatisticamente controlado: o comprimento desses pregos é de 10 cm, e o desvio- padrão é de 0,5 cm. A cada hora o supervisor de qualidade extrai 4 pregos desse processo para elaborar um gráfico de controle._x000a__x000a_A partir desse processo amostral, quais os limites superior e inferior, respectivamente, desse gráfico de controle, considerando-se que tais limites se encontram 3 desvios -padrão distantes da média?:"/>
    <x v="1"/>
    <x v="17"/>
    <s v="Médio"/>
    <s v="ME"/>
    <s v="10,25 cm e 9,75 cm"/>
    <s v="10,50 cm e 9,50 cm"/>
    <s v="10,75 cm e 9,25 cm"/>
    <s v="11,00 cm e 9,00 cm"/>
    <s v="11,50 cm e 8,50 cm"/>
    <s v="C"/>
    <n v="0"/>
    <n v="0"/>
  </r>
  <r>
    <n v="627"/>
    <s v="CESGRANRIO"/>
    <s v="PETROBRAS"/>
    <s v="2010"/>
    <s v="Uma empresa controla a qualidade da uma linha de produção por meio da contagem de peças defeituosas e de defeitos encontrados em uma amostra diária de 200 peças. A tabela apresenta o acompanhamento do processo, durante 5 dias, que será usado para determinar os limites de controle. Quais são, em percentagem, os limites superior e inferior, do gráfico de controle de atributos tipo p, considerando os limites de 3 desvios padrões?"/>
    <x v="1"/>
    <x v="17"/>
    <s v="Médio"/>
    <s v="ME"/>
    <s v="0 e 12"/>
    <s v="4 e 12"/>
    <s v="4 e 28"/>
    <s v="8 e 18"/>
    <s v="14 e 18."/>
    <s v="A"/>
    <n v="1"/>
    <n v="0"/>
  </r>
  <r>
    <n v="628"/>
    <s v="CESGRANRIO"/>
    <s v="PETROBRAS"/>
    <s v="2010"/>
    <s v="Quais são, em percentagem, os limites superior e inferior do gráfico de controle de atributos tipo c, considerando os limites de 3 desvios padrões?"/>
    <x v="1"/>
    <x v="17"/>
    <s v="Médio"/>
    <s v="ME"/>
    <s v="2 e 10"/>
    <s v="4 e 14"/>
    <s v="4 e 28"/>
    <s v="8 e 14"/>
    <s v="14 e 18"/>
    <s v="C"/>
    <n v="0"/>
    <n v="0"/>
  </r>
  <r>
    <n v="629"/>
    <s v="CESGRANRIO"/>
    <s v="PETROBRAS"/>
    <s v="2008"/>
    <s v="Segundo o &lt;i&gt;Project Management Body of Knowledge&lt;/i&gt;, além de fluxograma, &lt;i&gt;brainstorming&lt;/i&gt;, Diagrama de Causa e Efeito e Coleta de Dados e Histograma, fazem parte das sete ferramentas do controle da qualidade:"/>
    <x v="1"/>
    <x v="17"/>
    <s v="Médio"/>
    <s v="ME"/>
    <s v="Análise de Pareto e Gráficos de Controle."/>
    <s v="Análise de Pareto e Normas ISO."/>
    <s v="Análise de Pareto e Gráficos de Batini."/>
    <s v="Testes de Taguchi e Gráficos de Controle."/>
    <s v="Testes de Taguchi e Gráficos de Batini."/>
    <s v="A"/>
    <n v="2"/>
    <n v="2"/>
  </r>
  <r>
    <n v="630"/>
    <s v="CESGRANRIO"/>
    <s v="PETROBRAS"/>
    <s v="2014"/>
    <s v="Determinada empresa siderúrgica fez uma inspeção nas 1.500 chapas fabricadas e encontrou os seguintes defeitos: tanto o tamanho quanto a espessura fora das especificações técnicas, arranhões, furos e trincas. Os valores estão apresentados no Gráfico de Pareto abaixo._x000a__x000a_Analisando o gráfico apresentado, a falha cuja solução precisa ser priorizada é a seguinte:"/>
    <x v="1"/>
    <x v="17"/>
    <s v="Médio"/>
    <s v="ME"/>
    <s v="Espessura fora da especificação"/>
    <s v="Tamanho fora da especificação"/>
    <s v="Trincas"/>
    <s v="Arranhões"/>
    <s v="Furos"/>
    <s v="A"/>
    <n v="1"/>
    <n v="1"/>
  </r>
  <r>
    <n v="631"/>
    <s v="CESGRANRIO"/>
    <s v="TRANSPETRO"/>
    <s v="2023"/>
    <s v="Fundação Nacional da Qualidade desenvolveu, no Brasil, um modelo de excelência em gestão (MEG) composto pelas seguintes dimensões:"/>
    <x v="1"/>
    <x v="17"/>
    <s v="Médio"/>
    <s v="ME"/>
    <s v="liderança, estratégia e planos, clientes, resultados"/>
    <s v="liderança, estratégia e planos, clientes, sociedade, resultados"/>
    <s v="liderança, estratégia e planos, clientes, sociedade, resultados, informações, conhecimentos"/>
    <s v="liderança, estratégia e planos, clientes, resultados, informações, conhecimentos, geração de valor, pensamento sistêmico"/>
    <s v="pensamento sistêmico, aprendizado organizacional e inovação, liderança transformadora, compromisso com as partes interessadas, adaptabilidade, desenvolvimento sustentável, orientação por processos, geração de valor"/>
    <s v="E"/>
    <n v="1"/>
    <n v="0"/>
  </r>
  <r>
    <n v="657"/>
    <s v="VUNESP "/>
    <m/>
    <s v="2019"/>
    <s v="A segurança e a saúde ocupacionais são regulamentadas no Brasil, como previsto na legislação trabalhista brasileira, na portaria n° 3.214 de 08 de junho de 1978, considerando o disposto no art. 200, da CLT, com redação dada pela Lei n° 6.514, de 22 de dezembro de 1977 do Ministério do Trabalho e Emprego, por intermédio da Norma Regulamentadora n° 4 (NR-4) e as normas da ABNT referentes à segurança no trabalho. O nome dos serviços desempenhados por uma equipe de profissionais especializados, contratados pelas empresas, com a finalidade de promover a saúde e proteger a integridade física dos trabalhadores é:"/>
    <x v="1"/>
    <x v="18"/>
    <s v="Médio"/>
    <s v="ME"/>
    <s v="CIPA, ou Comissão Interna de Prevenção de Acidentes."/>
    <s v="SPSTPS, ou Serviços de Promoção da Segurança no Trabalho e Promoção Social;"/>
    <s v="CSMT/CIRA, ou Comitê de Segurança e Medicina do Trabalho e Comissão Interna de Redução de Acidentes."/>
    <s v="BRST, ou Brigada da Segurança do Trabalho."/>
    <s v="SESMT, ou Serviços Especializados em Engenharia de Segurança e Medicina do Trabalho."/>
    <s v="E"/>
    <n v="1"/>
    <n v="1"/>
  </r>
  <r>
    <n v="658"/>
    <s v="SABESP"/>
    <m/>
    <s v="2018"/>
    <s v="De acordo com as disposições da NR-9, o Programa de Prevenção de Riscos Ambientais (PPRA) poderá ser elaborado, implementado, acompanhado e avaliado somente:"/>
    <x v="1"/>
    <x v="18"/>
    <s v="Médio"/>
    <s v="ME"/>
    <s v="Pelo SESMT ou por pessoa ou equipe de pessoas, a critério do empregador, com capacidade para desenvolver o disposto na referida NR;"/>
    <s v="Por engenheiro de segurança do trabalho ou técnico em segurança do trabalho, com devida qualificação e habilitação;"/>
    <s v="Por engenheiro de segurança do trabalho com respectivo registro no Crea;"/>
    <s v="Pela CIPA, com anuência do SESMT;"/>
    <s v="Por profissional devidamente capacitado e autorizado pelo empregador."/>
    <s v="A"/>
    <n v="1"/>
    <n v="0"/>
  </r>
  <r>
    <s v="659"/>
    <s v="SABESP"/>
    <m/>
    <s v="2018"/>
    <s v="Durante uma inspeção no local de trabalho, um engenheiro de segurança do trabalho identificou riscos ambientais que, de acordo com a NR-9, são determinados por três agentes físicos, dois agentes químicos e três agentes biológicos, sendo eles:"/>
    <x v="1"/>
    <x v="18"/>
    <s v="Médio"/>
    <s v="ME"/>
    <s v="&lt;b&gt;Agente Físico&lt;/b&gt;&lt;br&gt;&lt;ul&gt;&lt;li&gt;ruído&lt;/li&gt;&lt;li&gt;temperatura extrema&lt;/li&gt;&lt;li&gt;vibração&lt;/li&gt;&lt;/ul&gt;&lt;br&gt;&lt;b&gt;Agente Químico&lt;/b&gt;&lt;br&gt;&lt;ul&gt;&lt;li&gt;gases&lt;/li&gt;&lt;li&gt;névoas&lt;/li&gt;&lt;/ul&gt;&lt;br&gt;&lt;b&gt;Agente Biológico&lt;/b&gt;&lt;ul&gt;&lt;li&gt;fungos&lt;/li&gt;&lt;li&gt;parasitas&lt;/li&gt;&lt;li&gt;vírus&lt;/li&gt;&lt;/ul&gt;"/>
    <s v="&lt;b&gt;Agente Físico&lt;/b&gt;&lt;br&gt;&lt;ul&gt;&lt;li&gt;poeiras&lt;/li&gt;&lt;li&gt;ruído&lt;/li&gt;&lt;li&gt;fumos&lt;/li&gt;&lt;/ul&gt;&lt;br&gt;&lt;b&gt;Agente Químico&lt;/b&gt;&lt;br&gt;&lt;ul&gt;&lt;li&gt;temperatura extrema&lt;/li&gt;&lt;li&gt;gases&lt;/li&gt;&lt;/ul&gt;&lt;br&gt;&lt;b&gt;Agente Biológico&lt;/b&gt;&lt;ul&gt;&lt;li&gt;bacilos&lt;/li&gt;&lt;li&gt;protozoários&lt;/li&gt;&lt;li&gt;névoas&lt;/li&gt;&lt;/ul&gt;"/>
    <s v="&lt;b&gt;Agente Físico&lt;/b&gt;&lt;br&gt;&lt;ul&gt;&lt;li&gt;pressão anormal&lt;/li&gt;&lt;li&gt;temperatura extrema&lt;/li&gt;&lt;li&gt;poeiras&lt;/li&gt;&lt;/ul&gt;&lt;br&gt;&lt;b&gt;Agente Químico&lt;/b&gt;&lt;br&gt;&lt;ul&gt;&lt;li&gt;gases&lt;/li&gt;&lt;li&gt;neblinas&lt;/li&gt;&lt;/ul&gt;&lt;br&gt;&lt;b&gt;Agente Biológico&lt;/b&gt;&lt;ul&gt;&lt;li&gt;parasitas&lt;/li&gt;&lt;li&gt;vírus&lt;/li&gt;&lt;li&gt;vapores&lt;/li&gt;&lt;/ul&gt;"/>
    <s v="&lt;b&gt;Agente Físico&lt;/b&gt;&lt;br&gt;&lt;ul&gt;&lt;li&gt;vapores&lt;/li&gt;&lt;li&gt;vibrações&lt;/li&gt;&lt;li&gt;poeiras&lt;/li&gt;&lt;/ul&gt;&lt;br&gt;&lt;b&gt;Agente Químico&lt;/b&gt;&lt;br&gt;&lt;ul&gt;&lt;li&gt;neblinas&lt;/li&gt;&lt;li&gt;protozoários&lt;/li&gt;&lt;/ul&gt;&lt;br&gt;&lt;b&gt;Agente Biológico&lt;/b&gt;&lt;ul&gt;&lt;li&gt;bacilos&lt;/li&gt;&lt;li&gt;fungos&lt;/li&gt;&lt;li&gt;fumos&lt;/li&gt;&lt;/ul&gt;"/>
    <s v="&lt;b&gt;Agente Físico&lt;/b&gt;&lt;br&gt;&lt;ul&gt;&lt;li&gt;radiações ionizantes&lt;/li&gt;&lt;li&gt;fumos&lt;/li&gt;&lt;li&gt;temperaturas extremas&lt;/li&gt;&lt;/ul&gt;&lt;br&gt;&lt;b&gt;Agente Químico&lt;/b&gt;&lt;br&gt;&lt;ul&gt;&lt;li&gt;neblinas&lt;/li&gt;&lt;li&gt;poeiras&lt;/li&gt;&lt;/ul&gt;&lt;br&gt;&lt;b&gt;Agente Biológico&lt;/b&gt;&lt;ul&gt;&lt;li&gt;fumos&lt;/li&gt;&lt;li&gt;bacilos&lt;/li&gt;&lt;li&gt;vírus&lt;/li&gt;&lt;/ul&gt;"/>
    <s v="A"/>
    <n v="0"/>
    <n v="0"/>
  </r>
  <r>
    <n v="660"/>
    <s v="COPS "/>
    <s v="UEL"/>
    <s v="2015"/>
    <s v="Sobre Equipamento de Proteção Individual (EPI), considere as afirmativas a seguir._x000a_I. Compete ao Serviço Especializado em Engenharia de Segurança e em Medicina do Trabalho (SESMT), ouvida a Comissão Interna de Prevenção de Acidentes (CIPA), assim como os trabalhadores usuários, recomendar ao empregador o EPI adequado ao risco existente em determinada atividade._x000a_II. Considera-se EPI todo dispositivo ou produto de uso individual utilizado pelo trabalhador destinado à proteção de riscos suscetíveis de ameaçar a segurança e a saúde no trabalho._x000a_III. Entende-se como Equipamento Conjugado de Proteção Individual todo aquele composto por vários dispositivos que o fabricante tenha associado contra um ou mais riscos que possam ocorrer simultaneamente e que sejam suscetíveis de ameaçar a segurança e a saúde no trabalho._x000a_IV. O EPI de fabricação nacional poderá ser colocado à venda após autorização e o importado, após nacionalização, e ambos só poderão ser utilizados com a indicação do Certificado de Aprovação (CA), expedido pelo INMETRO._x000a__x000a_Assinale a alternativa correta."/>
    <x v="1"/>
    <x v="18"/>
    <s v="Médio"/>
    <s v="ME"/>
    <s v="Somente as afirmativas I e II são corretas."/>
    <s v="Somente as afirmativas I e IV são corretas."/>
    <s v="Somente as afirmativas III e IV são corretas."/>
    <s v="Somente as afirmativas I, II e III são corretas."/>
    <s v="Somente as afirmativas II, III e IV são corretas."/>
    <s v="D"/>
    <n v="1"/>
    <n v="0"/>
  </r>
  <r>
    <n v="661"/>
    <m/>
    <s v="COMPESA"/>
    <s v="2009"/>
    <s v="Quanto ao Programa de Condições e Meio Ambiente de Trabalho na Indústria da Construção – PCMAT, é incorreto afirmar:"/>
    <x v="1"/>
    <x v="18"/>
    <s v="Médio"/>
    <s v="ME"/>
    <s v="Deve ser elaborado e executado por profissional legalmente habilitado na área de segurança do trabalho."/>
    <s v="São obrigatórios a elaboração e o cumprimento do PCMAT em todos os estabelecimentos industriais."/>
    <s v="O PCMAT deve contemplar as exigências contidas na NR 9 - Programa de Prevenção e Riscos Ambientais."/>
    <s v="O PCMAT deve ser mantido no estabelecimento à disposição do órgão regional do Ministério do Trabalho e Emprego-MTE."/>
    <s v="A implementação do PCMAT nos estabelecimentos é de responsabilidade do empregador ou condomínio."/>
    <s v="B"/>
    <n v="0"/>
    <n v="0"/>
  </r>
  <r>
    <n v="662"/>
    <m/>
    <s v="COMPESA"/>
    <s v="2009"/>
    <s v="Os fornos que utilizarem combustíveis gasosos ou líquidos devem ter sistemas de proteção no sentido de evitar:"/>
    <x v="1"/>
    <x v="18"/>
    <s v="Médio"/>
    <s v="ME"/>
    <s v="a formação de campos eletromagnéticos."/>
    <s v="a formação de atmosfera IPVS."/>
    <s v="retrocesso da chama."/>
    <s v="a caracterização da insalubridade."/>
    <s v="formação do arco voltaico."/>
    <s v="C"/>
    <n v="1"/>
    <n v="0"/>
  </r>
  <r>
    <n v="663"/>
    <s v="VUNESP"/>
    <s v="MPSP"/>
    <s v="2016"/>
    <s v="A Constituição Federal estabelece, entre os direitos sociais dos trabalhadores urbanos e rurais, alguns pertinentes à segurança e à saúde no trabalho, como o direito:_x000a_("/>
    <x v="1"/>
    <x v="18"/>
    <s v="Médio"/>
    <s v="ME"/>
    <s v="à informação acerca dos riscos à saúde existentes em processos, substâncias e equipamentos utilizados em seu ambiente de trabalho."/>
    <s v="à representação, na forma definida em lei específica, em comitês, grupos de trabalho ou afins que tenham como objetivo a definição e a implementação de política de segurança e saúde no trabalho no estabelecimento."/>
    <s v="à percepção de adicional de remuneração para atividades penosas, insalubres ou perigosas, na forma da lei."/>
    <s v="à recusa ou interrupção de atividade quando entender, por motivos razoáveis, que aquela situação de trabalho implica risco grave e iminente a sua saúde."/>
    <s v="de livre acesso a todo e qualquer resultado de exame médico, avaliação psicológica ou teste de aptidão física a que tenha sido submetido por exigência do empregador."/>
    <s v="C"/>
    <n v="0"/>
    <n v="0"/>
  </r>
  <r>
    <n v="664"/>
    <s v="CONSULPLAN"/>
    <s v="FSERJ"/>
    <s v="2020"/>
    <s v="Dentre outros, para efeito da Lei nº 8.213/91, equiparam-se também ao acidente do trabalho aquele sofrido pelo segurado no local e no horário do trabalho, em consequência de:_x000a__x000a_I. Ato de agressão praticado por terceiro ou companheiro de trabalho._x000a_II. Ofensa física intencional, inclusive de terceiro, por motivo de disputa relacionada ao trabalho._x000a_III. Ato de imprudência, de negligência de terceiro ou de companheiro de trabalho._x000a_IV. Ato de pessoa privada do uso da razão._x000a_V. Incêndio e outros casos fortuitos ou decorrentes de força maior._x000a_VI. Ato de sabotagem ou terrorismo praticado por terceiro ou companheiro de trabalho._x000a_VII. Ato de imperícia de terceiro ou de companheiro de trabalho._x000a_VIII. Desabamento e inundação._x000a__x000a_Estão corretas as afirmativas"/>
    <x v="1"/>
    <x v="18"/>
    <s v="Médio"/>
    <s v="ME"/>
    <s v="I, III, VI e VII, apenas."/>
    <s v="II, III, IV e VI, apenas."/>
    <s v="I, II, III, IV, V, VI, VII e VIII."/>
    <s v="I, II, III, IV, VI e VII, apenas."/>
    <m/>
    <s v="C"/>
    <n v="0"/>
    <n v="0"/>
  </r>
  <r>
    <n v="665"/>
    <s v="CONSULPLAN"/>
    <s v="FSERJ"/>
    <s v="2020"/>
    <s v="Conforme NR 9, “consideram-se riscos ambientais os agentes físicos, químicos e biológicos existentes nos ambientes de trabalho que, em função de sua natureza, concentração ou intensidade e tempo de exposição, são capazes de causar danos à saúde do trabalhador”. Radiações ionizantes, fumos, protozoários e pressões anormais, são considerados, respectivamente, agentes:"/>
    <x v="1"/>
    <x v="18"/>
    <s v="Médio"/>
    <s v="ME"/>
    <s v="Físicos; químicos; biológicos; e, físicos."/>
    <s v="Físicos; biológicos; químicos; e, físicos."/>
    <s v="Físicos; físicos; químicos; e, biológicos."/>
    <s v="Biológicos; físicos; físicos; e, químicos."/>
    <m/>
    <s v="A"/>
    <n v="0"/>
    <n v="0"/>
  </r>
  <r>
    <n v="666"/>
    <s v="FUNDEP"/>
    <s v="FUNDEP"/>
    <s v="2019"/>
    <s v="Na NR–9, o item 9.3.8.1 descreve que deverá ser mantido pelo empregador ou instituição um registro de dados estruturado, de forma a constituir um histórico técnico e administrativo do desenvolvimento do PPRA. O item 9.3.8.2 determina que esses dados devam ser mantidos por um período mínimo de:"/>
    <x v="1"/>
    <x v="18"/>
    <s v="Médio"/>
    <s v="ME"/>
    <s v="um ano."/>
    <s v="cinco anos."/>
    <s v="dez anos"/>
    <s v="20 anos."/>
    <m/>
    <s v="D"/>
    <n v="0"/>
    <n v="0"/>
  </r>
  <r>
    <n v="667"/>
    <s v="FUNDEP"/>
    <s v="FUNDEP"/>
    <s v="2019"/>
    <s v="Os seguintes percentuais podem ser pagos ao trabalhador pelo exercício de trabalho em condições de insalubridade, incidente sobre o salário-mínimo da região, exceto:"/>
    <x v="1"/>
    <x v="18"/>
    <s v="Médio"/>
    <s v="ME"/>
    <s v="40%."/>
    <s v="30%."/>
    <s v="20%."/>
    <s v="10%."/>
    <m/>
    <s v="B"/>
    <n v="2"/>
    <n v="1"/>
  </r>
  <r>
    <n v="668"/>
    <s v="Desconhecida"/>
    <s v="SANECAP-MT"/>
    <s v="2009"/>
    <s v="A Portaria do Ministério do Trabalho nº 3.214, que entrou em vigor em 08 de junho de 1978, se refere às Normas Regulamentadoras de Segurança e Medicina do Trabalho. Sobre essas normas, assinale a afirmativa correta."/>
    <x v="1"/>
    <x v="18"/>
    <s v="Médio"/>
    <s v="ME"/>
    <s v="São de observância obrigatória apenas pelos órgãos públicos da administração direta e indireta."/>
    <s v="São de observância obrigatória apenas pelos órgãos públicos da administração direta e indireta."/>
    <s v="São de observância obrigatória pelas empresas privadas e públicas e pelos órgãos públicos da administração direta e indireta, bem como pelos órgãos dos Poderes Legislativo e Judiciário, que possuam empregados regidos pela Consolidação das Leis do Trabalho (CLT)."/>
    <s v="São de observância exclusiva dos órgãos dos Poderes Legislativo e Judiciário."/>
    <m/>
    <s v="C"/>
    <n v="1"/>
    <n v="1"/>
  </r>
  <r>
    <n v="669"/>
    <s v="DESCONHECIDA"/>
    <s v="SANECAP-MT"/>
    <s v="2009"/>
    <s v="Sobre acidentes de trabalho, analise as afirmativas._x000a__x000a_I - Acidente pessoal: É aquele cuja caracterização depende de existir acidentado._x000a_II - Acidente de trajeto: É o acidente sofrido pelo empregado no percurso da residência para o trabalho ou deste para aquela._x000a_III - Acidente impessoal: É aquele cuja caracterização independe de existir acidentado, não podendo ser considerado como causador direto da lesão pessoal._x000a_IV - A doença profissional e a doença do trabalho são equiparadas ao acidente do trabalho._x000a__x000a_Estão corretas as afirmativas"/>
    <x v="1"/>
    <x v="18"/>
    <s v="Médio"/>
    <s v="ME"/>
    <s v="I, II e IV, apenas."/>
    <s v="I, III e IV, apenas."/>
    <s v="I, II, III e IV."/>
    <s v="II e IV, apenas."/>
    <m/>
    <s v="C"/>
    <n v="1"/>
    <n v="1"/>
  </r>
  <r>
    <n v="670"/>
    <s v="DESCONHECIDA"/>
    <s v="SANECAP-MT"/>
    <s v="2009"/>
    <s v="A construção do Mapa de Riscos Ambientais é uma atribuição"/>
    <x v="1"/>
    <x v="18"/>
    <s v="Médio"/>
    <s v="ME"/>
    <s v="dos membros da CIPA."/>
    <s v="do Engenheiro de Segurança do Trabalho."/>
    <s v="do Técnico em Segurança do Trabalho."/>
    <s v="do Médico do Trabalho."/>
    <m/>
    <s v="A"/>
    <n v="1"/>
    <n v="0"/>
  </r>
  <r>
    <n v="671"/>
    <s v="UFPR "/>
    <s v="UFPR"/>
    <s v="2019"/>
    <s v="As Normas Regulamentadoras (NR) relativas à segurança e medicina do trabalho tratam de diversos aspectos relacionados às atividades laborativas. Com relação ao assunto, identifique como verdadeiras (V) ou falsas (F) as seguintes afirmativas:_x000a__x000a_( ) A NR 23 trata das Condições Sanitárias e de Conforto nos Locais de Trabalho._x000a_( ) A NR 26 trata da Sinalização de Segurança._x000a_( ) A NR 28 trata da Fiscalização e Penalidades._x000a_( ) A NR 30 trata da Segurança e Saúde nos Trabalhos em Espaços Confinados._x000a__x000a_Assinale a alternativa que apresenta a sequência correta, de cima para baixo."/>
    <x v="1"/>
    <x v="18"/>
    <s v="Médio"/>
    <s v="ME"/>
    <s v="F – V – F – V."/>
    <s v="V – F – F – V."/>
    <s v="F – V – V – F."/>
    <s v="F – F – V – V."/>
    <s v="V – F – V – F."/>
    <s v="C"/>
    <n v="0"/>
    <n v="0"/>
  </r>
  <r>
    <n v="672"/>
    <s v="MSCONCURSOS"/>
    <s v="MSCONCURSOS"/>
    <s v="2016"/>
    <s v="Segundo o art. 58 da Lei nº 8.213, de 24 de julho de 1991, o Laudo Técnico de Condições Ambientais do Trabalho (LTCAT) tem como principal função:"/>
    <x v="1"/>
    <x v="18"/>
    <s v="Médio"/>
    <s v="ME"/>
    <s v="Comprovar a existência de medidas de proteção coletivas."/>
    <s v="Realizar análise quantitativa dos riscos do ambiente de trabalho."/>
    <s v="Realizar análise qualitativa dos riscos do ambiente de trabalho."/>
    <s v="Caracterizar a exposição do trabalhador a agentes/riscos nocivos à saúde."/>
    <s v="Comprovar a existência de medidas de proteção individuais."/>
    <s v="D"/>
    <n v="0"/>
    <n v="0"/>
  </r>
  <r>
    <n v="673"/>
    <s v="ASBESP"/>
    <s v="ASBESP"/>
    <s v="2018"/>
    <s v="Considerando as recomendações da norma que regulamenta as questões ergonômicas do trabalho no que tange a sua organização, cabe ao engenheiro de segurança do trabalho considerar minimamente, ao inspecionar e avaliar riscos em um ambiente de produção:"/>
    <x v="1"/>
    <x v="18"/>
    <s v="Médio"/>
    <s v="ME"/>
    <s v="o sistema de produção, as condições de temperatura, iluminação e ruído, a disposição dos postos de trabalho e os controles e mostradores das máquinas."/>
    <s v="o sistema de produção, as condições ambientais, a quantidade de operadores, a segurança das máquinas e os EPIs que são utilizados."/>
    <s v="os controles, os métodos de acionamento, as condições das instalações, os movimentos dos operadores e as ordens de serviço."/>
    <s v="as normas, o modo operatório, a exigência de tempo, a determinação do conteúdo de tempo, o ritmo de trabalho e o conteúdo das tarefas."/>
    <s v="as posturas exigidas, a qualidade do trabalho, as condições ambientais, as exigências dos superiores imediatos e as ordens de serviço."/>
    <s v="D"/>
    <n v="0"/>
    <n v="0"/>
  </r>
  <r>
    <s v="674"/>
    <s v="COPS "/>
    <s v="UEL"/>
    <s v="2015"/>
    <s v="Considere um motorista utilizando um veículo de transporte da empresa para serviços diários, cujo tempo de exposição ao ruído durante sua jornada de trabalho de 8 horas é o seguinte: 6 horas exposto a 85 dB(A) e 2 horas exposto a 90 dB(A). Sobre os limites de exposição a ruídos dados pela NR 15, do Ministério do Trabalho e Emprego (MTE), assinale a alternativa correta."/>
    <x v="1"/>
    <x v="18"/>
    <s v="Médio"/>
    <s v="ME"/>
    <s v="A dose de ruído está abaixo dos limites recomendados pela norma."/>
    <s v="O trabalhador trabalha sob condições insalubres."/>
    <s v="O trabalhador trabalha sob condições de periculosidade."/>
    <s v="O uso de abafadores de concha cessaria a periculosidade."/>
    <s v="Não há necessidade do uso de abafadores de ruído."/>
    <s v="B"/>
    <n v="1"/>
    <n v="1"/>
  </r>
  <r>
    <n v="675"/>
    <s v="UNICENTRO"/>
    <s v="UNICENTRO"/>
    <s v="2016"/>
    <s v="Selecione a alternativa que contenha apenas Riscos Ergonômicos:"/>
    <x v="1"/>
    <x v="18"/>
    <s v="Médio"/>
    <s v="ME"/>
    <s v="Umidade, monotonia e arranjo físico inadequado;"/>
    <s v="Postura incorreta, vibrações e poeira;"/>
    <s v="Trabalho repetitivo, monotonia e postura incorreta;"/>
    <s v="Ritmo intenso, ruídos e calor."/>
    <m/>
    <s v="C"/>
    <n v="1"/>
    <n v="1"/>
  </r>
  <r>
    <n v="676"/>
    <s v="UNICENTRO"/>
    <s v="UNICENTRO"/>
    <s v="2016"/>
    <s v=". A NR-6 é a norma que regulamenta os equipamentos de proteção individual._x000a_Sobre as atribuições do empregador dispostas na NR-6, marque com V as alternativas verdadeiras e com F as alternativas falsas._x000a__x000a_( ) Cabe ao empregador comunicar ao INMETRO quaisquer alterações dos dados cadastrais fornecidos pelo fabricante do equipamento de proteção individual._x000a_( ) O empregador deve responsabilizar-se pela higienização e manutenção periódica dos equipamentos de proteção individual._x000a_( ) É responsabilidade do empregador orientar e treinar o trabalhador sobre o uso adequado, guarda e conservação dos equipamentos de proteção individual._x000a_( ) O empregador deve solicitar a renovação do CA quando vencido o prazo de validade._x000a__x000a_Assinale a alternativa que contém a sequência correta de afirmações verdadeiras e falsas, de cima para baixo."/>
    <x v="1"/>
    <x v="18"/>
    <s v="Médio"/>
    <s v="ME"/>
    <s v="F F F V;"/>
    <s v="F V V V;"/>
    <s v="V V F F;"/>
    <s v="F V V F."/>
    <m/>
    <s v="D"/>
    <n v="0"/>
    <n v="0"/>
  </r>
  <r>
    <n v="677"/>
    <s v="UNICENTRO"/>
    <s v="UNICENTRO"/>
    <s v="2016"/>
    <s v="Sobre a NR-15 - Atividades e Operações Insalubres é incorreto afirmar:"/>
    <x v="1"/>
    <x v="18"/>
    <s v="Médio"/>
    <s v="ME"/>
    <s v="Nas perícias requeridas às Delegacias Regionais do Trabalho, desde que comprovada a insalubridade, o perito do Ministério do Trabalho indicará o adicional devido;"/>
    <s v="O percentual de adicional para insalubridade de grau mínimo é de 10% (dez por cento) sobre o salário do trabalhador;"/>
    <s v="A eliminação ou neutralização da insalubridade pode ser caracterizada apenas através de avaliação pericial por órgão competente, que comprove a inexistência de risco à saúde do trabalhador;"/>
    <s v="Os níveis de ruído contínuo ou intermitente devem ser medidos em decibéis (dB) com instrumento de nível de pressão sonora operando no circuito de compensação “A” e circuito de resposta lenta (SLOW)."/>
    <m/>
    <s v="B"/>
    <n v="1"/>
    <n v="0"/>
  </r>
  <r>
    <n v="678"/>
    <s v="DESCONHECIDA"/>
    <s v="DMAE-Uberlândia-MG"/>
    <s v="2020"/>
    <s v="O Perfil Profissiográfico Previdenciário (PPP) deverá ser atualizado por meio magnético ou físico (papel) juntamente com o PPRA, a cada:"/>
    <x v="1"/>
    <x v="18"/>
    <s v="Médio"/>
    <s v="ME"/>
    <s v="três meses."/>
    <s v="seis meses."/>
    <s v="um ano."/>
    <s v="dois anos."/>
    <m/>
    <s v="C"/>
    <n v="1"/>
    <n v="1"/>
  </r>
  <r>
    <n v="679"/>
    <s v="DESCONHECIDA"/>
    <m/>
    <m/>
    <s v="Analise a afirmativa a seguir. O perfil profissiográfico previdenciário (PPP), deve ser emitido com base no laudo técnico de condições ambientais do trabalho (LTCAT) e continua sendo exigido das empresas, conforme o Art. 148 da Instrução Normativa Nº 84 e pelo _______._x000a__x000a_Assinale a alternativa que completa corretamente essa afirmativa."/>
    <x v="1"/>
    <x v="18"/>
    <s v="Médio"/>
    <s v="ME"/>
    <s v="PCMSO"/>
    <s v="PGR"/>
    <s v="PPRA"/>
    <s v="SESMT"/>
    <m/>
    <s v="A"/>
    <n v="0"/>
    <n v="0"/>
  </r>
  <r>
    <n v="680"/>
    <s v="FUNDATEC"/>
    <s v="FUNDATEC"/>
    <s v="2019"/>
    <s v="Sobre o Laudo Técnico de Condições Ambientais do Trabalho (LTCAT), segundo o Manual de Aposentadoria Especial (setembro 2018), da Diretoria de Saúde do Trabalhador/INSS, analise as seguintes assertivas:_x000a__x000a_I. O LTCAT pode ser coletivo ou individual._x000a_II. O LTCAT, previsto na Lei nº 8.213/1991, tem finalidade previdenciária na concessão da aposentadoria especial._x000a_III. O laudo (LTCAT) para fins previdenciários depende de duas definições básicas: a nocividade e a permanência._x000a__x000a_Quais estão corretas?"/>
    <x v="1"/>
    <x v="18"/>
    <s v="Médio"/>
    <s v="ME"/>
    <s v="Apenas I."/>
    <s v="Apenas II."/>
    <s v="Apenas III."/>
    <s v="Apenas II e III."/>
    <s v="I, II e III."/>
    <s v="E"/>
    <n v="0"/>
    <n v="0"/>
  </r>
  <r>
    <n v="681"/>
    <s v="AOCP"/>
    <s v="UEPS"/>
    <s v="2018"/>
    <s v="Em relação à NR17, assinale a alternativa INCORRETA."/>
    <x v="1"/>
    <x v="18"/>
    <s v="Médio"/>
    <s v="ME"/>
    <s v="Com vistas a limitar ou facilitar o transporte manual de cargas deverão ser usados meios técnicos apropriados."/>
    <s v="Sempre que o trabalho puder ser executado na posição sentada, o posto de trabalho deve ser planejado ou adaptado para essa posição."/>
    <s v="Para as atividades em que os trabalhos devam ser realizados sentados, a partir da análise ergonômica do trabalho, poderá ser exigido suporte para os pés, que se adapte ao comprimento da perna do trabalhador."/>
    <s v="Para as atividades em que os trabalhos devam ser realizados em pé, devem ser colocados assentos para descanso em locais em que possam ser utilizados por todos os trabalhadores durante as pausas."/>
    <s v="A organização do trabalho, para efeito desta NR, deve levar em consideração, no mínimo, as normas de produção; o modo operatório e a exigência de tempo."/>
    <s v="E"/>
    <n v="0"/>
    <n v="0"/>
  </r>
  <r>
    <n v="737"/>
    <s v="CEBRASPE"/>
    <s v="TJ-CE"/>
    <s v="2025"/>
    <s v="Com relação à melhoria de processos, assinale a opção correta. Nesse sentido, considere que a sigla FMEA, sempre que empregada, se refere a failure mode and effect analysis."/>
    <x v="1"/>
    <x v="16"/>
    <s v="Médio"/>
    <s v="ME"/>
    <s v="O processo cuja automação dispensa a intervenção humana apresenta índice de confiabilidade de 99,9%."/>
    <s v="A automação permite diminuição dos custos de mão de obra direta, porém não possibilita a redução da variabilidade da operação."/>
    <s v="FMEA consiste em uma ferramenta de gestão da produção que, a partir de uma lista de verificação, identifica possíveis falhas antes de sua ocorrência."/>
    <s v="Downsizing constitui um mecanismo de diminuição das potenciais falhas de processo."/>
    <s v="FMEA consiste em uma ferramenta de análise de falhas aplicável apenas a casos de produção de produtos, não sendo empregada na produção de serviços."/>
    <s v="C"/>
    <n v="1"/>
    <n v="1"/>
  </r>
  <r>
    <n v="738"/>
    <s v="UFG"/>
    <s v="CS-UFG"/>
    <s v="2025"/>
    <s v="O pensamento “enxuto” considera que devem ser reduzidos os desperdícios de todos os níveis do processo de produção. O gerente de produção de uma determinada empresa participa de um projeto de desenvolvimento de produto, que objetiva obter uma nova plataforma de um modelo já existente na empresa. Levando em consideração o pensamento enxuto, o gerente de produção propõe para a equipe de desenvolvimento o uso da técnica Failure Mode and Effect Analysis (FMEA), tanto no desenvolvimento de produto como no novo processo de produção._x000a_Considerando as suas especificidades,"/>
    <x v="1"/>
    <x v="16"/>
    <s v="Médio"/>
    <s v="ME"/>
    <s v="a elaboração do FMEA de um processo requer como fontes de informações necessárias os dados dos fornecedores."/>
    <s v="a aplicação da técnica FMEA tem como objetivo aumentar a produtividade do processo."/>
    <s v="o índice de risco no FMEA resulta da multiplicação entre os índices de severidade (S), ocorrência (O) e detecção ("/>
    <s v="o uso da técnica FMEA no projeto de um novo produto possibilita a redução de dois tipos de desperdícios do pensamento enxuto: defeitos e superprodução."/>
    <m/>
    <s v="C"/>
    <n v="1"/>
    <n v="1"/>
  </r>
  <r>
    <n v="739"/>
    <s v="CCV"/>
    <s v="UFC"/>
    <s v="2025"/>
    <s v="Para o planejamento e controle da qualidade podem ser usadas diversas ferramentas e técnicas. Sobre estas ferramentas e técnicas é correto dizer que:"/>
    <x v="1"/>
    <x v="16"/>
    <s v="Médio"/>
    <s v="ME"/>
    <s v="A folha de verificação é uma ferramenta para desenhar o processo."/>
    <s v="A análise de Pareto procura identificar as causas que estão gerando determinado efeito no processo."/>
    <s v="A técnica FMEA é utilizada para avaliação e redução de riscos e falhas em projetos e processos."/>
    <s v="As cartas de controle do processo relacionam os principais fatores que estão provocando os maiores efeitos."/>
    <s v="O histograma é uma ferramenta para identificar as possíveis correlações entre os problemas e o tempo ou entre problemas e suas possíveis causas."/>
    <s v="C"/>
    <n v="2"/>
    <n v="2"/>
  </r>
  <r>
    <s v="740"/>
    <s v="CEBRASPE"/>
    <s v="RLU-DF"/>
    <s v="2025"/>
    <s v="Com relação à análise das causas raízes de falha (RCFA) e à análise de modos de efeitos de falhas (FMEA), julgue o item a seguir._x000a__x000a_RCFA é o método qualitativo de análise de confiabilidade que envolve o estudo dos modos de falha, especialmente em equipamentos industriais, que podem ocorrer em cada item, o que determina os efeitos de cada modo de falha sobre outros itens e sobre a função específica do conjunto."/>
    <x v="1"/>
    <x v="16"/>
    <s v="Médio"/>
    <s v="CE"/>
    <m/>
    <m/>
    <m/>
    <m/>
    <m/>
    <s v="E"/>
    <n v="1"/>
    <n v="0"/>
  </r>
  <r>
    <s v="741"/>
    <s v="CEBRASPE"/>
    <s v="RLU-DF"/>
    <s v="2025"/>
    <s v="Com relação à análise das causas raízes de falha (RCFA) e à análise de modos de efeitos de falhas (FMEA), julgue o item a seguir._x000a__x000a_A identificação das possíveis causas do problema é um dos passos da RCFA, análise que pode ser considerada uma simplificação da FMEA, sendo esta entendida como um método lógico quantitativo cujo objetivo é identificar as combinações das falhas nos equipamentos ou componentes de um sistema ou nos erros humanos que possam resultar em um evento ou acidente."/>
    <x v="1"/>
    <x v="16"/>
    <s v="Médio"/>
    <s v="CE"/>
    <m/>
    <m/>
    <m/>
    <m/>
    <m/>
    <s v="E"/>
    <n v="1"/>
    <n v="0"/>
  </r>
  <r>
    <n v="742"/>
    <s v="CEBRASPE"/>
    <s v="RLU-DF"/>
    <s v="2025"/>
    <s v="Com relação à análise das causas raízes de falha (RCFA) e à análise de modos de efeitos de falhas (FMEA), julgue o item a seguir._x000a__x000a_Para superar deficiências do projeto, a FMEA de projeto não enfatiza o controle dos processos implantados."/>
    <x v="1"/>
    <x v="16"/>
    <s v="Médio"/>
    <s v="CE"/>
    <m/>
    <m/>
    <m/>
    <m/>
    <m/>
    <s v="C"/>
    <n v="2"/>
    <n v="0"/>
  </r>
  <r>
    <n v="743"/>
    <s v="Cesgranrio"/>
    <s v="Petrobras"/>
    <m/>
    <s v="A principal característica da manutenção produtiva total (TPM) é a:"/>
    <x v="1"/>
    <x v="16"/>
    <s v="Médio"/>
    <s v="ME"/>
    <s v="realização de paradas em intervalos regulares."/>
    <s v="transformação do operador do equipamento em um parceiro na sua manutenção."/>
    <s v="detecção do início da degradação de um componente, o controle do seu avanço e a antevisão do limite aceitável dessa degradação"/>
    <s v="paralisação do equipamento sempre que ocorrer o desvio de algum parâmetro que está sendo monitorado."/>
    <s v="realização do serviço em um equipamento sob falha, justamente para sanar essa falha."/>
    <s v="B"/>
    <n v="3"/>
    <n v="2"/>
  </r>
  <r>
    <n v="744"/>
    <s v="FGV"/>
    <s v="TJ-AM"/>
    <s v="2025"/>
    <s v="O Quebra Zero, na filosofia da Manutenção Produtiva Total (TPM), é o principal fator que prejudica o rendimento operacional. As máquinas devem ser projetadas para trabalhar com zero defeito e algumas medidas são fundamentais para obtenção e conquista da quebra zero._x000a__x000a_I. A máquina não pode parar durante o período em que foi programada para operar consiste na filosofia do Quebra Zero._x000a_II. Fazer previsão da vida média através de técnicas de diagnóstico consiste em sanar os pontos falhos decorrentes de projeto._x000a_III. Limpeza da área, asseio e ordem determina uma estruturação das condições básicas para a operação._x000a__x000a_Assinale:"/>
    <x v="1"/>
    <x v="16"/>
    <s v="Médio"/>
    <s v="ME"/>
    <s v="se somente a afirmativa I estiver correta."/>
    <s v="se somente a afirmativa II estiver correta."/>
    <s v="se somente as afirmativas I e II estiverem corretas."/>
    <s v="se somente as afirmativas I e III estiverem corretas."/>
    <s v="se todas as afirmativas estiverem corretas."/>
    <s v="E"/>
    <n v="1"/>
    <n v="0"/>
  </r>
  <r>
    <n v="745"/>
    <s v="FGV"/>
    <s v="TJ-GO"/>
    <s v="2025"/>
    <s v="O 5S é geralmente tratado dentro do pilar “Manutenção Autônoma” do TPM. Em empresas que têm sérios problemas de ordem comportamental e cultural, os quais estão espelhados nos aspectos de desperdício, desarrumação, sujeira, acidentes, doenças ocupacionais e indisciplina, o 5S deve ser tratado como uma base para mudança dos hábitos, atitudes e valores das pessoas, repercutindo numa preparação ambiental propícia à implantação do TPM. Considerandose seus principais benefícios, é correto afirmar que o 5S:"/>
    <x v="1"/>
    <x v="16"/>
    <s v="Médio"/>
    <s v="ME"/>
    <s v="combate as perdas através de estudos técnicos da produção"/>
    <s v="tem uma visão mais funcional que o TPM com relação ao zelo pelos equipamentos;"/>
    <s v="busca padronizar também as atividades de operação e manutenção;"/>
    <s v="quanto à higiene, tem uma preocupação mais voltada para o bem estar dos ambientes;"/>
    <s v="tem uma preocupação com redução de perdas de produto e contaminação do meio ambiente pelos equipamentos."/>
    <s v="D"/>
    <n v="1"/>
    <n v="1"/>
  </r>
  <r>
    <n v="746"/>
    <s v="FAURGS"/>
    <s v="TJ-RS"/>
    <s v="2025"/>
    <s v="Que tipo de manutenção inclui todas as ações necessárias para que um equipamento passe do estado falho para o estado operacional ou disponível"/>
    <x v="1"/>
    <x v="16"/>
    <s v="Médio"/>
    <s v="ME"/>
    <s v="Preventiva baseada na condição."/>
    <s v="Preventiva baseada no tempo."/>
    <s v="Preventiva."/>
    <s v="Corretiva."/>
    <s v="Preventiva planejada."/>
    <s v="D"/>
    <n v="1"/>
    <n v="1"/>
  </r>
  <r>
    <n v="747"/>
    <s v="Cesgranrio"/>
    <s v="PETROBRAS"/>
    <s v="2025"/>
    <s v="Manutenção é o termo usado para abordar a forma pela qual as organizações tentam evitar as falhas cuidando de suas instalações físicas._x000a__x000a_Quando a falha é previsível, a abordagem que visa a realizar manutenção somente quando as instalações precisarem dela, antes da quebra, é denominada manutenção"/>
    <x v="1"/>
    <x v="16"/>
    <s v="Médio"/>
    <s v="ME"/>
    <s v="Automática"/>
    <s v="Conservadora"/>
    <s v="Corretiva"/>
    <s v="Preventiva"/>
    <s v="Preditiva"/>
    <s v="E"/>
    <n v="1"/>
    <n v="1"/>
  </r>
  <r>
    <n v="748"/>
    <s v="Cesgranrio"/>
    <s v="PETROBRAS"/>
    <s v="2014"/>
    <s v="A gestão da manutenção como função estratégica das organizações é diretamente responsável pela disponibilidade dos ativos, tendo importância fundamental nos resultados das organizações. Esses resultados serão tanto melhores quanto mais eficaz for a gestão da manutenção._x000a__x000a_São métodos de manutenção os listados a seguir, EXCETO o de manutenção"/>
    <x v="1"/>
    <x v="16"/>
    <s v="Médio"/>
    <s v="ME"/>
    <s v="temporal"/>
    <s v="preventiva"/>
    <s v="corretiva"/>
    <s v="preditiva"/>
    <s v="produtiva total"/>
    <s v="A"/>
    <n v="1"/>
    <n v="1"/>
  </r>
  <r>
    <n v="750"/>
    <s v="Cesgranrio"/>
    <s v="Transpetro"/>
    <s v="2023"/>
    <s v="O que é o conceito de bullwhip-effect (efeito chicote) em uma cadeia de suprimento?"/>
    <x v="1"/>
    <x v="12"/>
    <s v="Médio"/>
    <s v="ME"/>
    <s v="Um tipo de equipamento de transporte utilizado para movimentar mercadorias em longas distâncias."/>
    <s v="A variação sazonal na demanda por produtos."/>
    <s v="A amplificação da demanda, à medida que se move da ponta do consumidor de uma cadeia de suprimento para o fornecedor."/>
    <s v="Um método de avaliação de fornecedores com base em suas classificações."/>
    <s v="A velocidade com que os produtos são entregues aos clientes."/>
    <s v="C"/>
    <n v="2"/>
    <n v="2"/>
  </r>
  <r>
    <s v="756"/>
    <s v="Cesgranrio"/>
    <s v="Transpetro"/>
    <s v="2023"/>
    <s v="O bom gerenciamento da cadeia de suprimentos é fundamental para as empresas, por tratar-se da(o)"/>
    <x v="1"/>
    <x v="12"/>
    <s v="Médio"/>
    <s v="ME"/>
    <s v="estrutura organizacional que define as responsabilidades, as funções e as relações entre os diferentes agentes da logística empresarial."/>
    <s v="rede de organizações envolvidas na produção, na transformação e na distribuição de um produto ou serviço desde os fornecedores até os clientes finais."/>
    <s v="sistema de informação que integra e coordena os dados e os fluxos de informação entre os diversos elos da logística empresarial."/>
    <s v="conjunto de processos que ligam as atividades de planejamento, de execução e de controle da logística empresarial em uma organização."/>
    <s v="modelo de gestão que busca otimizar o desempenho da logística empresarial por meio da melhoria contínua dos processos e da qualidade"/>
    <s v="B"/>
    <n v="1"/>
    <n v="1"/>
  </r>
  <r>
    <n v="757"/>
    <s v="Cesgranrio"/>
    <s v="Transpetro"/>
    <s v="2023"/>
    <s v="Sobre a diferença entre logística inbound e outbound, tem-se que a logística inbound é a que se refere ao fluxo de bens e serviços"/>
    <x v="1"/>
    <x v="13"/>
    <s v="Médio"/>
    <s v="ME"/>
    <s v="que entram na organização, enquanto a logística outbound é a que se refere ao fluxo de bens e serviços que saem da organização."/>
    <s v="que saem da organização, enquanto a logística outbound é a que se refere ao fluxo de bens e serviços que entram na organização."/>
    <s v="entre a organização e seus fornecedores, enquanto a logística outbound é a que se refere ao fluxo de bens e serviços entre a organização e seus clientes."/>
    <s v="entre a organização e seus clientes, enquanto a logística outbound é a que se refere ao fluxo de bens e serviços entre a organização e seus fornecedores."/>
    <s v="dentro da organização, enquanto a logística outbound é a que se refere ao fluxo de bens e serviços fora da organização."/>
    <s v="C"/>
    <n v="1"/>
    <n v="0"/>
  </r>
  <r>
    <n v="758"/>
    <s v="Cesgranrio"/>
    <s v="Transpetro"/>
    <s v="2023"/>
    <s v="Um Centro de Distribuição (CD) é uma"/>
    <x v="1"/>
    <x v="13"/>
    <s v="Médio"/>
    <s v="ME"/>
    <s v="rede de canais de distribuição que conecta os produtores aos consumidores finais."/>
    <s v="área geográfica onde se concentram os clientes potenciais ou efetivos de um determinado produto ou serviço."/>
    <s v="instalação física onde são armazenados temporariamente os produtos acabados antes de serem enviados aos clientes finais."/>
    <s v="estratégia de marketing que visa aumentar a disponibilidade, a acessibilidade e a visibilidade dos produtos no mercado."/>
    <s v="unidade operacional onde são realizadas as atividades de recebimento, de armazenagem, de separação, de embalagem e de expedição dos produtos ao longo da cadeia de suprimentos."/>
    <s v="E"/>
    <n v="0"/>
    <n v="0"/>
  </r>
  <r>
    <n v="759"/>
    <s v="Cesgranrio"/>
    <s v="Transpetro"/>
    <s v="2023"/>
    <s v="O sistema dutoviário de transportes no Brasil é aquele que utiliza tubulações para transportar produtos. Esse modal surgiu no país na década de 50 e tem algumas vantagens, como baixo custo operacional, alta capacidade de carga, menor emissão de poluentes, maior segurança e funcionamento contínuo. Por outro lado, também tem algumas desvantagens, como baixa velocidade, pouca flexibilidade de destinos e de produtos e infraestrutura precária._x000a__x000a_Considerando-se o exposto, quais são os principais produtos transportados pelo modal dutoviário no Brasil?"/>
    <x v="1"/>
    <x v="13"/>
    <s v="Médio"/>
    <s v="ME"/>
    <s v="Óleo, carvão, cimento e água"/>
    <s v="Óleo, gás, minério e sal-gema"/>
    <s v="Óleo, minério, sal-gema e carvão"/>
    <s v="Gás, sal-gema, cimento e água"/>
    <s v="Minério, carvão, cimento e água."/>
    <s v="B"/>
    <n v="1"/>
    <n v="1"/>
  </r>
  <r>
    <n v="760"/>
    <s v="Cesgranrio"/>
    <s v="Transpetro"/>
    <s v="2023"/>
    <s v="Buscando atender à demanda de clientes, a manufatura utiliza três principais estratégias: antecipação da demanda, aumentando a capacidade produtiva antes que a demanda ocorra; seguimento da demanda, aguardando que a demanda ultrapasse a capacidade produtiva para aumentar a capacidade; e uma estratégia mista, combinando antecipação e seguimento da demanda._x000a__x000a_Em indústrias de fluxo contínuo de produção, como siderúrgicas ou fábricas de celulose, a estratégia mais utilizada é a de seguir a demanda, pois nesse tipo de indústria"/>
    <x v="1"/>
    <x v="10"/>
    <s v="Médio"/>
    <s v="ME"/>
    <s v="a complexidade do processo produtivo em fluxo contínuo exige maior tempo de planejamento para expandir."/>
    <s v="a demanda tem uma grande elasticidade, e os cliente aguardam as expansões."/>
    <s v="os tempos de realização da expansão são demasiadamente longos."/>
    <s v="os valores financeiros necessários para a expansão são muito altos, tornando a antecipação inviável."/>
    <s v="os fornecedores de máquinas e equipamentos para a indústria de fluxo contínuo demandam maior tempo de entrega."/>
    <s v="D"/>
    <n v="1"/>
    <n v="1"/>
  </r>
  <r>
    <n v="765"/>
    <s v="Cesgranrio"/>
    <s v="Transpetro"/>
    <s v="2023"/>
    <s v="O S&amp;OP é um processo participativo, que reúne profissionais de diversas áreas, de dentro e de fora da empresa. Nas variantes mais maduras e evoluídas desse processo, há departamentos ou áreas funcionais de uma empresa e de sua cadeia de suprimentos que devem participar de todas as reuniões mensais de S&amp;OP._x000a__x000a_Considerando-se as variantes mais maduras de S&amp;OP, devem participar de todas as reuniões mensais:"/>
    <x v="1"/>
    <x v="10"/>
    <s v="Médio"/>
    <s v="ME"/>
    <s v="Marketing, Vendas, Produção, Compras, Supply Chain/logística, Finanças, desenvolvimento de novos produtos, clientes-chave, fornecedores-chave"/>
    <s v="Marketing, Vendas, Produção, Compras, Supply Chain/logística, desenvolvimento de novos produtos, fornecedores-chave"/>
    <s v="Marketing, Vendas, Produção, Compras, Supply Chain/logística, desenvolvimento de novos produtos, clientes-chave, fornecedores-chave"/>
    <s v="Vendas, Produção, Compras, Finanças, desenvolvimento de novos produtos, clientes-chave, fornecedores-chave"/>
    <s v="Vendas, Produção, Compras, Supply Chain/logística, Finanças, desenvolvimento de novos produtos, clientes-chave."/>
    <s v="A"/>
    <n v="0"/>
    <n v="0"/>
  </r>
  <r>
    <n v="766"/>
    <s v="Cesgranrio"/>
    <s v="Transpetro"/>
    <s v="2023"/>
    <s v="O S&amp;OP é a parte do planejamento agregado da produção que, na maioria das empresas, calcula a(o)"/>
    <x v="1"/>
    <x v="10"/>
    <s v="Médio"/>
    <s v="ME"/>
    <s v="quantidade de produtos acabados que deverão ser produzidos."/>
    <s v="quantidade de componentes que devem ser montados na fabricação de produtos."/>
    <s v="equilíbrio entre oferta e demanda para famílias de produtos."/>
    <s v="sequenciamento de máquinas nas linhas de produção."/>
    <s v="equilíbrio entre oferta e demanda para famílias de produtos e para produtos específicos."/>
    <s v="E"/>
    <n v="1"/>
    <n v="1"/>
  </r>
  <r>
    <n v="768"/>
    <s v="Cesgranrio"/>
    <s v="Transpetro"/>
    <s v="2023"/>
    <s v="J confecciona raquetes de tênis de mesa, com uma montagem simples composta pelos seguintes materiais: um cabo, uma placa de madeira e duas espumas coladas em cada face da placa de madeira. Ele recebeu um pedido fechado para montagem e entrega de 5.000 unidades. Ele paga R$ 37,00 para cada pedido colocado e R$ 0,35 por unidade de estoque por mês._x000a__x000a_Considerando-se que J pretende minimizar seus custos de aquisição e de estocagem e utilizando-se o lote econômico de compras, qual seria o tamanho ótimo, em unidades, do lote de compras de manta de espuma que J deveria comprar?"/>
    <x v="1"/>
    <x v="14"/>
    <s v="Médio"/>
    <s v="ME"/>
    <s v="748"/>
    <s v="1.028"/>
    <s v="1.454"/>
    <s v="1.543"/>
    <s v="2.500."/>
    <s v="C"/>
    <n v="3"/>
    <n v="2"/>
  </r>
  <r>
    <n v="769"/>
    <s v="Cesgranrio"/>
    <s v="Transpetro"/>
    <s v="2023"/>
    <s v="Seis Sigma é um sistema abrangente e flexível de controle estatístico da qualidade para se alcançar, sustentar e maximizar o êxito nos negócios, por meio da redução, ao mínimo, de defeitos e de variabilidade nos processos. Ele utiliza amplamente os princípios e as ferramentas da gestão de sistemas da qualidade._x000a__x000a_O sistema Seis Sigma foi desenvolvido nas fábricas da Motorola, obtendo o seguinte número de defeitos da qualidade para cada milhão de produtos produzidos:"/>
    <x v="1"/>
    <x v="17"/>
    <s v="Médio"/>
    <s v="ME"/>
    <s v="0,019"/>
    <s v="3,4"/>
    <s v="6,21"/>
    <s v="233"/>
    <s v="66.807."/>
    <s v="B"/>
    <n v="1"/>
    <n v="1"/>
  </r>
  <r>
    <s v="770"/>
    <s v="Cesgranrio"/>
    <s v="Transpetro"/>
    <s v="2023"/>
    <s v="O planejamento e o controle de qualidade com o método Seis Sigma utilizam uma ampla gama de métodos e de ferramentas extraídos da gestão da qualidade e dos sistemas de produção enxuta (Lean)._x000a__x000a_O Seis Sigma, porém, tem um método próprio de estruturar o planejamento, cuja sigla é"/>
    <x v="1"/>
    <x v="17"/>
    <s v="Fácil"/>
    <s v="ME"/>
    <s v="GEMBA"/>
    <s v="DMAIC"/>
    <s v="SIPOC"/>
    <s v="PDCA"/>
    <s v="VSM."/>
    <s v="B"/>
    <n v="1"/>
    <n v="1"/>
  </r>
  <r>
    <n v="771"/>
    <s v="Cesgranrio"/>
    <s v="Transpetro"/>
    <s v="2023"/>
    <s v="Uma cadeia de suprimentos que utiliza uma estratégia reativa para se adaptar às mudanças do ambiente após uma ruptura da cadeia de suprimentos é denominada uma cadeia de suprimentos"/>
    <x v="1"/>
    <x v="12"/>
    <s v="Médio"/>
    <s v="ME"/>
    <s v="robusta"/>
    <s v="resistente"/>
    <s v="tradicional"/>
    <s v="enxuta"/>
    <s v="ágil."/>
    <s v="E"/>
    <n v="1"/>
    <n v="1"/>
  </r>
  <r>
    <n v="772"/>
    <s v="Cesgranrio"/>
    <s v="Transpetro"/>
    <s v="2023"/>
    <s v="Considere que, em uma fábrica, após amostragem por grupos racionais, foi observado que uma determinada máquina que apresente defeito segue uma variável aleatória exponencial de taxa λ=1/2, ou seja, média de 2 horas para ser reparada. Essa fábrica, porém, encontra-se em um momento crítico da produção, e os gestores precisam saber qual é a probabilidade de que um reparo leve entre 2 e 4 horas para ser efetuado._x000a__x000a_Após realizar os cálculos, verificou-se que essa probabilidade é igual a"/>
    <x v="1"/>
    <x v="16"/>
    <s v="Médio"/>
    <s v="ME"/>
    <s v="0,1353"/>
    <s v="0,2206"/>
    <s v="0,2325"/>
    <s v="0,3267"/>
    <s v="0,3678."/>
    <s v="C"/>
    <n v="1"/>
    <n v="1"/>
  </r>
  <r>
    <n v="774"/>
    <s v="Cesgranrio"/>
    <s v="Transpetro"/>
    <s v="2023"/>
    <s v="Uma empresa de embalagens tem a seguinte distribuição de demanda para os próximos 12 meses:_x000a__x000a_Essa empresa também tem uma restrição de seu fornecedor principal na entrega de pedidos periódicos, porém a periodicidade das entregas pode ser decidida pelo comprador. Sabe-se que o custo de colocação de um pedido é de R$ 54,00, e o custo de manutenção de estoque, por unidade e por mês, é de R$ 0,40._x000a__x000a_Nesse cenário, utilizando-se a heurística de pedidos periódicos, de quantos em quantos meses essa empresa deve colocar os pedidos, de modo a minimizar seus custos?"/>
    <x v="1"/>
    <x v="14"/>
    <s v="Médio"/>
    <s v="ME"/>
    <s v="De uma única vez"/>
    <s v="A cada seis meses"/>
    <s v="A cada três meses"/>
    <s v="A cada dois meses"/>
    <s v="Todos os meses."/>
    <s v="D"/>
    <n v="3"/>
    <n v="1"/>
  </r>
  <r>
    <n v="775"/>
    <s v="Cesgranrio"/>
    <s v="Transpetro"/>
    <s v="2023"/>
    <s v="Indicador de desempenho logístico (KPI) é uma"/>
    <x v="1"/>
    <x v="13"/>
    <s v="Médio"/>
    <s v="ME"/>
    <s v="medida quantitativa ou qualitativa que avalia o grau de alcance de um objetivo ou meta da logística empresarial."/>
    <s v="ferramenta gráfica ou numérica que representa o estado atual ou histórico de um processo ou atividade da logística empresarial."/>
    <s v="variável crítica ou estratégica que influencia ou determina o resultado de um processo ou atividade da logística empresarial."/>
    <s v="norma ou padrão que define o nível desejado ou esperado de qualidade ou eficiência de um processo ou atividade da logística empresarial."/>
    <s v="metodologia ou técnica que permite analisar, monitorar ou melhorar um processo ou atividade da logística empresarial."/>
    <s v="A"/>
    <n v="1"/>
    <n v="1"/>
  </r>
  <r>
    <n v="776"/>
    <s v="Cesgranrio"/>
    <s v="Transpetro"/>
    <s v="2023"/>
    <s v="Uma usina de produção de moldes de plástico opera com três componentes independentes e vitais para o seu funcionamento. Caso um componente falhe, toda a produção para. O tempo de vida dos componentes segue uma distribuição exponencial com valores esperados de 10t, 10t/3 e 10t/6. O diretor de produção está orçando as aquisições para o próximo ano e solicitou o cálculo da probabilidade de o sistema não falhar antes de t._x000a__x000a_Essa probabilidade é igual a"/>
    <x v="1"/>
    <x v="16"/>
    <s v="Médio"/>
    <s v="ME"/>
    <s v="0,1353"/>
    <s v="0,2206"/>
    <s v="0,2325"/>
    <s v="0,2540"/>
    <s v="0,3678."/>
    <s v="E"/>
    <n v="1"/>
    <n v="0"/>
  </r>
  <r>
    <n v="777"/>
    <s v="Cesgranrio"/>
    <s v="Transpetro"/>
    <s v="2023"/>
    <s v="Quais são os principais tipos de transporte utilizados na logística empresarial?"/>
    <x v="1"/>
    <x v="13"/>
    <s v="Médio"/>
    <s v="ME"/>
    <s v="Rodoviário, ferroviário, aquaviário, aéreo e dutoviário"/>
    <s v="Direto, indireto, intermodal, multimodal e unimodal"/>
    <s v="Terrestre, marítimo, fluvial, lacustre e espacial"/>
    <s v="Individual, coletivo, público, privado e misto"/>
    <s v="Pesado, leve, médio, especial e alternativo."/>
    <s v="A"/>
    <n v="0"/>
    <n v="0"/>
  </r>
  <r>
    <n v="780"/>
    <s v="Cesgranrio"/>
    <s v="Transpetro"/>
    <s v="2023"/>
    <s v="Qual modal de transporte de carga é indicado para mercadorias de volumes muito grandes, que precisam ser deslocados por longos trajetos?"/>
    <x v="1"/>
    <x v="13"/>
    <s v="Médio"/>
    <s v="ME"/>
    <s v="Aéreo"/>
    <s v="Dutoviário"/>
    <s v="Ferroviário"/>
    <s v="Hidroviário"/>
    <s v="Rodoviário."/>
    <s v="C"/>
    <n v="1"/>
    <n v="0"/>
  </r>
  <r>
    <n v="783"/>
    <s v="Cesgranrio"/>
    <s v="Transpetro"/>
    <s v="2023"/>
    <s v="A Fundação Nacional da Qualidade desenvolveu, no Brasil, um modelo de excelência em gestão (MEG) composto pelas seguintes dimensões:"/>
    <x v="1"/>
    <x v="17"/>
    <s v="Médio"/>
    <s v="ME"/>
    <s v="liderança, estratégia e planos, clientes, resultados"/>
    <s v="liderança, estratégia e planos, clientes, sociedade, resultados"/>
    <s v="liderança, estratégia e planos, clientes, sociedade, resultados, informações, conhecimentos"/>
    <s v="liderança, estratégia e planos, clientes, resultados, informações, conhecimentos, geração de valor, pensamento sistêmico"/>
    <s v="pensamento sistêmico, aprendizado organizacional e inovação, liderança transformadora, compromisso com as partes interessadas, adaptabilidade, desenvolvimento sustentável, orientação por processos, geração de valor."/>
    <s v="E"/>
    <n v="0"/>
    <n v="0"/>
  </r>
  <r>
    <n v="784"/>
    <s v="Cesgranrio"/>
    <s v="UNEMAT"/>
    <s v="2024"/>
    <s v="Uma organização compra resmas de papel de um único fornecedor. O uso de papel é razoavelmente constante ao longo do ano, tendo sido utilizado um total anual de 500 resmas em cada um dos últimos cinco anos. O custo estimado de emissão de cada pedido de compra é de R$ 10,00, e o custo anual estimado para manter uma unidade de resma em estoque é de 5% do seu custo de aquisição de R$ 20,00 por unidade._x000a__x000a_Utilizando-se a técnica do lote econômico de compra (LEC), quantas resmas de papel a empresa deve pedir por vez?"/>
    <x v="1"/>
    <x v="14"/>
    <s v="Médio"/>
    <s v="ME"/>
    <s v="10"/>
    <s v="71"/>
    <s v="100"/>
    <s v="171"/>
    <s v="10.000."/>
    <s v="C"/>
    <n v="0"/>
    <n v="0"/>
  </r>
  <r>
    <n v="786"/>
    <s v="Cesgranrio"/>
    <s v="BNDES"/>
    <s v="2024"/>
    <s v="O sucesso de um projeto depende em grande parte da habilidade gerencial em controlar os custos._x000a__x000a_Assim sendo, para manter o controle de custos de um projeto, um gerente estruturou e implementou um sistema de controle que favorecesse quatro funções básicas:"/>
    <x v="1"/>
    <x v="11"/>
    <s v="Médio"/>
    <s v="ME"/>
    <s v="coleta dos requisitos, definição do escopo, criação EAP, controle do escopo."/>
    <s v="identificação das partes interessadas, determinação do orçamento, realização de análise de riscos, elaboração de sistema de verificação."/>
    <s v="desenvolvimento do termo de abertura do projeto, orientação da execução do projeto, monitoramento do trabalho, controle integrado de mudanças."/>
    <s v="estabelecimento da linha de base dos custos, coleta de dados reais de custos, divulgação e avaliação de informações (incluindo valor agregado), execução de ações corretivas."/>
    <s v="identificação da validade da informação divulgada, definição do sistema de hierarquia de contas a ser utilizado, tempestividade na divulgação de dados, efetividade de custos para que não retarde o progresso do projeto."/>
    <s v="D"/>
    <n v="0"/>
    <n v="0"/>
  </r>
  <r>
    <n v="792"/>
    <s v="Cesgranrio"/>
    <s v="ELETROBRÁS"/>
    <s v="2022"/>
    <s v="Considere o cronograma do Projeto Y de uma empresa representado na forma de diagrama de rede, visto na Figura abaixo, e dentro da ideia de Caminho Crítico, no qual o S, em cada tarefa, define o número de semanas previsto para tarefa (Exemplo: S:1-&gt; tarefa dura 1 semana):_x000a__x000a_Qual será o tempo total (em semanas) do caminho crítico desse projeto?"/>
    <x v="1"/>
    <x v="11"/>
    <s v="Médio"/>
    <s v="ME"/>
    <s v="8"/>
    <s v="9"/>
    <s v="10"/>
    <s v="11"/>
    <s v="12"/>
    <s v="D"/>
    <n v="1"/>
    <n v="1"/>
  </r>
  <r>
    <n v="795"/>
    <s v="Cesgranrio"/>
    <s v="Eletrobrás"/>
    <s v="2022"/>
    <s v="No ano de 2001, um grupo formado por 17 grandes especialistas em desenvolvimento de software se reuniu em Utah, nos Estados Unidos, em uma estação de esqui, para discutir uma nova forma de gerar melhores resultados em seus projetos. Eles buscavam uma alternativa ao método vigente até então, o qual dava resultados em ambientes extremamente estáveis e sem incerteza. Os representantes do grupo já haviam concebido anteriormente diferentes métodos para gerenciar o desenvolvimento de produtos, os quais seguiam valores e princípios semelhantes._x000a__x000a_O método vigente ao qual os especialistas se referiam e para o qual buscavam uma alternativa é o"/>
    <x v="1"/>
    <x v="11"/>
    <s v="Médio"/>
    <s v="ME"/>
    <s v="Extreme Programming."/>
    <s v="Feature-Driven Development."/>
    <s v="Lean Development."/>
    <s v="Waterfall."/>
    <s v="Scrum."/>
    <s v="D"/>
    <n v="1"/>
    <n v="1"/>
  </r>
  <r>
    <n v="796"/>
    <s v="FGV"/>
    <s v="IMBEL"/>
    <s v="2021"/>
    <s v="Com referência aos valores do The Agile Manifesto, analise as afirmativas a seguir._x000a__x000a_I. Processos e ferramentas mais que indivíduos e interação entre eles._x000a_II. Software em funcionamento mais que documentação abrangente._x000a_III. Colaboração do cliente mais que negociação de contratos._x000a_IV. Seguir um plano mais que responder a mudanças._x000a__x000a_Está correto o que se afirma em:"/>
    <x v="1"/>
    <x v="11"/>
    <s v="Médio"/>
    <s v="ME"/>
    <s v="I e II, somente"/>
    <s v="II e III, somente."/>
    <s v="III e IV, somente."/>
    <s v="I e IV, somente."/>
    <s v="II e IV, somente."/>
    <s v="B"/>
    <n v="1"/>
    <n v="0"/>
  </r>
  <r>
    <n v="797"/>
    <s v="FGV"/>
    <s v="AL-RO"/>
    <s v="2018"/>
    <s v="Para o desenvolvimento do Sistema de Informações ao Cidadão (SIC), foi decidida a utilização de uma metodologia ágil. Segundo o Manifesto Ágil, esta decisão indica que foi dado maior valor:"/>
    <x v="1"/>
    <x v="11"/>
    <s v="Médio"/>
    <s v="ME"/>
    <s v="aos processos e ferramentas."/>
    <s v="à resposta a modificações."/>
    <s v="à documentação abrangente."/>
    <s v="à negociação do contrato."/>
    <s v="ao cumprimento do plano."/>
    <s v="B"/>
    <n v="1"/>
    <n v="1"/>
  </r>
  <r>
    <n v="798"/>
    <s v="Cesgranrio"/>
    <s v="Transpetro"/>
    <s v="2018"/>
    <s v="Entre os processos de desenvolvimento de software ágeis mais usados no Brasil está o SCRUM._x000a__x000a_Quais são os pilares do SCRUM que apoiam a implementação de controle de processo empírico?"/>
    <x v="1"/>
    <x v="11"/>
    <s v="Médio"/>
    <s v="ME"/>
    <s v="Comprometimento, coragem, foco e respeito"/>
    <s v="Comprometimento, transparência e adaptação"/>
    <s v="Coragem, inspeção e adaptação"/>
    <s v="Transparência, adaptação, foco e respeito"/>
    <s v="Transparência, inspeção e adaptação."/>
    <s v="E"/>
    <n v="1"/>
    <n v="1"/>
  </r>
  <r>
    <n v="799"/>
    <s v="Cesgranrio"/>
    <s v="Eletrobrás"/>
    <s v="2022"/>
    <s v="Na metodologia scrum, são realizados cinco eventos específicos (reuniões), com duração máxima definida para criar cadência e regularidade, e para minimizar a necessidade de reuniões emergenciais, aumentando a eficiência do processo de desenvolvimento de produtos._x000a__x000a_Um desses eventos é a reunião diária, que deve ser de, no máximo,"/>
    <x v="1"/>
    <x v="11"/>
    <s v="Médio"/>
    <s v="ME"/>
    <s v="5 minutos"/>
    <s v="10 minutos"/>
    <s v="15 minutos"/>
    <s v="20 minutos"/>
    <s v="30 minutos."/>
    <s v="C"/>
    <n v="0"/>
    <n v="0"/>
  </r>
  <r>
    <n v="800"/>
    <s v="Cesgranrio"/>
    <s v="Eletrobrás"/>
    <s v="2022"/>
    <s v="As metodologias ágeis são técnicas que contribuem para o processo de gestão de projetos de elevada incerteza, com maior agilidade, interação e entregas com prazos curtos._x000a__x000a_O conceito de agilidade é melhor descrito como"/>
    <x v="1"/>
    <x v="11"/>
    <s v="Médio"/>
    <s v="ME"/>
    <s v="habilidade de entregar um projeto de forma rápida, no menor custo e prazo possíveis."/>
    <s v="habilidade de realizar o planejamento preditivo, para reduzir os riscos com o cronograma do projeto."/>
    <s v="habilidade de reagir e de se adaptar a mudanças de forma mais rápida do que a taxa dessas mudanças."/>
    <s v="atuação eficiente, ou seja, fazer mais com menos"/>
    <s v="capacidade de se estruturar de forma hierárquica, baseada no comando e no controle."/>
    <s v="C"/>
    <n v="3"/>
    <n v="1"/>
  </r>
  <r>
    <n v="802"/>
    <s v="Cesgranrio"/>
    <s v="Eletrobrás"/>
    <s v="2022"/>
    <s v="A análise de cadeias críticas em Gerenciamento de Projetos descreve a “Lei de Parkinson”, que estabelece que os colaboradores tendem a usar o tempo disponível com outras atividades, em vez daquelas que são previstas nos projetos, deixando as atividades projetadas para serem realizadas em cima da hora._x000a__x000a_Os gerentes de projetos atribuem uma maior probabilidade de que a Lei de Parkinson (ou postergações) ocorra em ambientes que sejam:"/>
    <x v="1"/>
    <x v="11"/>
    <s v="Médio"/>
    <s v="ME"/>
    <s v="ambientes matriciais, com controle de entregas e tempos, com um único projeto sendo executado por vez."/>
    <s v="ambientes matriciais, nos quais os colaboradores podem decidir livremente sobre as tarefas e os projetos nos quais vão trabalhar."/>
    <s v="ambientes matriciais, com controles de entregas e tempos para a realização de projetos múltiplos."/>
    <s v="altamente hierarquizados, com estruturas de comando claras e departamentos separados entre si;"/>
    <s v="ambientes hierarquizados, em que vários departamentos têm tarefas compartilhadas.."/>
    <s v="B"/>
    <n v="1"/>
    <n v="0"/>
  </r>
  <r>
    <n v="804"/>
    <s v="Cesgranrio"/>
    <s v="Eletrobrás"/>
    <s v="2022"/>
    <s v="A empresa ABC fabrica papéis a partir da polpa de árvores silvestres. Devido à crescente demanda de mercado por papéis de imprimir e de escrever, ela deverá proceder a uma expansão de sua capacidade produtiva de celulose. Ela investiu em florestas plantadas e na criação de uma nova unidade fabril, expandindo sua capacidade de 400.000 ton./ano de celulose para 550.000 ton./ano._x000a__x000a_De acordo com o Planejamento de Capacidade em Processos Produtivos, qual seria o processo de produção mais adequado à nova fábrica?"/>
    <x v="1"/>
    <x v="10"/>
    <s v="Médio"/>
    <s v="ME"/>
    <s v="Massa"/>
    <s v="Grandes lotes"/>
    <s v="Pequenos lotes"/>
    <s v="Série ou linha"/>
    <s v="Fluxo contínuo."/>
    <s v="E"/>
    <n v="1"/>
    <n v="0"/>
  </r>
  <r>
    <n v="805"/>
    <s v="Cesgranrio"/>
    <s v="Eletrobrás"/>
    <s v="2022"/>
    <s v="O esquema abaixo apresenta a lista de materiais utilizados na fabricação do liquidificador (Y) de uma empresa._x000a__x000a_Qual é, respectivamente, o número de parafusos (B) e de porcas (C) necessário para essa empresa ter a capacidade de produzir 100 liquidificadores?"/>
    <x v="1"/>
    <x v="10"/>
    <s v="Médio"/>
    <s v="ME"/>
    <s v="600 e 200"/>
    <s v="1.100 e 500"/>
    <s v="1.300 e 500"/>
    <s v="1.400 e 600"/>
    <s v="2.400 e 200."/>
    <s v="D"/>
    <n v="0"/>
    <n v="0"/>
  </r>
  <r>
    <n v="806"/>
    <s v="Cesgranrio"/>
    <s v="Eletrobrás"/>
    <s v="2022"/>
    <s v="A principal diferença entre Análise dos Modos de Falha e Efeitos (Fault Mode and Effect Analysis – FMEA) e Análise de Criticidade e Modo de Efeito de Falhas (Failure Mode Effects and Criticality Analysis – FMECA) se dá pelo fato de que a FMEA é uma técnica mais qualitativa e que avalia os possíveis modos de falha dos itens, enquanto a FMECA é uma técnica quantitativa que identifica a função de cada componente, seus potenciais modos de falha, os efeitos e suas causas e faz a classificação em relação aos graus de criticidade._x000a__x000a_A técnica FMECA é utilizada para classificar as(os)"/>
    <x v="1"/>
    <x v="16"/>
    <s v="Médio"/>
    <s v="ME"/>
    <s v="falhas e a capacidade de detecção"/>
    <s v="componentes críticos"/>
    <s v="graus de severidade"/>
    <s v="modos e efeitos de falhas críticas"/>
    <s v="modos de falha."/>
    <s v="D"/>
    <n v="1"/>
    <n v="0"/>
  </r>
  <r>
    <n v="811"/>
    <s v="Cesgranrio"/>
    <s v="Transpetro"/>
    <s v="2018"/>
    <s v="A empresa Z produz os produtos A e B, que compartilham recursos na linha de montagem, cuja capacidade semanal é de 150 horas. O tempo de produção de cada unidade de A e B, na linha de montagem, é, respectivamente, de 2h e 2h 30min. O chefe do PCP desenvolveu o seguinte MPS para atender a demanda de Z:_x000a__x000a_Considerando que a empresa opera com sistema de lote fixo de 50 unidades, não pode atrasar suas entregas, e que há uma parada da linha de montagem, com duração de 25h, prevista para a semana 3, verifica-se que o MPS é"/>
    <x v="1"/>
    <x v="10"/>
    <s v="Médio"/>
    <s v="ME"/>
    <s v="exequível, pois a carga total necessária para produção de A e de B é menor do que a capacidade total, dispensando qualquer ajuste no plano"/>
    <s v="absolutamente inexequível, visto a sobrecarga da semana 4."/>
    <s v="inexequível, mas pode tornar-se viável com a suspensão da parada programada."/>
    <s v="inexequível, mas pode tornar-se viável se a produção de A, na semana 4, for distribuída na produção de 60 unidades na semana 2, e 40, na semana 4."/>
    <s v="inexequível, mas pode tornar-se viável se a produção de A, na semana 4, for distribuída na produção de 50 unidades na semana 2, e 50, na semana 4."/>
    <s v="E"/>
    <n v="1"/>
    <n v="1"/>
  </r>
  <r>
    <n v="814"/>
    <s v="Cesgranrio"/>
    <s v="Transpetro"/>
    <s v="2018"/>
    <s v="Problemas de roteirização de veículos dizem respeito à vinculação de um grupo de clientes que devem ser visitados a um conjunto de veículos e respectivos motoristas, envolvendo também a programação e o sequenciamento das visitas. No método que se baseia no conceito de ganho, parte-se da pior situação possível: o veículo sai do CD com a mercadoria destinada a um único cliente e, após a entrega, o veículo retorna ao CD. Em seguida insere-se um outro cliente nessa rota._x000a__x000a_Este método é conhecido sob a designação de"/>
    <x v="1"/>
    <x v="13"/>
    <s v="Médio"/>
    <s v="ME"/>
    <s v="II - OPT"/>
    <s v="III - OPT"/>
    <s v="Varredura"/>
    <s v="Inserção do ponto mais distante"/>
    <s v="Clark &amp; Wright."/>
    <s v="E"/>
    <n v="1"/>
    <n v="1"/>
  </r>
  <r>
    <n v="815"/>
    <s v="Cesgranrio"/>
    <s v="Transpetro"/>
    <s v="2018"/>
    <s v="Noventa e cinco por cento dos problemas relacionados à qualidade podem ser resolvidos com o uso de sete ferramentas quantitativas básicas, dentre as quais figura a Análise de Pareto. As “sete ferramentas para a qualidade”, como ficaram conhecidas, destinam-se a auxiliar pessoas na resolução de problemas de qualidade._x000a__x000a_A Análise de Pareto tem o objetivo de"/>
    <x v="1"/>
    <x v="17"/>
    <s v="Médio"/>
    <s v="ME"/>
    <s v="Identificar as possíveis causas-raízes de um problema."/>
    <s v="hierarquizar os fatos para uma ação corretiva imediata."/>
    <s v="estabelecer os pontos de inspeção em um processo."/>
    <s v="descrever o fluxo de material em um processo."/>
    <s v="manter o controle de um processo."/>
    <s v="B"/>
    <n v="0"/>
    <n v="0"/>
  </r>
  <r>
    <n v="817"/>
    <s v="Cesgranrio"/>
    <s v="Transpetro"/>
    <s v="2018"/>
    <s v="Os custos de controle da qualidade podem não ser pequenos, sejam eles de responsabilidade dos indivíduos ou de um departamento de controle da qualidade. Desse modo, faz-se necessário detectar todos os custos e benefícios associados à qualidade. Geralmente esses custos da qualidade são classificados em quatro categorias._x000a__x000a_Nesse sentido, paradas na linha de produção, descarte de material e retrabalho são exemplos de custos de"/>
    <x v="1"/>
    <x v="17"/>
    <s v="Médio"/>
    <s v="ME"/>
    <s v="falha interna"/>
    <s v="falha externa"/>
    <s v="substituição"/>
    <s v="prevenção"/>
    <s v="avaliação."/>
    <s v="A"/>
    <n v="1"/>
    <n v="1"/>
  </r>
  <r>
    <n v="819"/>
    <s v="Cesgranrio"/>
    <s v="Transpetro"/>
    <s v="2018"/>
    <s v="Uma das principais responsabilidades de um gerente é conseguir o uso produtivo dos recursos de uma organização. Produtividade é o indicador utilizado para descrever isso, medindo a relação entre output (bens e serviços produzidos) e input (recursos empregados). Para organizações sem fins lucrativos, uma maior produtividade significa custos mais baixos. Nas organizações com fins lucrativos, a produtividade é um fator importante para determinar o quão competitiva é a empresa._x000a__x000a_Qual das seguintes ações tende a reduzir a produtividade de uma empresa?"/>
    <x v="1"/>
    <x v="10"/>
    <s v="Médio"/>
    <s v="ME"/>
    <s v="Redução na taxa de sucata."/>
    <s v="Redução na rotatividade dos trabalhadores."/>
    <s v="Melhoria na segurança no local de trabalho."/>
    <s v="Existência de trabalhadores inexperientes."/>
    <s v="Implantação de um programa de treinamento para os trabalhadores."/>
    <s v="D"/>
    <n v="1"/>
    <n v="1"/>
  </r>
  <r>
    <n v="821"/>
    <s v="Cesgranrio"/>
    <s v="Transpetro"/>
    <s v="2018"/>
    <s v="Uma Lista de Material (em inglês, Bill of Material — BOM) relaciona os acessórios, as unidades intermediárias, as peças componentes, as matérias-primas e as quantidades correspondentes necessárias para elaborar um produto final. Uma árvore de estrutura de produto representa visualmente a Lista de Material daquele produto específico. Considere a seguinte árvore de estrutura do produto:._x000a__x000a_Se 17 P são requeridos, e não há estoque disponível para qualquer item, quantos C serão necessários?"/>
    <x v="1"/>
    <x v="10"/>
    <s v="Médio"/>
    <s v="ME"/>
    <s v="18."/>
    <s v="16."/>
    <s v="136."/>
    <s v="204."/>
    <s v="272."/>
    <s v="E"/>
    <n v="0"/>
    <n v="0"/>
  </r>
  <r>
    <n v="822"/>
    <s v="Cesgranrio"/>
    <s v="Transpetro"/>
    <s v="2018"/>
    <s v="O CRP (Capacity Requirements Planning) e o MRP (Material Requirement Planning) são módulos de planejamento e controle da produção de curto prazo do MRP II (Manufacturing Resource Planning)._x000a__x000a_São requisitos imediatos de entrada para esses módulos?"/>
    <x v="1"/>
    <x v="10"/>
    <s v="Médio"/>
    <s v="ME"/>
    <s v="lista de centros produtivos; lista de materiais; e ordens de compra."/>
    <s v="lista de centros produtivos; lista de materiais; e roteiros e tempos de fabricação."/>
    <s v="lista de centros produtivos; ordens de fabricação; e previsão de demanda."/>
    <s v="lista de materiais; necessidade de compras; e previsão de demanda."/>
    <s v="perfil de recursos críticos; previsão de demanda; e registro de estoques."/>
    <s v="B"/>
    <n v="0"/>
    <n v="0"/>
  </r>
  <r>
    <n v="825"/>
    <s v="Cesgranrio"/>
    <s v="Transpetro"/>
    <s v="2018"/>
    <s v="Um equipamento A é formado por três componentes X essenciais independentes que interagem. Em testes de confiabilidade realizados no componente X, observou-se que, em sua expectativa de vida, somente 2% de X falharam._x000a__x000a_Dessa forma, uma vez que o componente X possui grau de confiabilidade 0,98, qual é a confiabilidade do equipamento A?"/>
    <x v="1"/>
    <x v="16"/>
    <s v="Médio"/>
    <s v="ME"/>
    <s v="0,93"/>
    <s v="0,94"/>
    <s v="0,95"/>
    <s v="0,96"/>
    <s v="0,98"/>
    <s v="B"/>
    <n v="1"/>
    <n v="1"/>
  </r>
  <r>
    <n v="826"/>
    <s v="Cesgranrio"/>
    <s v="Transpetro"/>
    <s v="2018"/>
    <s v="O fordismo é um sistema clássico de organização industrial que consolidou o modelo de linhas de montagem como forma de produzir grandes volumes de produto a baixo custo._x000a__x000a_Um dos elementos que viabiliza tal sistema é a especialização da mão de obra, caracterizada por um trabalho, no qual o operador?"/>
    <x v="1"/>
    <x v="18"/>
    <s v="Médio"/>
    <s v="ME"/>
    <s v="executa, repetidamente, somente uma estreita variedade de atividades, possibilitando rápido treinamento."/>
    <s v="executa tarefas de manutenção e de setup, aumentando a responsabilidade do operador quanto ao seu equipamento"/>
    <s v="executa várias funções, possibilitando a rotação de cargos"/>
    <s v="possui domínio completo do ciclo de produção, permitindo alta variedade de produtos"/>
    <s v="possui autonomia para resolução de problemas da produção, uma vez que ele conhece mais detalhes da produção."/>
    <s v="A"/>
    <n v="1"/>
    <n v="1"/>
  </r>
  <r>
    <n v="827"/>
    <s v="Cesgranrio"/>
    <s v="Transpetro"/>
    <s v="2018"/>
    <s v="No que diz respeito aos procedimentos e conceitos para definição da estratégia e do planejamento de capacidade de processos produtivos, tem-se que"/>
    <x v="1"/>
    <x v="10"/>
    <s v="Médio"/>
    <s v="ME"/>
    <s v="a decisão pela estratégia de acompanhar a demanda implica o uso de fontes de capacidade para suprir a diferença entre a taxa de produção constante e a taxa de demanda variável."/>
    <s v="a estratégia de capacidade de nivelar a capacidade é caracterizada quando a capacidade de produção em cada período de tempo é variada para coincidir exatamente com a demanda agregada prevista nesse período."/>
    <s v="o planejamento bruto da capacidade, preconizado pelo Sistema Toyota de Produção, visa a definir a estratégia de capacidade da organização."/>
    <s v="as fontes comuns de capacidade são estoques, backlog, trabalho em hora extra ou subcontratações."/>
    <s v="os recursos de Capacidade Restrita (CCRs) são aqueles cuja capacidade disponível é menor do que a capacidade necessária para atender às ordens demandadas pelo mercado, sendo a restrição do sistema."/>
    <s v="D"/>
    <n v="0"/>
    <n v="0"/>
  </r>
  <r>
    <n v="828"/>
    <s v="Cesgranrio"/>
    <s v="Transpetro"/>
    <s v="2018"/>
    <s v="Um fabricante de eletrodomésticos envia uma carga de 60 televisores para um Centro de Distribuição (CD), que fará a separação desses aparelhos em 20 televisores para entrega imediata em três caminhões menores para três clientes diferentes, sem estocar os produtos no CD._x000a__x000a_Esse procedimento é chamado de"/>
    <x v="1"/>
    <x v="13"/>
    <s v="Médio"/>
    <s v="ME"/>
    <s v="Merge in transit."/>
    <s v="Transit point."/>
    <s v="Cross Docking."/>
    <s v="Armazenamento drive-in / drive-thru."/>
    <s v="FIFO."/>
    <s v="B"/>
    <n v="1"/>
    <n v="0"/>
  </r>
  <r>
    <s v="832"/>
    <s v="Cesgranrio"/>
    <s v="Transpetro"/>
    <s v="2018"/>
    <s v="A técnica de reposição de estoques gerenciada pelo vendedor consiste na reposição de estoques do cliente a cada vez que o nível de estoques de um produto atinja um nível crítico, de estoque mínimo, sem que o cliente necessite fazer a colocação de um pedido. Essa técnica visa a evitar faltas e excesso de estoques._x000a__x000a_Ela é comumente designada pela sigla"/>
    <x v="1"/>
    <x v="14"/>
    <s v="Médio"/>
    <s v="ME"/>
    <s v="VMI."/>
    <s v="ERP."/>
    <s v="CPFR."/>
    <s v="ECR."/>
    <s v="WMS."/>
    <s v="A"/>
    <n v="2"/>
    <n v="1"/>
  </r>
  <r>
    <s v="835"/>
    <s v="Cesgranrio"/>
    <s v="Transpetro"/>
    <s v="2018"/>
    <s v="Considere a rede de projeto da Figura abaixo, onde as durações de cada atividade estão indicadas em semanas entre parênteses_x000a__x000a_Tem(êm) folga a(s) atividade(s)"/>
    <x v="1"/>
    <x v="11"/>
    <s v="Médio"/>
    <s v="ME"/>
    <s v="F."/>
    <s v="B."/>
    <s v="D."/>
    <s v="C."/>
    <s v="E e F."/>
    <s v="C"/>
    <n v="1"/>
    <n v="0"/>
  </r>
  <r>
    <n v="837"/>
    <s v="Cesgranrio"/>
    <s v="Transpetro"/>
    <s v="2018"/>
    <s v="Um estudo do sistema produtivo de uma fábrica de medicamentos levou à identificação da etapa de embalagem como o gargalo da produção. Por isso, foi feito um trabalho específico de dimensionamento da capacidade do equipamento de embalagem. Sabe-se que o equipamento opera 16 horas por dia, durante 6 dias na semana, e que sua especificação técnica indica uma capacidade de 12 embalagens por minuto. Sabe-se, também, que o equipamento encontra-se fora de operação em alguns momentos. Esses momentos foram identificados e medidos, conforme indicado abaixo?_x000a_&lt;ul&gt;_x000a_&lt;li&gt;Absenteísmo – 12 horas/ semana&lt;/li&gt;_x000a_&lt;li&gt;Falta de matéria-prima – 6 horas/ semana&lt;/li&gt;_x000a_&lt;li&gt;Falhas diversas – 8 horas/ semana&lt;/li&gt;_x000a_&lt;li&gt; Manutenção preventiva – 15 horas/ semana&lt;/li&gt;_x000a_&lt;li&gt;Setup de produção – 10 horas/ semana&lt;/li&gt;_x000a_&lt;li&gt;Troca de turno – 5 horas/ semana&lt;/li&gt;_x000a_&lt;/ul&gt;_x000a__x000a_Com essas informações levantadas, a eficiência do equipamento de embalagem é de"/>
    <x v="1"/>
    <x v="10"/>
    <s v="Médio"/>
    <s v="ME"/>
    <s v="27,1%."/>
    <s v="41,6%."/>
    <s v="58,3%."/>
    <s v="60,6%."/>
    <s v="68,7%."/>
    <s v="D"/>
    <n v="0"/>
    <n v="0"/>
  </r>
  <r>
    <n v="838"/>
    <s v="Cesgranrio"/>
    <s v="Transpetro"/>
    <s v="2018"/>
    <s v="Um prestador de serviços logísticos designado como 4 PL é aquele que fornece"/>
    <x v="1"/>
    <x v="12"/>
    <s v="Médio"/>
    <s v="ME"/>
    <s v="serviços logísticos para suas próprias atividades, porém em empresas diferentes dentro de um mesmo grupo empresarial"/>
    <s v="serviços integrados de armazenagem e transporte para terceiros."/>
    <s v="serviços integrados de armazenagem, roteirização, transporte, escrituração fiscal, picking para terceiros."/>
    <s v="integração logística para seus clientes, contratando e gerenciando outros prestadores de serviços logísticos na cadeia de suprimentos de um único cliente."/>
    <s v="integração logística global para seus clientes, contratando e gerenciando outros prestadores de serviços logísticos para diferentes clientes que interagem, integrando toda a cadeia de suprimentos de vários clientes."/>
    <s v="D"/>
    <n v="1"/>
    <n v="1"/>
  </r>
  <r>
    <n v="842"/>
    <s v="Cesgranrio"/>
    <s v="Transpetro"/>
    <s v="2018"/>
    <s v="Uma fornecedora de hortifrutigranjeiros para instituições públicas (Escolas, Quartéis do Exército e da Polícia, etc.) e empresas privadas (supermercados, lanchonetes, etc.), localizada no interior do Estado do Rio de Janeiro, teve seus processos modelados, e, a partir de alguns problemas identificados, elencaramse algumas ações de melhoria. Sabe-se que a visão do cliente é um elemento fundamental no processo de priorização de ações de melhoria, pois orienta a adoção de critérios bem definidos que promova o alinhamento dos processos empresariais com o valor percebido pelo cliente. Sobre este aspecto, a matriz importância e desempenho é um importante instrumento para que se avaliem os atributos de qualidade de uma empresa, sua posição em relação aos consumidores e em relação aos concorrentes._x000a__x000a_De acordo com as orientações dadas pela matriz, o critério a ser priorizado no trabalho de melhoria dos processos da fornecedora é o(a):"/>
    <x v="1"/>
    <x v="17"/>
    <s v="Médio"/>
    <s v="ME"/>
    <s v="Atendimento às Variações da Demanda."/>
    <s v="Frescor dos Produtos."/>
    <s v="Preço Médio dos Produtos."/>
    <s v="Oferta de Variedade de Produtos."/>
    <s v="Rapidez da Reposição das Prateleiras."/>
    <s v="C"/>
    <n v="0"/>
    <n v="0"/>
  </r>
  <r>
    <n v="843"/>
    <s v="Cesgranrio"/>
    <s v="Transpetro"/>
    <s v="2018"/>
    <s v="Um dos fundamentos de excelência, segundo a Fundação Prêmio Nacional da Qualidade, é o compromisso com as partes interessadas._x000a__x000a_Tal fundamento orienta que uma efetiva gestão de partes interessadas deva:"/>
    <x v="1"/>
    <x v="17"/>
    <s v="Médio"/>
    <s v="ME"/>
    <s v="eliminar riscos por selecionar as partes interessadas mais importantes e afastar as menos importantes."/>
    <s v="identificar, classificar e criar mecanismos para garantir o envolvimento e comprometimento das partes interessadas."/>
    <s v="criar fundo de financiamento coletivo para subsidiar partes interessadas mais importantes."/>
    <s v="conduzir inciativas sem a necessidade de planejar a participação das partes interessadas, deixando que a agenda de projetos, por si só, ajude a evidenciar interessados e os envolver gradativamente."/>
    <s v="considerar a contratação de todas as partes interessadas, mesmo que em contratos temporários."/>
    <s v="B"/>
    <n v="0"/>
    <n v="0"/>
  </r>
  <r>
    <n v="844"/>
    <s v="Cesgranrio"/>
    <s v="Transpetro"/>
    <s v="2018"/>
    <s v="Um dos conceitos mais importantes presentes em Projeto de Sistemas Produtivos é a definição de “fit”, ou ajuste._x000a__x000a_Esse conceito consiste em melhorar a congruência entre:"/>
    <x v="1"/>
    <x v="10"/>
    <s v="Médio"/>
    <s v="ME"/>
    <s v="abordagem competitiva e operação."/>
    <s v="atributos de qualidade do produto e demanda dos clientes."/>
    <s v="processos de negócios e competências disponíveis."/>
    <s v="tecnologia e disponibilidade de recursos financeiros."/>
    <s v="planejamento e controle estratégico."/>
    <s v="A"/>
    <n v="0"/>
    <n v="0"/>
  </r>
  <r>
    <s v="847"/>
    <s v="Cesgranrio"/>
    <s v="PETROBRAS"/>
    <s v="2018"/>
    <s v="Uma fábrica possui uma máquina extrusora no processo de fabricação de garrafas pet. Uma das especificações de qualidade acordadas com o cliente é a espessura da garrafa: o cliente aceita variações entre 0,16 mm e 0,24 mm. Sendo assim, garrafas produzidas com espessura fora desse intervalo são reprovadas._x000a__x000a_A máquina extrusora fabrica garrafas com espessura média de 0,18 mm, com desvio padrão de 0,02 mm._x000a__x000a_Qual a capabilidade dessa máquina extrusora?"/>
    <x v="1"/>
    <x v="17"/>
    <s v="Médio"/>
    <s v="ME"/>
    <s v="1,33."/>
    <s v="1,00."/>
    <s v="0,67."/>
    <s v="0,33."/>
    <s v="-0,33."/>
    <s v="D"/>
    <n v="1"/>
    <n v="0"/>
  </r>
  <r>
    <n v="850"/>
    <s v="Cesgranrio"/>
    <s v="PETROBRAS"/>
    <s v="2018"/>
    <s v="O Sistema Toyota de Produção (STP) possui como um de seus pilares de sustentação, juntamente com a automação, a técnica de gestão Just in Time (JIT), cuja principal característica é puxar a produção de acordo com a demanda, ou seja, conforme requerida._x000a__x000a_Para ajudar a alcançar o objetivo do STP, o JIT possui as seguintes características?"/>
    <x v="1"/>
    <x v="10"/>
    <s v="Médio"/>
    <s v="ME"/>
    <s v="aumento da taxa de utilização dos recursos produtivos; eliminação de estoques no processo; manutenção apenas de estoques de produtos acabados."/>
    <s v="eliminação de estoques; eliminação de erros e defeitos; lote unitário; redução do setup time e do lead time."/>
    <s v="eliminação de estoques; aumento dos lotes de produção e de compra; eliminação dos erros; taxa máxima de utilização dos equipamentos da linha de produção."/>
    <s v="implantação de etapas de inspeção para identificação de produtos defeituosos; manutenção de estoques devido às incertezas do processo produtivo, visando à redução de impactos no tempo do ciclo de entrega ao cliente."/>
    <s v="melhoria no desempenho da fábrica através do aumento da capacidade produtiva; aumento dos estoques de segurança nos recursos considerados gargalos do processo produtivo."/>
    <s v="B"/>
    <n v="0"/>
    <n v="0"/>
  </r>
  <r>
    <n v="851"/>
    <s v="Cesgranrio"/>
    <s v="PETROBRAS"/>
    <s v="2018"/>
    <s v="Na linha evolutiva da Administração Científica, Henry Ford aprimorou o conceito de linha de montagem, levando-a ao sistema de produção em massa, com intensificação do trabalho e redução dos custos._x000a__x000a_Nesse contexto, identifica-se que o Fordismo introduziu a(o)?"/>
    <x v="1"/>
    <x v="10"/>
    <s v="Médio"/>
    <s v="ME"/>
    <s v="economia de escopo."/>
    <s v="economia de escala."/>
    <s v="produção enxuta."/>
    <s v="em-estar no trabalho."/>
    <s v="sistema de produção puxada."/>
    <s v="B"/>
    <n v="1"/>
    <n v="1"/>
  </r>
  <r>
    <n v="852"/>
    <s v="Cesgranrio"/>
    <s v="PETROBRAS"/>
    <s v="2018"/>
    <s v="O desenho de qualquer processo produtivo de transformação, seja ele de produção de manufatura ou de serviço, requer, sobretudo, a identificação de características inerentes aos outputs (saídas) do processo analisado._x000a__x000a_Os elementos que norteiam a diferenciação dos processos de produção, em função de seus outputs, são?"/>
    <x v="1"/>
    <x v="10"/>
    <s v="Médio"/>
    <s v="ME"/>
    <s v="materiais, informações e clientes."/>
    <s v="instalações físicas, colaboradores e fornecedores."/>
    <s v="volume dos produtos ou serviços requeridos, variação na demanda dos mesmos e informações."/>
    <s v="volume, variedade e materiais."/>
    <s v="volume, variedade, variação da curva de demanda e nível de visibilidade das atividades de uma operação percebida pelos clientes."/>
    <s v="E"/>
    <n v="0"/>
    <n v="0"/>
  </r>
  <r>
    <n v="853"/>
    <s v="Cesgranrio"/>
    <s v="PETROBRAS"/>
    <s v="2018"/>
    <s v="Sr. X está buscando melhorar a operação de distribuição da empresa onde trabalha._x000a__x000a_Uma das alternativas que ele está avaliando é o uso de um operador logístico, que é um"/>
    <x v="1"/>
    <x v="13"/>
    <s v="Médio"/>
    <s v="ME"/>
    <s v="meio de utilização de mais de um modo de transporte, para mover mercadorias até o seu destino, buscando atingir a satisfação total do cliente."/>
    <s v="fornecedor de serviços logísticos, especializado em gerenciar e executar todas ou parte das atividades logísticas nas várias fases da cadeia de abastecimento de seus clientes, agregando valor aos produtos dos mesmos, com competência para, no mínimo, prestar simultaneamente serviços nas três atividades básicas de: controle de estoques, armazenagem e gestão de transportes."/>
    <s v="sistema de distribuição em que os produtos são recebidos, selecionados e encaminhados para outro veículo, precisando de grande exatidão quanto ao tempo de entrada e saída desses produtos, resultando na redução do investimento em estoques e na otimização da utilização dos recursos de armazém."/>
    <s v="sistema de administração da produção que determina que nada deve ser produzido, transportado ou comprado antes da hora certa, reduzindo o tempo da mercadoria no depósito."/>
    <s v="sistema integrado de gestão com foco no cliente, constituído por um conjunto de processos/procedimentos organizados e integrados a um modelo de gestão de negócios, auxiliando na fidelização de clientes."/>
    <s v="B"/>
    <n v="2"/>
    <n v="2"/>
  </r>
  <r>
    <n v="854"/>
    <s v="Cesgranrio"/>
    <s v="PETROBRAS"/>
    <s v="2018"/>
    <s v="Uma determinada peça é utilizada na fabricação de um produto industrial. A demanda anual dessa peça é de 50 mil unidades, com custo unitário de R$ 0,10. Para emitir e colocar um pedido, tem-se um custo de R$ 10,00, e a percentagem de custo de manutenção do estoque é de 10% ao ano._x000a__x000a_Considerando-se que as peças são adquiridas pelo lote econômico de compra, quantos pedidos deverão ser feitos por ano para atender a tal demanda?"/>
    <x v="1"/>
    <x v="14"/>
    <s v="Médio"/>
    <s v="ME"/>
    <s v="1."/>
    <s v="5."/>
    <s v="10."/>
    <s v="50."/>
    <s v="100."/>
    <s v="B"/>
    <n v="2"/>
    <n v="2"/>
  </r>
  <r>
    <n v="856"/>
    <s v="Cesgranrio"/>
    <s v="PETROBRAS"/>
    <s v="2018"/>
    <s v="Durante um ano serão compradas 1.000 unidades de uma determinada peça. O custo de armazenagem é de 10%, e o preço de compra é de R$ 3,00 por unidade._x000a__x000a_O custo de armazenagem da peça, em reais, se as compras forem feitas em lotes de 500 unidades, será de."/>
    <x v="1"/>
    <x v="14"/>
    <s v="Médio"/>
    <s v="ME"/>
    <s v="5,00."/>
    <s v="10,00."/>
    <s v="50,00."/>
    <s v="75,00."/>
    <s v="150,00."/>
    <s v="D"/>
    <n v="2"/>
    <n v="0"/>
  </r>
  <r>
    <n v="857"/>
    <s v="Cesgranrio"/>
    <s v="PETROBRAS"/>
    <s v="2018"/>
    <s v="A ideia de que vários pontos de vista são, geralmente, melhores do que um só está consolidada na gestão de desempenho e é materializada na formação de Equipes de Trabalho Autodirigido (ETA), forma de organização diferente do tradicional grupo de trabalho._x000a__x000a_São características de ETA:"/>
    <x v="1"/>
    <x v="18"/>
    <s v="Médio"/>
    <s v="ME"/>
    <s v="ênfase na responsabilidade individual – objetivos executados pela própria equipe – compartilhamento da liderança."/>
    <s v="discussões em aberto – ênfase na resposabilidade mútua – avaliação do desempenho sobre a rentabilidade da empresa."/>
    <s v="produtos do trabalho coletivo – decisões e delegações – avaliação do desempenho pelo produto do trabalho coletivo."/>
    <s v="produtos do trabalho coletivo – discussões em aberto – compartilhamento da liderança."/>
    <s v="objetivos equivalem à missão organizacional mais ampla – discussões em aberto – produtos do trabalho coletivo."/>
    <s v="D"/>
    <n v="0"/>
    <n v="0"/>
  </r>
  <r>
    <n v="858"/>
    <s v="Cesgranrio"/>
    <s v="PETROBRAS"/>
    <s v="2018"/>
    <s v="A gestão de estoque de determinada empresa tem como base o sistema de média móvel semestral para previsão de compra dos seus componentes básicos. A Tabela a seguir apresenta as quantidades efetivamente consumidas nos últimos dez meses:_x000a__x000a_Nesse contexto, de quantas unidades deverá ser o pedido para o mês 11?"/>
    <x v="1"/>
    <x v="15"/>
    <s v="Médio"/>
    <s v="ME"/>
    <s v="750."/>
    <s v="900."/>
    <s v="950."/>
    <s v="990."/>
    <s v="1000."/>
    <s v="E"/>
    <n v="3"/>
    <n v="3"/>
  </r>
  <r>
    <n v="860"/>
    <s v="Cesgranrio"/>
    <s v="PETROBRAS"/>
    <s v="2015"/>
    <s v="O PERT (Program Evaluation and Review Technique ou Técnica de Avaliação e Revisão de Programas), quando usado no planejamento operacional de atividades de produção, constitui um plano relacionado com?"/>
    <x v="1"/>
    <x v="11"/>
    <s v="Médio"/>
    <s v="ME"/>
    <s v="a atribuição de cargos."/>
    <s v="o dinheiro a ser dispendido."/>
    <s v="o tempo a ser empregado na execução das tarefas."/>
    <s v="o comportamento dos integrantes da linha de produção."/>
    <s v="os métodos a serem empregados nas diversas tarefas."/>
    <s v="C"/>
    <n v="0"/>
    <n v="0"/>
  </r>
  <r>
    <s v="861"/>
    <s v="Cesgranrio"/>
    <s v="PETROBRAS"/>
    <s v="2015"/>
    <s v="A respeito das ferramentas de gestão da qualidade, considere as afirmativas abaixo._x000a__x000a_I - Diagrama de Causa e Efeito é um gráfico de barras verticais, utilizado para precisar quais os problemas que deverão ser resolvidos e o prazo para que isso ocorra._x000a_II - Programa 5S é um programa cujos principais papéis na indústria são os de evitar desperdícios, organizar e limpar áreas, melhorar condições sanitárias e ambientais de trabalho e incutir senso de autodisciplina nos trabalhadores._x000a_III - Princípio de Pareto, como os demais modelos estatísticos, é um instrumento utilizado pelo departamento de qualidade da organização, que possibilita gerar ou criar ideias no menor espaço de tempo possível._x000a__x000a_Está correto APENAS o que se afirma em?"/>
    <x v="1"/>
    <x v="17"/>
    <s v="Fácil"/>
    <s v="ME"/>
    <s v="I."/>
    <s v="II."/>
    <s v="III."/>
    <s v="I e II."/>
    <s v="I e III."/>
    <s v="B"/>
    <n v="1"/>
    <n v="1"/>
  </r>
  <r>
    <n v="862"/>
    <s v="Cesgranrio"/>
    <s v="PETROBRAS"/>
    <s v="2015"/>
    <s v="Uma peça deve ser fabricada segundo um complexo processo de usinagem que não é usual na empresa. Assim, a gerência decidiu realizar, antes do início da produção, um treinamento dos operadores encarregados, de modo a assegurar o domínio do processo e minimizar o índice de rejeição._x000a__x000a_Como esse treinamento consome homens-hora e insumos de produção, esse “custo da qualidade&quot; é classificado como custo de?"/>
    <x v="1"/>
    <x v="17"/>
    <s v="Médio"/>
    <s v="ME"/>
    <s v="prevenção."/>
    <s v="avaliação."/>
    <s v="falhas internas."/>
    <s v="falhas externas."/>
    <s v="causa e efeito."/>
    <s v="A"/>
    <n v="1"/>
    <n v="1"/>
  </r>
  <r>
    <n v="863"/>
    <s v="Cesgranrio"/>
    <s v="PETROBRAS"/>
    <s v="2015"/>
    <s v="Uma indústria fabrica um tipo de produto com percentagem de defeituosos de 2%. O plano de amostragem para cada lote de 1.000 desses produtos exige uma amostra de 100 itens, da qual os defeituosos são separados, consertados e recolocados no lote._x000a__x000a_Assim, verifica-se que, para cada um desses lotes comercializados, em média, retornam à fábrica para conserto, em garantia por defeito de fabricação, a quantidade de produtos igual a."/>
    <x v="1"/>
    <x v="17"/>
    <s v="Médio"/>
    <s v="ME"/>
    <s v="2."/>
    <s v="10."/>
    <s v="12."/>
    <s v="18."/>
    <s v="20."/>
    <s v="D"/>
    <n v="3"/>
    <n v="2"/>
  </r>
  <r>
    <n v="864"/>
    <s v="Cesgranrio"/>
    <s v="PETROBRAS"/>
    <s v="2015"/>
    <s v="Uma empresa produtora de sal de cozinha comercializa seu produto em sacos de 1 kg. Em cada saco, consta que o peso médio é de 1,005 kg ± um desvio-padrão de 2 g. Considerando que a variação natural do peso de sal, por conta do processo de enchimento dos sacos, segue uma distribuição normal com 99,7% da variação dentro de ± 3 desvios padrões, o órgão fiscalizador da produção e comercialização baixou normas que toleram uma faixa de peso entre 998 g a 1.012 g._x000a__x000a_Sendo assim, verifica-se que o cálculo da capabilidade indica que o processo de ensacamento da empresa é."/>
    <x v="1"/>
    <x v="17"/>
    <s v="Médio"/>
    <s v="ME"/>
    <s v="incapaz, visto que a faixa de especificação é igual à faixa de variação natural, mas está deslocada em relação a essa faixa."/>
    <s v="incapaz, visto que a faixa de especificação está deslocada em relação à faixa de variação natural."/>
    <s v="incapaz, visto que a faixa de especificação é maior do que a faixa de variação natural, embora não esteja deslocada em relação a essa faixa."/>
    <s v="capaz, visto que a faixa de especificação é maior do que a variação natural e não está deslocada em relação a essa faixa."/>
    <s v="capaz, visto que a faixa de especificação é igual à faixa de variação natural e não está deslocada em relação a essa faixa."/>
    <s v="D"/>
    <n v="0"/>
    <n v="0"/>
  </r>
  <r>
    <n v="868"/>
    <s v="Cesgranrio"/>
    <s v="PETROBRAS"/>
    <s v="2015"/>
    <s v="Uma fábrica de malhas de inverno tem a seguinte previsão de demanda de malhas de cor azul para fornecimento a confecções nos meses mais frios do ano:_x000a_O corante azul necessário à fabricação, cujo estoque de segurança é de 10 kg, é adicionado na proporção de 5%, em relação ao peso da malha, e tem tempo de fornecimento de uma semana._x000a_Considerando-se o Modelo do Ponto de Pedido e que o mês de trabalho é constituído por quatro semanas, deve-se realizar uma nova requisição de corante quando o estoque atingir"/>
    <x v="1"/>
    <x v="14"/>
    <s v="Médio"/>
    <s v="ME"/>
    <s v="10 kg."/>
    <s v="20 kg."/>
    <s v="25 kg."/>
    <s v="50 kg."/>
    <s v="70 kg."/>
    <s v="C"/>
    <n v="2"/>
    <n v="1"/>
  </r>
  <r>
    <n v="872"/>
    <s v="Cesgranrio"/>
    <s v="PETROBRAS"/>
    <s v="2015"/>
    <s v="O galpão de uma fábrica apresentava, originalmente, suas paredes em cores escuras, demandando um caro sistema de iluminação. O número de licenças de trabalho por motivo de saúde, de conflitos entre empregados e de acidentes era alto, implicando uma baixa produtividade. A simples pintura das paredes com cores claras e mais alegres foi suficiente para diminuir os gastos com energia elétrica e fazer com que os trabalhadores ficassem mais satisfeitos e motivados. O número de conflitos e acidentes diminuiu, e a produtividade alcançou um nível aceitável._x000a__x000a_A contribuição ergonômica dessa medida, tendo em vista a ocasião em que foi feita, pode ser classificada como ergonomia de"/>
    <x v="1"/>
    <x v="18"/>
    <s v="Médio"/>
    <s v="ME"/>
    <s v="concepção."/>
    <s v="correção."/>
    <s v="conscientização."/>
    <s v="análise de sistemas."/>
    <s v="análise dos postos de trabalho."/>
    <s v="B"/>
    <n v="1"/>
    <n v="1"/>
  </r>
  <r>
    <n v="875"/>
    <s v="Cesgranrio"/>
    <s v="PETROBRAS"/>
    <s v="2015"/>
    <s v="Suponha que hoje é o dia 15 no calendário de produção de um determinado produto que tem quatro tarefas a serem executadas, como é mostrado pela Tabela a seguir:_x000a__x000a_Sabendo-se que se deve realizar um esforço para que a produção seja disponibilizada a tempo, o cálculo da relação crítica indica que as tarefas devem ser priorizadas na seguinte ordem:"/>
    <x v="1"/>
    <x v="10"/>
    <s v="Médio"/>
    <s v="ME"/>
    <s v="P – Q – R – S."/>
    <s v="P – S – R – Q."/>
    <s v="Q – P – R – S."/>
    <s v="Q – R – P – S."/>
    <s v="S – P – R – Q."/>
    <s v="B"/>
    <n v="0"/>
    <n v="0"/>
  </r>
  <r>
    <n v="876"/>
    <s v="Cesgranrio"/>
    <s v="PETROBRAS"/>
    <s v="2015"/>
    <s v="O proprietário de uma firma de higienização de automóveis pretende expandir as instalações para fazer face ao aumento de sua produção. Ele contratou uma consultoria que verificou o seguinte perfil de demanda diária por seus serviços:_x000a__x000a_A consultoria recomendou-lhe expandir as instalações visando a atender 120% da demanda média mais 25%, de modo a enfrentar sazonalidades._x000a__x000a_Sabendo que cada box de higienização processa 7 veículos por dia, qual a capacidade exigida para a empresa, em termos de número de boxes instalados?"/>
    <x v="1"/>
    <x v="10"/>
    <s v="Médio"/>
    <s v="ME"/>
    <s v="7."/>
    <s v="10."/>
    <s v="12."/>
    <s v="15."/>
    <s v="17."/>
    <s v="C"/>
    <n v="3"/>
    <n v="3"/>
  </r>
  <r>
    <n v="1242"/>
    <s v="Cesgranrio"/>
    <s v="Liquigas"/>
    <s v="2014"/>
    <s v="A necessidade de materiais implica a existência de estoque._x000a__x000a_Entre os tipos de estoque, encontram-se os cíclicos, que"/>
    <x v="1"/>
    <x v="14"/>
    <s v="Médio"/>
    <s v="ME"/>
    <s v="são de natureza determinística"/>
    <s v="levam em consideração a probabilidade de incertezas acontecerem."/>
    <s v="podem atender a períodos de sazonalidade, tanto da demanda pelo produto acabado quanto da oferta de matéria-prima"/>
    <s v="visam a proporcionar um certo nível de atendimento exigido, neutralizando riscos impostos pela possível flutuação do suprimento ou da demanda."/>
    <s v="possuem, em muitas ocasiões, uma demanda anual não linear ao longo dos meses."/>
    <s v="A"/>
    <n v="2"/>
    <n v="1"/>
  </r>
  <r>
    <n v="1243"/>
    <s v="Cesgranrio"/>
    <s v="Termobahia"/>
    <s v="2012"/>
    <s v="Uma distribuidora de peças compra, de uma fábrica, calotas para automóveis a um preço unitário de R$ 10,00._x000a_A estimativa de vendas de calotas é de 50.000 unidades anuais, e seu custo anual unitário de posse em estoque é de R$ 2,00._x000a_Se o custo para fazer o pedido ao fornecedor é de R$ 20,00, qual o número de pedidos que serão efetuados num ano, considerando-se o modelo de lote econômico?"/>
    <x v="1"/>
    <x v="14"/>
    <s v="Médio"/>
    <s v="ME"/>
    <s v="10"/>
    <s v="20"/>
    <s v="30"/>
    <s v="40"/>
    <s v="50"/>
    <s v="E"/>
    <n v="3"/>
    <n v="3"/>
  </r>
  <r>
    <n v="1714"/>
    <s v="CESGRANRIO"/>
    <s v="PETROBRAS"/>
    <s v="2018"/>
    <s v="Quando se diz em um parque industrial que o produto Alfa consome mais silicone para a produção do que o produto Beta, tem-se uma referência direta ao conceito de"/>
    <x v="2"/>
    <x v="19"/>
    <s v="Médio"/>
    <s v="ME"/>
    <s v="custo"/>
    <s v="gasto"/>
    <s v="despesa"/>
    <s v="desembolso"/>
    <s v="investimento"/>
    <s v="A"/>
    <n v="1"/>
    <n v="1"/>
  </r>
  <r>
    <n v="1715"/>
    <s v="CESGRANRIO"/>
    <s v="LIQUIGÁS"/>
    <s v="2018"/>
    <s v="Ao se elaborar o orçamento de produção de uma empresa, as estimativas devem considerar o comportamento dos custos em relação ao volume de produção._x000a_Com base nesse critério, os custos podem ser"/>
    <x v="2"/>
    <x v="19"/>
    <s v="Médio"/>
    <s v="ME"/>
    <s v="diretos e indiretos"/>
    <s v="fixos e variáveis"/>
    <s v="individuais e conjuntos"/>
    <s v="permanentes e periódicos"/>
    <s v="primários e de transformação"/>
    <s v="B"/>
    <n v="1"/>
    <n v="1"/>
  </r>
  <r>
    <n v="1716"/>
    <s v="CESGRANRIO"/>
    <s v="PETROBRAS"/>
    <s v="2018"/>
    <s v="Existem diversos tipos de custos envolvidos no processo de determinação de preço. Custos variáveis são aqueles que"/>
    <x v="2"/>
    <x v="19"/>
    <s v="Médio"/>
    <s v="ME"/>
    <s v="incluem o prazo para pagamento, se houver."/>
    <s v="oscilam em função do nível da produção."/>
    <s v="refletem em lucro líquido positivo nas transações."/>
    <s v="representam o somatório dos custos totais da empresa."/>
    <s v="variam em função da matéria-prima disponível."/>
    <s v="B"/>
    <n v="1"/>
    <n v="1"/>
  </r>
  <r>
    <n v="1717"/>
    <s v="CESGRANRIO"/>
    <s v="LIQUIGÁS"/>
    <s v="2018"/>
    <s v="A terminologia da contabilidade de custos tem um linguajar próprio que a distingue de outros, fazendo com que o entendimento de alguns termos seja diferente para os profissionais de outras área de atuação._x000a_De acordo com a terminologia da contabilidade de custos, o sacrifício de matéria-prima, previsível no processo produtivo e indispensável para a obtenção do produto, é classificado como"/>
    <x v="2"/>
    <x v="19"/>
    <s v="Médio"/>
    <s v="ME"/>
    <s v="custo"/>
    <s v="desperdício"/>
    <s v="despesa"/>
    <s v="investimento"/>
    <s v="perda"/>
    <s v="A"/>
    <n v="2"/>
    <n v="0"/>
  </r>
  <r>
    <n v="1718"/>
    <s v="CESGRANRIO"/>
    <s v="TRANSPETRO"/>
    <s v="2018"/>
    <s v="Método de custeio pode ser entendido como o sistema utilizado para apurar e apropriar o custo ao produto. Nesse sentido, o custeio por absorção é o sistema que apropria ao produto"/>
    <x v="2"/>
    <x v="19"/>
    <s v="Médio"/>
    <s v="ME"/>
    <s v="custos fixos e custos variáveis"/>
    <s v="custos fixos, custos variáveis e despesas fixas"/>
    <s v="custos fixos, custos variáveis, despesas fixas e despesas variáveis"/>
    <s v="custos variáveis e despesas variáveis"/>
    <s v="custos diretos, custos variáveis e despesas variáveis"/>
    <s v="A"/>
    <n v="1"/>
    <n v="1"/>
  </r>
  <r>
    <n v="1719"/>
    <s v="CESGRANRIO"/>
    <s v="PETROBRAS"/>
    <s v="2018"/>
    <s v="A contabilidade de custos, atualmente, visa a atender a duas funções básicas relevantes: auxiliar no controle e ajudar na tomada de decisões. Isso torna extremamente importante a adequada classificação dos custos, em relação a cada finalidade específica._x000a_Assim, no que concerne ao objetivo de custeio e da forma como são apropriados aos produtos, os custos podem ser classificados como"/>
    <x v="2"/>
    <x v="19"/>
    <s v="Médio"/>
    <s v="ME"/>
    <s v="Fixos"/>
    <s v="Totais"/>
    <s v="Variáveis"/>
    <s v="Unitários"/>
    <s v="Indiretos"/>
    <s v="E"/>
    <n v="1"/>
    <n v="1"/>
  </r>
  <r>
    <n v="1720"/>
    <s v="CESGRANRIO"/>
    <s v="PETROBRAS"/>
    <s v="2018"/>
    <s v="Considere os valores do Quadro a seguir, que representam as despesas mensais de uma indústria de pequeno porte com a fabricação de cera líquida para pisos frios._x000a__x000a_Os custos que podem ser diretamente apropriados aos produtos, sem a utilização de nenhum critério de rateio, totalizam, em reais,"/>
    <x v="2"/>
    <x v="19"/>
    <s v="Médio"/>
    <s v="ME"/>
    <s v="130.000,00"/>
    <s v="139.000,00"/>
    <s v="141.400,00"/>
    <s v="150.400,00"/>
    <s v="151.000,00"/>
    <s v="A"/>
    <n v="1"/>
    <n v="0"/>
  </r>
  <r>
    <n v="1721"/>
    <s v="CESGRANRIO"/>
    <s v="TRANSPETRO"/>
    <s v="2018"/>
    <s v="Uma indústria fabrica componentes eletrônicos e, em um dado período, incorreu nos seguintes custos:_x000a__x000a_Os custos primários dessa companhia, em reais, no período, totalizam"/>
    <x v="2"/>
    <x v="19"/>
    <s v="Médio"/>
    <s v="ME"/>
    <s v="30.480,00"/>
    <s v="91.200,00"/>
    <s v="94.080,00"/>
    <s v="102.000,00"/>
    <s v="113.280,00"/>
    <s v="D"/>
    <n v="1"/>
    <n v="1"/>
  </r>
  <r>
    <n v="1722"/>
    <s v="CESGRANRIO"/>
    <s v="LIQUIGÁS"/>
    <s v="2014"/>
    <s v="A Contabilidade de Custos apresenta uma terminologia específica e gera informações tanto para fins gerenciais como para divulgação externa._x000a_O gasto relativo a bem ou serviço utilizado na produção de outros bens ou serviços refere-se ao conceito de"/>
    <x v="2"/>
    <x v="19"/>
    <s v="Médio"/>
    <s v="ME"/>
    <s v="custo"/>
    <s v="desembolso"/>
    <s v="investimento"/>
    <s v="perda"/>
    <s v="despesa"/>
    <s v="A"/>
    <n v="1"/>
    <n v="1"/>
  </r>
  <r>
    <n v="1723"/>
    <s v="CESGRANRIO"/>
    <s v="Termomacaé"/>
    <s v="2010"/>
    <s v="Em 31/03/2009, foram extraídos os seguintes dados da contabilidade da Indústria Groenlândia Ltda._x000a__x000a_Informações adicionais:_x000a_&lt;ul&gt;_x000a_&lt;li&gt;60% da conta Salários da Fábrica representam mão de obra direta;&lt;/li&gt;_x000a_&lt;li&gt;50% da conta de energia elétrica é custo direto.&lt;/li&gt;_x000a_&lt;/ul&gt;_x000a__x000a_Considerando-se as informações acima, o total dos custos diretos constantes da tabela, em reais, é de"/>
    <x v="2"/>
    <x v="19"/>
    <s v="Médio"/>
    <s v="ME"/>
    <s v="205.000,00"/>
    <s v="330.000,00"/>
    <s v="340.000,00"/>
    <s v="350.000,00"/>
    <s v="410.000,00"/>
    <s v="C"/>
    <n v="1"/>
    <n v="1"/>
  </r>
  <r>
    <n v="1724"/>
    <s v="CESGRANRIO"/>
    <s v="BNDES"/>
    <s v="2009"/>
    <s v="Dados extraídos da contabilidade de custos da Indústria de Plásticos Platistil Ltda. Considerando exclusivamente os dados acima, o total de custos diretos, em reais, montou a"/>
    <x v="2"/>
    <x v="19"/>
    <s v="Médio"/>
    <s v="ME"/>
    <s v="364.000,00"/>
    <s v="322.000,00"/>
    <s v="267.500,00"/>
    <s v="238.500,00"/>
    <s v="147.500,00"/>
    <s v="D"/>
    <n v="1"/>
    <n v="1"/>
  </r>
  <r>
    <n v="1725"/>
    <s v="AVANÇASP"/>
    <s v="Pref. SL da Serra"/>
    <s v="2024"/>
    <s v="Com base nas informações apresentadas, assinale a opção que indica o montante dos Custos de Conversão (ou custos de transformação) incorridos pela Cia. Plutão em 2023."/>
    <x v="2"/>
    <x v="20"/>
    <s v="Médio"/>
    <s v="ME"/>
    <s v="265.000,00."/>
    <s v="255.000,00."/>
    <s v="300.000,00."/>
    <s v="210.000,00."/>
    <s v="220.000,00."/>
    <s v="E"/>
    <n v="0"/>
    <n v="0"/>
  </r>
  <r>
    <n v="1726"/>
    <s v="AVANÇASP"/>
    <s v="Pref. SL da Serra"/>
    <s v="2024"/>
    <s v="À luz das informações fornecidas, selecione a alternativa que indica o montante dos Custos Primários incorridos pela Cia. Plutão em 2023."/>
    <x v="2"/>
    <x v="20"/>
    <s v="Médio"/>
    <s v="ME"/>
    <s v="380.000,00."/>
    <s v="360.000,00."/>
    <s v="325.000,00."/>
    <s v="345.000,00."/>
    <s v="395.000,00."/>
    <s v="B"/>
    <n v="0"/>
    <n v="0"/>
  </r>
  <r>
    <n v="1727"/>
    <s v="Instituto ACCESS"/>
    <s v="Pref. Cataguases"/>
    <s v="2024"/>
    <s v="Os custos ___________________ são os que se alteram conforme o volume de produção ou vendas de uma organização, estando diretamente relacionados às operações da empresa e são fundamentais para auxiliar em decisões estratégicas relacionadas a preços, orçamentos, produções e otimização do desempenho. O conceito apresentado refere-se aos custos"/>
    <x v="2"/>
    <x v="20"/>
    <s v="Médio"/>
    <s v="ME"/>
    <s v="diretos."/>
    <s v="indiretos."/>
    <s v="fixos."/>
    <s v="variáveis."/>
    <m/>
    <s v="D"/>
    <n v="0"/>
    <n v="0"/>
  </r>
  <r>
    <n v="1728"/>
    <s v="IBFC"/>
    <s v="IMBEL"/>
    <s v="2024"/>
    <s v="O custo que, em determinado período e volume de produção, não se altera em seu valor total, mas vai ficando cada vez menor em termos unitários com o aumento do volume de produção, é corretamente chamado de:"/>
    <x v="2"/>
    <x v="20"/>
    <s v="Médio"/>
    <s v="ME"/>
    <s v="custo variável"/>
    <s v="custo semivariável"/>
    <s v="custo fixo"/>
    <s v="custo periódico"/>
    <s v="custo primário"/>
    <s v="C"/>
    <n v="0"/>
    <n v="0"/>
  </r>
  <r>
    <n v="1729"/>
    <s v="IBFC"/>
    <s v="IMBEL"/>
    <s v="2024"/>
    <s v="A matéria-prima é considerada ______ no momento de sua aquisição e torna-se ______ ao ser utilizada para a geração do produto._x000a_Assinale a alternativa que preencha correta e respectivamente as lacunas."/>
    <x v="2"/>
    <x v="20"/>
    <s v="Médio"/>
    <s v="ME"/>
    <s v="custo - despesa"/>
    <s v="despesa - custo"/>
    <s v="investimento - despesa"/>
    <s v="investimento - custo"/>
    <s v="custo – investimento"/>
    <s v="D"/>
    <n v="0"/>
    <n v="0"/>
  </r>
  <r>
    <n v="1730"/>
    <s v="IBFC"/>
    <s v="IMBEL"/>
    <s v="2024"/>
    <s v="Assinale a alternativa que apresenta apenas exemplos de custos variáveis:"/>
    <x v="2"/>
    <x v="20"/>
    <s v="Médio"/>
    <s v="ME"/>
    <s v="aluguel de imóveis e serviços de terceiros"/>
    <s v="matéria-prima consumida e material de embalagem nos produtos acabados"/>
    <s v="pró-labore do diretor de produção e remuneração por produtividade"/>
    <s v="aluguel de imóveis e honorários de vigilância das instalações produtiva"/>
    <s v="serviços de terceiros e pró-labore do diretor de produção"/>
    <s v="B"/>
    <n v="1"/>
    <n v="1"/>
  </r>
  <r>
    <n v="1731"/>
    <s v="IBFC"/>
    <s v="PCie-PR"/>
    <s v="2024"/>
    <s v="Os salários de mão-de-obra direta, aluguel do imóvel da fábrica, matérias primas e depreciação de máquinas e equipamentos são classificados, respectivamente, como:"/>
    <x v="2"/>
    <x v="20"/>
    <s v="Médio"/>
    <s v="ME"/>
    <s v="custo variável, custo fixo, custo variável e custo variável"/>
    <s v="custo variável, custo fixo, custo variável e custo fixo"/>
    <s v="custo fixo, custo variável, custo variável e custo variável"/>
    <s v="custo fixo, custo fixo, custo variável e custo variável"/>
    <s v="custo variável, investimento, custo variável e custo fixo"/>
    <s v="B"/>
    <n v="0"/>
    <n v="0"/>
  </r>
  <r>
    <n v="1732"/>
    <s v="IDCAP"/>
    <s v="CM Vitória"/>
    <s v="2024"/>
    <s v="O dispêndio financeiro que uma organização arca para a aquisição de um bem ou serviço é denominado de gasto._x000a_Analise os conceitos abaixo relativo a tipologias de gastos:_x000a__x000a_I. Investimento são gastos visando benefícios futuros, como uma máquina._x000a_II. Custos são gastos direta e indiretamente com a comercialização, a direção e com despesas financeiras como gasto com anúncio ou com festa._x000a_III. Perda corresponde a gastos relativo a aquisição de bem ou serviço a ser utilizado na produção de outros bens ou serviços._x000a__x000a_Após análise, assinale a alternativa CORRETA:"/>
    <x v="2"/>
    <x v="20"/>
    <s v="Médio"/>
    <s v="ME"/>
    <s v="Apenas as alternativas II e III estão corretas."/>
    <s v="Apenas a alternativa I está correta."/>
    <s v="Apenas a alternativa III está correta."/>
    <s v="Apenas a alternativa II está correta."/>
    <s v="Apenas as alternativas I e II estão corretas."/>
    <s v="B"/>
    <n v="1"/>
    <n v="1"/>
  </r>
  <r>
    <n v="1733"/>
    <s v="IBADE"/>
    <s v="Pref. Joinville"/>
    <s v="2024"/>
    <s v="Na gestão financeira e na contabilidade de custos, compreender a estrutura de custos de uma organização é fundamental para o planejamento estratégico e a tomada de decisão. Qual a diferença entre Custos Fixos e Custos Variáveis?"/>
    <x v="2"/>
    <x v="20"/>
    <s v="Médio"/>
    <s v="ME"/>
    <s v="Custos Fixos variam de acordo com a produção, enquanto Custos Variáveis são constantes."/>
    <s v="Custos Fixos são independem da quantidade produzida, enquanto Custos Variáveis se alteram com a produção."/>
    <s v="Custos Variáveis são despesas administrativas, enquanto Custos Fixos são despesas de produção."/>
    <s v="Custos Fixos são diretamente atribuíveis aos produtos, enquanto Custos Variáveis não."/>
    <s v="Não existe diferença significativa entre Custos Fixos e Custos Variáveis."/>
    <s v="B"/>
    <n v="1"/>
    <n v="1"/>
  </r>
  <r>
    <n v="1734"/>
    <s v="IBADE"/>
    <s v="Pref. Joinville"/>
    <s v="2024"/>
    <s v="No âmbito dos conceitos de custo, como é definido o Custo Variável?"/>
    <x v="2"/>
    <x v="20"/>
    <s v="Médio"/>
    <s v="ME"/>
    <s v="Custos que se mantêm constantes, independentemente do volume de produção."/>
    <s v="Custos diretamente associados à produção, que variam proporcionalmente ao volume produzido."/>
    <s v="Despesas fixas mensais, como aluguel e salários de administrativos."/>
    <s v="Custos que não podem ser diretamente atribuídos a um produto ou serviço."/>
    <s v="Custos incorridos uma única vez, independentemente da quantidade produzida."/>
    <s v="B"/>
    <n v="0"/>
    <n v="0"/>
  </r>
  <r>
    <n v="1735"/>
    <s v="FADCT"/>
    <s v="Pref. Mallet"/>
    <s v="2024"/>
    <s v="A terminologia na contabilidade de custos é vital para a correta classificação e análise dos gastos. Assim, é CORRETO afirmar ser o termo que descreve um custo que não varia com o volume de produção, denominado Custo:"/>
    <x v="2"/>
    <x v="20"/>
    <s v="Médio"/>
    <s v="ME"/>
    <s v="Direto."/>
    <s v="Indireto."/>
    <s v="Fixo."/>
    <s v="Variável."/>
    <m/>
    <s v="C"/>
    <n v="0"/>
    <n v="0"/>
  </r>
  <r>
    <n v="1736"/>
    <s v="IADES"/>
    <s v="EMATER-DF"/>
    <s v="2024"/>
    <s v="Considere que uma empresa, para produzir x unidades, tenha a seguinte estrutura de custos:_x000a__x000a_custo variável unitário (CVu) = 1_x000a_custo variável total (CVt) = 10_x000a_custo fixo unitário (CFu) = 1_x000a_custo fixo total (CFt) = 10_x000a__x000a_A respeito do comportamento do custo fixo (CF), do custo variável (CV) e do custo total (CT), e com base apenas nessas informações, se a empresa aumentar a quantidade produzida de x para x + y unidades, é correto afirmar, com certeza, que"/>
    <x v="2"/>
    <x v="20"/>
    <s v="Médio"/>
    <s v="ME"/>
    <s v="CVt + CFt diminui."/>
    <s v="CVu diminui."/>
    <s v="CFu aumenta."/>
    <s v="CT não se altera."/>
    <s v="CVu + CFu diminui."/>
    <s v="E"/>
    <n v="0"/>
    <n v="0"/>
  </r>
  <r>
    <n v="1737"/>
    <s v="AVANÇASP"/>
    <s v="Pref. Valinhos"/>
    <s v="2024"/>
    <s v="Assinale a alternativa incorreta quanto aos conceitos de custos."/>
    <x v="2"/>
    <x v="20"/>
    <s v="Médio"/>
    <s v="ME"/>
    <s v="Custos fixos são aqueles cujo montante independe do volume, dentro de determinado período."/>
    <s v="Custos diretos são aqueles alocados a cada produto através de estimativas e aproximações."/>
    <s v="Custos variáveis são aqueles cujo montante acompanha o volume de atividade, dentro de certo período."/>
    <s v="Custos indiretos, ocorrem genericamente, sem possibilidade de apropriação direta a cada função de acumulação de custos diferentes."/>
    <s v="Custos representam os gastos relativos a bens ou serviços utilizados na produção de outros bens ou serviços."/>
    <s v="B"/>
    <n v="0"/>
    <n v="0"/>
  </r>
  <r>
    <n v="1738"/>
    <s v="IGEDUC"/>
    <s v="AEB"/>
    <s v="2024"/>
    <s v="Julgue o item a seguir._x000a__x000a_Os custos diretos são aqueles que podem ser atribuídos diretamente a um produto ou serviço específico, sendo mensuráveis de maneira clara e objetiva. Exemplos de custos diretos incluem matéria-prima usada na produção, mão de obra diretamente relacionada e serviços subcontratados que têm relação direta com a atividade-fim da empresa."/>
    <x v="2"/>
    <x v="20"/>
    <s v="Médio"/>
    <s v="CE"/>
    <m/>
    <m/>
    <m/>
    <m/>
    <m/>
    <s v="C"/>
    <n v="0"/>
    <n v="0"/>
  </r>
  <r>
    <n v="1739"/>
    <s v="IGEDUC"/>
    <s v="CM Abreu e Lima"/>
    <s v="2024"/>
    <s v="Julgue o item que se segue._x000a__x000a_Os custos de transformação englobam exclusivamente os recursos relacionados à matéria-prima utilizada na produção, ignorando outros elementos essenciais para a fabricação de produtos acabados."/>
    <x v="2"/>
    <x v="20"/>
    <s v="Médio"/>
    <s v="CE"/>
    <m/>
    <m/>
    <m/>
    <m/>
    <m/>
    <s v="E"/>
    <n v="1"/>
    <n v="1"/>
  </r>
  <r>
    <n v="1740"/>
    <s v="IGEDUC"/>
    <s v="AEB"/>
    <s v="2024"/>
    <s v="Julgue o item a seguir._x000a__x000a_Os custos indiretos em uma empresa são aqueles que podem ser atribuídos diretamente a um produto ou serviço específico, como os custos de matéria-prima e mão de obra utilizada diretamente na produção, facilitando o cálculo exato do custo de produção."/>
    <x v="2"/>
    <x v="20"/>
    <s v="Médio"/>
    <s v="CE"/>
    <m/>
    <m/>
    <m/>
    <m/>
    <m/>
    <s v="E"/>
    <n v="0"/>
    <n v="0"/>
  </r>
  <r>
    <n v="1741"/>
    <s v="IGEDUC"/>
    <s v="AEB"/>
    <s v="2024"/>
    <s v="Julgue o item a seguir._x000a__x000a_É correto afirmar que os custos fixos em uma empresa são aqueles que variam de acordo com o volume de produção ou vendas, como por exemplo, a matéria-prima utilizada na fabricação de produtos, que aumenta ou diminui proporcionalmente à quantidade produzida."/>
    <x v="2"/>
    <x v="20"/>
    <s v="Médio"/>
    <s v="CE"/>
    <m/>
    <m/>
    <m/>
    <m/>
    <m/>
    <s v="E"/>
    <n v="0"/>
    <n v="0"/>
  </r>
  <r>
    <n v="1742"/>
    <s v="IGEDUC"/>
    <s v="AEB"/>
    <s v="2024"/>
    <s v="Julgue o item a seguir._x000a__x000a_Os custos indiretos são aqueles que não podem ser atribuídos diretamente a um produto ou serviço específico e são alocados por meio de um rateio. Exemplos desses custos incluem gastos com energia, água e aluguel, que interferem no produto, mas não têm uma relação direta com ele, necessitando de um rateio para serem incorporados no custo final do produto."/>
    <x v="2"/>
    <x v="20"/>
    <s v="Médio"/>
    <s v="CE"/>
    <m/>
    <m/>
    <m/>
    <m/>
    <m/>
    <s v="C"/>
    <n v="0"/>
    <n v="0"/>
  </r>
  <r>
    <n v="1743"/>
    <s v="IGEDUC"/>
    <s v="AEB"/>
    <s v="2024"/>
    <s v="Julgue o item a seguir._x000a__x000a_Custos fixos e custos variáveis são dois tipos de custos fundamentais na contabilidade de uma empresa. Custos fixos permanecem constantes independentemente do volume de produção, como o aluguel de um imóvel, enquanto custos variáveis flutuam de acordo com a produção, como o consumo de matéria-prima em uma indústria."/>
    <x v="2"/>
    <x v="20"/>
    <s v="Médio"/>
    <s v="CE"/>
    <m/>
    <m/>
    <m/>
    <m/>
    <m/>
    <s v="C"/>
    <n v="0"/>
    <n v="0"/>
  </r>
  <r>
    <n v="1744"/>
    <s v="Instituto Verbena"/>
    <s v="Pref. Turvânia"/>
    <s v="2024"/>
    <s v="Dentre suas diversas aplicações nas organizações, a contabilidade gerencial tem como característica"/>
    <x v="2"/>
    <x v="20"/>
    <s v="Médio"/>
    <s v="ME"/>
    <s v="o fornecimento de informações financeiras para acionistas e órgãos reguladores."/>
    <s v="o fornecimento de informações detalhadas para fins fiscais."/>
    <s v="a orientação para tomada de decisões internas."/>
    <s v="a ênfase na conformidade com os princípios contábeis internacionais."/>
    <m/>
    <s v="C"/>
    <n v="1"/>
    <n v="0"/>
  </r>
  <r>
    <n v="1745"/>
    <s v="QUADRIX"/>
    <s v="CREF 3"/>
    <s v="2023"/>
    <s v="Em se tratando de terminologia de contabilidade de custos, entende-se por custos primários, apenas, a soma da mão de obra direta com a matéria-prima."/>
    <x v="2"/>
    <x v="20"/>
    <s v="Médio"/>
    <s v="CE"/>
    <m/>
    <m/>
    <m/>
    <m/>
    <m/>
    <s v="C"/>
    <n v="0"/>
    <n v="0"/>
  </r>
  <r>
    <n v="1746"/>
    <s v="QUADRIX"/>
    <s v="CREF 3"/>
    <s v="2023"/>
    <s v="Custos indiretos são aqueles que não oferecem a condição de uma medida objetiva, com relação ao produto acabado. Nesse caso, qualquer tentativa de alocação tem de ser feita de maneira estimada e, muitas vezes, arbitrária."/>
    <x v="2"/>
    <x v="20"/>
    <s v="Médio"/>
    <s v="CE"/>
    <m/>
    <m/>
    <m/>
    <m/>
    <m/>
    <s v="C"/>
    <n v="0"/>
    <n v="0"/>
  </r>
  <r>
    <n v="1747"/>
    <s v="QUADRIX"/>
    <s v="CRO-SC"/>
    <s v="2023"/>
    <s v="Em contabilidade de custos, o custo fixo unitário de um produto_x000a_acabado é inversamente proporcional à quantidade produzida desse mesmo produto."/>
    <x v="2"/>
    <x v="20"/>
    <s v="Médio"/>
    <s v="CE"/>
    <m/>
    <m/>
    <m/>
    <m/>
    <m/>
    <s v="C"/>
    <n v="1"/>
    <n v="1"/>
  </r>
  <r>
    <n v="1748"/>
    <s v="FUNDATEC"/>
    <s v="PROCERGS"/>
    <s v="2023"/>
    <s v="De acordo com Padoveze (2016), as empresas, de uma forma geral, partem de suas necessidades e realizam gastos, que podem ser definidos, conforme Leone, como sacrifícios que ocorrem para a obtenção de produtos ou serviços no decorrer normal das atividades da organização. Dessa forma, os custos são aqueles gastos empregados na produção de bens e serviços. Os custos que permanecem inalterados em seu valor total em relação à produção e à venda, tais como aluguel, salários e encargos mensais, seguro do imóvel e depreciação da fábrica são chamados de:"/>
    <x v="2"/>
    <x v="20"/>
    <s v="Médio"/>
    <s v="ME"/>
    <s v="Fixos."/>
    <s v="Variáveis."/>
    <s v="Diretos."/>
    <s v="Indiretos."/>
    <s v="Onerosos."/>
    <s v="A"/>
    <n v="0"/>
    <n v="0"/>
  </r>
  <r>
    <n v="1749"/>
    <s v="FUNDATEC"/>
    <s v="PROCERGS"/>
    <s v="2023"/>
    <s v="Padoveze (2016) afirma que os custos podem ser classificados também sob o ponto de vista do objeto. Nesse sentido, os custos que têm como característica a falta de segurança ou ainda a impossibilidade direta de verificação em relação aos produtos ou serviços prestados, de modo que para identificá-los é necessário que sejam feitos rateios para a apropriação dos valores aos produtos, são considerados:"/>
    <x v="2"/>
    <x v="20"/>
    <s v="Médio"/>
    <s v="ME"/>
    <s v="Apropriados."/>
    <s v="Indiretos."/>
    <s v="Fixos."/>
    <s v="Variáveis."/>
    <s v="Diretos."/>
    <s v="B"/>
    <n v="0"/>
    <n v="0"/>
  </r>
  <r>
    <n v="1750"/>
    <s v="CONSULPLAN"/>
    <s v="CONSULPLAN"/>
    <s v="2023"/>
    <s v="Considerando os conceitos, os princípios e as finalidades da Contabilidade de Custos, marque V para as afirmativas verdadeiras e F para as falsas._x000a__x000a_( ) Em sua gênese, a Contabilidade de Custos surgiu da necessidade de avaliar os estoques de indústrias de manufaturas. Com o passar do tempo, agregou outras importantes funções: o planejamento, o controle e a tomada de decisão._x000a_( ) No que tange aos aspectos de planejamento e controle, sua missão é subsidiar a elaboração de padrões e orçamentos para, posteriormente, verificar os custos efetivamente incorridos._x000a_( ) A Contabilidade de Custos tem sua aplicação restrita à atividade industrial, sendo de pouca ou nenhuma utilidade nos ramos financeiro e de prestação de serviços._x000a__x000a_A sequência está correta em"/>
    <x v="2"/>
    <x v="20"/>
    <s v="Médio"/>
    <s v="ME"/>
    <s v="V, F, F."/>
    <s v="F, V, V."/>
    <s v="V, V, F."/>
    <s v="F, F, V."/>
    <m/>
    <s v="C"/>
    <n v="0"/>
    <n v="0"/>
  </r>
  <r>
    <n v="1751"/>
    <s v="CONSULPLAN"/>
    <s v="CFC"/>
    <s v="2023"/>
    <s v="Considere as informações a seguir, relativas aos custos incorridos na fabricação do produto de determinada empresa industrial no exercício de 2022 (considere, também, que a empresa fabrica um único produto):_x000a__x000a_&lt;ul&gt;_x000a_&lt;li&gt;Estoque inicial de produtos acabados.$ 45.000,00&lt;/li&gt;_x000a_&lt;li&gt;Depreciação das máquinas...................R$ 16.000,00&lt;/li&gt;_x000a_&lt;li&gt;Custo de embalagens prontas (individuais) R$ 6.000,00&lt;/li&gt;_x000a_&lt;li&gt;Aluguel do galpão fabril........................R$ 18.000,00&lt;/li&gt;_x000a_&lt;li&gt;Mão de obra indireta..............................R$ 4.500,00&lt;/li&gt;_x000a_&lt;li&gt;Custos de transformação......................R$ 70.375,00&lt;/li&gt;_x000a_&lt;li&gt;Matéria-prima direta............................R$ 25.500,00&lt;/li&gt;_x000a_&lt;li&gt;Energia Elétrica/Água ...........................R$ 12.500,00 Informações adicionais:&lt;/li&gt;_x000a_&lt;li&gt;Ao final do exercício, não havia estoques de matéria-prima, nem de produtos em elaboração;&lt;/li&gt;_x000a_&lt;li&gt;Os gastos com energia elétrica e água são alocados à proporção de 25% para o setor administrativo e 75% para o departamento de produção;&lt;/li&gt;_x000a_&lt;li&gt;Em 31/12/2022, o valor total do Estoque de produtos acabados era de R$ 32.500,00.&lt;/li&gt;_x000a_&lt;/ul&gt;_x000a__x000a_Com base, unicamente, nas informações disponibilizadas, o custo de mão de obra direta incorrido no período foi de:"/>
    <x v="2"/>
    <x v="20"/>
    <s v="Médio"/>
    <s v="ME"/>
    <s v="R$ 16.500,00."/>
    <s v="R$ 19.375,00."/>
    <s v="R$ 22.500,00."/>
    <s v="R$ 27.000,00."/>
    <m/>
    <s v="C"/>
    <n v="0"/>
    <n v="0"/>
  </r>
  <r>
    <n v="1752"/>
    <s v="Instituto CONSULPAM"/>
    <s v="ICTIM"/>
    <s v="2023"/>
    <s v="É medido pelo valor corrente dos recursos econômicos consumidos, ou a serem consumidos na obtenção dos bens e serviços a serem utilizados nas operações – ou seja, trata-se de valor de troca. Portanto, não reduz nem aumenta os lucros no momento de sua ocorrência._x000a_O texto acima faz referência ao conceito de:"/>
    <x v="2"/>
    <x v="20"/>
    <s v="Médio"/>
    <s v="ME"/>
    <s v="Custo."/>
    <s v="Despesa."/>
    <s v="Perdas."/>
    <s v="Prejuízo."/>
    <m/>
    <s v="A"/>
    <n v="0"/>
    <n v="0"/>
  </r>
  <r>
    <n v="1753"/>
    <s v="Instituto CONSULPAM"/>
    <s v="ICTIM"/>
    <s v="2023"/>
    <s v="Certos tipos de gastos provocam dúvidas quanto à sua classificação entre custo ou despesa, direto ou indireto, fixo ou variável. Na dúvida, deve prevalecer a hipótese mais pessimista, que não provoca a ativação desse valor, e sim sua transformação imediata em despesa. Assim, quando os custos são considerados como despesa no período em que fica caracterizada a impossibilidade de contribuírem para uma futura realização dos objetivos da empresa._x000a__x000a_A situação descrita remete a ideia, presente na contabilidade, conhecida como:"/>
    <x v="2"/>
    <x v="20"/>
    <s v="Médio"/>
    <s v="ME"/>
    <s v="Oportunidade."/>
    <s v="Prudência."/>
    <s v="Consistência."/>
    <s v="Materialidade."/>
    <m/>
    <s v="B"/>
    <n v="1"/>
    <n v="1"/>
  </r>
  <r>
    <n v="1754"/>
    <s v="AVANÇASP"/>
    <s v="Pref. Morungaba"/>
    <s v="2023"/>
    <s v="O gasto ativado em função de sua vida útil de longa duração, e que tem como principal propósito o de gerar benefícios econômicos atribuíveis a períodos futuros é conceituado como:"/>
    <x v="2"/>
    <x v="20"/>
    <s v="Médio"/>
    <s v="ME"/>
    <s v="Rendimento."/>
    <s v="Investimento."/>
    <s v="Despesa."/>
    <s v="Custo."/>
    <s v="Desembolso."/>
    <s v="B"/>
    <n v="0"/>
    <n v="0"/>
  </r>
  <r>
    <n v="1755"/>
    <s v="AVANÇASP"/>
    <s v="Pref. Americana"/>
    <s v="2023"/>
    <s v="A matéria-prima utilizada na produção, a folha de pagamento do setor administrativo e o aluguel do prédio são classificados, respectivamente, como:"/>
    <x v="2"/>
    <x v="20"/>
    <s v="Médio"/>
    <s v="ME"/>
    <s v="Custo variável, custo fixo e custo fixo;"/>
    <s v="Custo fixo, investimento e custo variável;"/>
    <s v="Custo fixo, custo variável e custo variável;"/>
    <s v="Custo variável, investimento e custo variável;"/>
    <s v="Investimento, custo fixo e custo fixo."/>
    <s v="A"/>
    <n v="0"/>
    <n v="0"/>
  </r>
  <r>
    <n v="1756"/>
    <s v="AVANÇASP"/>
    <s v="Pref. Morungaba"/>
    <s v="2023"/>
    <s v="Suponha que a Cia. Alfa e Ômega, que atua no ramo de fabricação de chocolates, tenha incorrido na seguinte estrutura de custos no exercício de 2021:_x000a__x000a_Os custos indiretos de fabricação da Cia. Alfa e Ômega em 2021 importam em:"/>
    <x v="2"/>
    <x v="20"/>
    <s v="Médio"/>
    <s v="ME"/>
    <s v="25.000."/>
    <s v="22.000."/>
    <s v="42.000."/>
    <s v="41.500."/>
    <s v="31.000."/>
    <s v="E"/>
    <n v="0"/>
    <n v="0"/>
  </r>
  <r>
    <n v="1757"/>
    <s v="AVANÇASP"/>
    <s v="Pref. SM Arcanjo"/>
    <s v="2023"/>
    <s v="Por definição, em Contabilidade de Custos os Custos Primários equivalem:"/>
    <x v="2"/>
    <x v="20"/>
    <s v="Médio"/>
    <s v="ME"/>
    <s v="à soma do material direto e da mão de obra direta, apenas."/>
    <s v="à soma de todos os custos diretamente atribuíveis ao produto acabado."/>
    <s v="à soma dos custos indiretos de produção e do material direto."/>
    <s v="à soma dos custos indiretos de produção e da mão de obra direta."/>
    <s v="à somatória de todos os custos de produção incorridos apenas no período de referência."/>
    <s v="A"/>
    <n v="0"/>
    <n v="0"/>
  </r>
  <r>
    <n v="1758"/>
    <s v="AVANÇASP"/>
    <s v="Prefeitura Morungaba"/>
    <s v="2023"/>
    <s v="Suponha que a Cia. Alfa e Ômega, que atua no ramo de fabricação de chocolates, tenha incorrido na seguinte estrutura de custos no exercício de 2021:_x000a__x000a_Os custos primários de fabricação da Cia. Alfa e Ômega em 2021 importam em:"/>
    <x v="2"/>
    <x v="20"/>
    <s v="Médio"/>
    <s v="ME"/>
    <s v="55.500."/>
    <s v="45.000."/>
    <s v="60.000."/>
    <s v="56.000."/>
    <s v="61.000."/>
    <s v="B"/>
    <n v="0"/>
    <n v="0"/>
  </r>
  <r>
    <n v="1759"/>
    <s v="AVANÇASP"/>
    <s v="Pref. Morungaba"/>
    <s v="2023"/>
    <s v="Em Contabilidade de Custos, um conceito básico a ser entendido é o de Custos Primários, que, por definição, representam:"/>
    <x v="2"/>
    <x v="20"/>
    <s v="Médio"/>
    <s v="ME"/>
    <s v="a soma dos custos com matéria-prima e mão de obra indireta."/>
    <s v="a soma dos custos de transformação e mão de obra indireta."/>
    <s v="a soma dos custos com matéria-prima e mão de obra direta."/>
    <s v="a diferença entre os custos diretos e os custos indiretos."/>
    <s v="a diferença entre os custos totais de produção e os custos diretos."/>
    <s v="C"/>
    <n v="0"/>
    <n v="0"/>
  </r>
  <r>
    <n v="1760"/>
    <s v="AVANÇASP"/>
    <s v="Pref. Americana"/>
    <s v="2023"/>
    <s v="Numa indústria, os Custos de Transformação do período estão relacionados à obtenção do produto final de sua atividade. Neste sentido, compõem os Custos de Transformação:"/>
    <x v="2"/>
    <x v="20"/>
    <s v="Médio"/>
    <s v="ME"/>
    <s v="A matéria-prima aplicada e os custos indiretos de fabricação, apenas."/>
    <s v="A mão de obra direta e os custos indiretos de fabricação, apenas."/>
    <s v="A matéria-prima aplicada, a mão de obra direta e os custos indiretos de fabricação."/>
    <s v="A mão de obra direta, apenas."/>
    <s v="Apenas os custos indiretos de fabricação."/>
    <s v="B"/>
    <n v="0"/>
    <n v="0"/>
  </r>
  <r>
    <n v="1761"/>
    <s v="AVANÇASP"/>
    <s v="Pref. SM Arcanjo"/>
    <s v="2023"/>
    <s v="Imagine que em 2022 uma empresa industrial tenha apresentado os seguintes dados de custos:_x000a__x000a_* No final do período, não há saldos de matérias primas em estoque, nem de produtos em elaboração._x000a_Diante dos dados apresentados, os Custos de Transformação do período importaram em:"/>
    <x v="2"/>
    <x v="20"/>
    <s v="Médio"/>
    <s v="ME"/>
    <s v="119.000,00."/>
    <s v="84.000,00."/>
    <s v="39.000,00."/>
    <s v="74.000,00."/>
    <s v="89.000,00."/>
    <s v="D"/>
    <n v="0"/>
    <n v="0"/>
  </r>
  <r>
    <n v="1762"/>
    <s v="Instituto ACCESS"/>
    <s v="CISTRI"/>
    <s v="2023"/>
    <s v="A área de custos possui diferentes terminologias que precisam ser compreendidas. Nesse sentido, analise as afirmativas a seguir:_x000a__x000a_I. Um gasto é necessário para obtenção de um bem ou serviço, gera desembolso para a organização e pode ter como contrapartida um investimento/ativo, um custo ou uma despesa._x000a_II. O investimento é um gasto que tem como contrapartida um ativo, como, por exemplo, a compra de matériaprima, que até ser consumida pela produção permanece como estoque._x000a_III. As despesas representam um investimento, já os custos referem-se a aquisições de bens ou serviços que se incorporam ao patrimônio._x000a_IV. A depreciação dos imobilizados utilizados para produção de bens e serviços é considerada como custo, já a depreciação dos imobilizados do setor administrativo é considerada como despesa._x000a__x000a_Está correto o que se afirma somente em"/>
    <x v="2"/>
    <x v="20"/>
    <s v="Médio"/>
    <s v="ME"/>
    <s v="I, II e IV."/>
    <s v="I e III."/>
    <s v="II e III."/>
    <s v="III e IV."/>
    <m/>
    <s v="A"/>
    <n v="0"/>
    <n v="0"/>
  </r>
  <r>
    <n v="1763"/>
    <s v="Instituto ACCESS"/>
    <s v="CISTRI"/>
    <s v="2023"/>
    <s v="Uma empresa apresentou as seguintes informações sobre seus custos referentes ao mês de janeiro/2023:_x000a__x000a_&lt;ul&gt;_x000a_&lt;li&gt;Depreciação de Imobilizados R$ 1.200,00&lt;/li&gt;_x000a_&lt;li&gt;Embalagem consumida na produção R$ 1.500,00&lt;/li&gt;_x000a_&lt;li&gt;Energia elétrica R$ 800,00&lt;/li&gt;_x000a_&lt;li&gt;Manutenção da fábrica R$ 300,00&lt;/li&gt;_x000a_&lt;li&gt;Matéria-prima consumida R$ 4.000,00&lt;/li&gt;_x000a_&lt;li&gt;Mão de Obra_x000a_&lt;ul&gt;_x000a_&lt;li&gt;Direta R$ 1.900,00&lt;/li&gt;_x000a_&lt;li&gt;Indireta R$ 1.100,00&lt;/li&gt;_x000a_&lt;/ul&gt;_x000a_&lt;/li&gt;_x000a__x000a_&lt;/ul&gt;_x000a__x000a_Considerando somente as informações apresentadas, o valor dos Custos Diretos no mês de janeiro/2033 corresponde a"/>
    <x v="2"/>
    <x v="20"/>
    <s v="Médio"/>
    <s v="ME"/>
    <s v="R$ 2.300,00."/>
    <s v="R$ 3.400,00."/>
    <s v="R$ 7.400,00."/>
    <s v="R$ 8.500,00."/>
    <m/>
    <s v="C"/>
    <n v="0"/>
    <n v="0"/>
  </r>
  <r>
    <n v="1764"/>
    <s v="Instituto AOCP"/>
    <s v="ITEP-RN"/>
    <s v="2021"/>
    <s v="Para a contabilidade de custos, os investimentos representam"/>
    <x v="2"/>
    <x v="20"/>
    <s v="Médio"/>
    <s v="ME"/>
    <s v="pagamento resultante da aquisição do bem ou serviço."/>
    <s v="gastos relativos a bens ou serviços utilizado na produção de outros bens ou serviços."/>
    <s v="gastos de bens consumidos diretamente ou indiretamente para a obtenção de receitas."/>
    <s v="gastos ativados em função de sua vida útil ou de benefícios atribuíveis a futuros períodos."/>
    <s v="sacrifício financeiro para a entidade, representado por entrega e promessa de ativos."/>
    <s v="D"/>
    <n v="0"/>
    <n v="0"/>
  </r>
  <r>
    <n v="1765"/>
    <s v="Instituto AOCP"/>
    <s v="ITEP-RN"/>
    <s v="2021"/>
    <s v="Referente à contabilidade de custos, quanto maior a quantidade produzida, maior será o consumo da matériaprima. Nesse sentido, assinale a alternativa que apresenta uma característica quanto à classificação dos custos."/>
    <x v="2"/>
    <x v="20"/>
    <s v="Médio"/>
    <s v="ME"/>
    <s v="Variáveis."/>
    <s v="Diretos."/>
    <s v="Indiretos."/>
    <s v="Fixo."/>
    <s v="Semifixo."/>
    <s v="A"/>
    <n v="0"/>
    <n v="0"/>
  </r>
  <r>
    <n v="1766"/>
    <s v="Instituto AOCP"/>
    <s v="ITEP RN"/>
    <s v="2021"/>
    <s v="Assinale a alternativa que apresenta somente Custos Primários."/>
    <x v="2"/>
    <x v="20"/>
    <s v="Médio"/>
    <s v="ME"/>
    <s v="Matéria-prima e aluguel da fábrica."/>
    <s v="Material direto e seguro da fábrica."/>
    <s v="Mão de obra direta e custos indiretos de fabricação."/>
    <s v="Embalagem e mão de obra indireta."/>
    <s v="Matéria-prima e mão de obra direta."/>
    <s v="E"/>
    <n v="1"/>
    <n v="1"/>
  </r>
  <r>
    <n v="1767"/>
    <s v="Instituto AOCP"/>
    <s v="Pref. Novo Hamburgo"/>
    <s v="2020"/>
    <s v="Determinada indústria apresentou as seguintes informações extraídas da sua contabilidade de custos:_x000a__x000a_Conforme as informações da contabilidade de custos da indústria, o valor do custo de primário é"/>
    <x v="2"/>
    <x v="20"/>
    <s v="Médio"/>
    <s v="ME"/>
    <s v="R$ 130.500,00."/>
    <s v="R$ 125.500,00."/>
    <s v="R$ 105.000,00."/>
    <s v="R$ 55.500,00."/>
    <s v="R$ 80.000,00."/>
    <s v="E"/>
    <n v="0"/>
    <n v="0"/>
  </r>
  <r>
    <n v="1768"/>
    <s v="Instituto AOCP"/>
    <s v="PC-ES"/>
    <s v="2019"/>
    <s v="Referente às nomenclaturas aplicáveis à contabilidade de custos, assinale a alternativa INCORRETA."/>
    <x v="2"/>
    <x v="20"/>
    <s v="Médio"/>
    <s v="ME"/>
    <s v="Custos são gastos relativos a bens ou serviços utilizados na produção de outros bens ou serviços."/>
    <s v="Desembolsos são pagamentos resultantes da aquisição de um bem ou serviço."/>
    <s v="Investimentos são gastos ativados em função de sua vida útil ou de benefícios atribuíveis a futuros períodos."/>
    <s v="Despesas são bens ou serviços consumidos diretamente ou indiretamente para a obtenção de receitas."/>
    <s v="As perdas anormais no processo de produção são consideradas parte do custo dos produtos."/>
    <s v="E"/>
    <n v="0"/>
    <n v="0"/>
  </r>
  <r>
    <n v="1769"/>
    <s v="Instituto AOCP"/>
    <s v="UFPB"/>
    <s v="2019"/>
    <s v="Para entender a sistemática da apuração de custos e suas classificações, é necessário conhecer o significado dos principais termos utilizados nessa área e suas classificações._x000a__x000a_Nesse sentido, informe se é verdadeiro (V) ou falso (F) o que se afirma a seguir e assinale a alternativa com a sequência correta._x000a__x000a_( ) Custos correspondem à parcela dos gastos consumida no ambiente fabril ou pela aquisição de mercadoria para revenda._x000a_( ) Os custos diretos são apropriados aos produtos, conforme o critério de rateio._x000a_( ) A apropriação de um custo indireto ao produto ocorre por rateio, que faz com que essa apropriação seja caracterizada como direta."/>
    <x v="2"/>
    <x v="20"/>
    <s v="Médio"/>
    <s v="ME"/>
    <s v="F – V – V."/>
    <s v="V – V – F."/>
    <s v="F – F – V."/>
    <s v="V – F – F."/>
    <s v="V – F – V."/>
    <s v="D"/>
    <n v="1"/>
    <n v="0"/>
  </r>
  <r>
    <n v="1770"/>
    <s v="CONSULPLAN"/>
    <s v="CFC"/>
    <s v="2019"/>
    <s v="Uma indústria apresentou a seguinte relação contendo seus custos e despesas em um determinado período. Observe:_x000a__x000a_O custo de fabricação, o custo primário e o custo de transformação têm, respectivamente, os valores de:"/>
    <x v="2"/>
    <x v="20"/>
    <s v="Médio"/>
    <s v="ME"/>
    <s v="R$ 930.000,00; R$ 642.000,00; R$ 580.000,00"/>
    <s v="R$ 930.000,00; R$ 642.000,00; R$ 616.000,00"/>
    <s v="R$ 966.000,00; R$ 630.000,00; R$ 580.000,00"/>
    <s v="R$ 966.000,00; R$ 630.000,00; R$ 616.000,00"/>
    <m/>
    <s v="D"/>
    <n v="0"/>
    <n v="0"/>
  </r>
  <r>
    <n v="1771"/>
    <s v="FUMARC"/>
    <s v="CEMIG"/>
    <s v="2018"/>
    <s v="Em relação à terminologia utilizada pela Contabilidade de Custos, é CORRETO afirmar que desembolso representa:"/>
    <x v="2"/>
    <x v="20"/>
    <s v="Médio"/>
    <s v="ME"/>
    <s v="a apropriação dos gastos de mão de obra."/>
    <s v="a aquisição a prazo de móveis e utensílios."/>
    <s v="a constituição de provisão."/>
    <s v="o pagamento pela aquisição de um bem ou pela obtenção de um serviço."/>
    <m/>
    <s v="D"/>
    <n v="0"/>
    <n v="0"/>
  </r>
  <r>
    <n v="1772"/>
    <s v="FUMARC"/>
    <s v="CEMIG"/>
    <s v="2018"/>
    <s v="Com relação à terminologia utilizada pela Contabilidade de Custos, é CORRETO afirmar:"/>
    <x v="2"/>
    <x v="20"/>
    <s v="Médio"/>
    <s v="ME"/>
    <s v="Custo é a redução patrimonial intencional com o objetivo de realização de receitas."/>
    <s v="Despesa se refere a bens ou serviços utilizados na produção de outros bens ou serviços."/>
    <s v="Gasto é um custo ou uma despesa em que a empresa incorre para realizar a produção e vendê-la."/>
    <s v="Investimento é o gasto que tem como contrapartida um ativo."/>
    <m/>
    <s v="D"/>
    <n v="1"/>
    <n v="0"/>
  </r>
  <r>
    <n v="1773"/>
    <s v="FUMARC"/>
    <s v="CEMIG"/>
    <s v="2018"/>
    <s v="Em relação à terminologia utilizada pela Contabilidade de Custos, é CORRETO afirmar que gasto é"/>
    <x v="2"/>
    <x v="20"/>
    <s v="Médio"/>
    <s v="ME"/>
    <s v="o pagamento de compra efetuada a prazo."/>
    <s v="o pagamento de dividendos."/>
    <s v="a contrapartida necessária à obtenção de um bem ou serviço."/>
    <s v="a contratação de um financiamento de longo prazo."/>
    <m/>
    <s v="C"/>
    <n v="1"/>
    <n v="1"/>
  </r>
  <r>
    <n v="1774"/>
    <s v="FUMARC"/>
    <s v="CEMIG"/>
    <s v="2018"/>
    <s v="Existem custos semivariáveis ou semifixos, que são aqueles que possuem parte fixa e parte variável. Dentre os custos normalmente incorridos por uma empresa, têm característica de semivariável ou semifixo:"/>
    <x v="2"/>
    <x v="20"/>
    <s v="Médio"/>
    <s v="ME"/>
    <s v="Depreciação de ativo imobilizado."/>
    <s v="Despesas com publicidade."/>
    <s v="Gastos com energia elétrica."/>
    <s v="Juros decorrentes de financiamentos."/>
    <m/>
    <s v="C"/>
    <n v="0"/>
    <n v="0"/>
  </r>
  <r>
    <n v="1775"/>
    <s v="UFPR"/>
    <s v="FUNPAR"/>
    <s v="2018"/>
    <s v="Custos são comumente definidos como gastos relativos a bens ou serviços utilizados na produção de outros bens ou serviços, ao passo que Despesas são comumente definidas como bens ou serviços consumidos direta ou indiretamente para a obtenção de receitas. Com base nessas definições, assinale a alternativa em que são listados gastos que configuram Custos."/>
    <x v="2"/>
    <x v="20"/>
    <s v="Médio"/>
    <s v="ME"/>
    <s v="Consumo de energia elétrica da fábrica e depreciação de veículos de entrega."/>
    <s v="Mão de obra da linha de produção e consumo de materiais diretos."/>
    <s v="Comissão de vendedores e imposto predial da fábrica."/>
    <s v="Depreciação das máquinas da linha de produção e impostos incidentes sobre vendas de produtos."/>
    <s v="Geração de sucata no processo produtivo e fretes sobre vendas de produtos."/>
    <s v="B"/>
    <n v="0"/>
    <n v="0"/>
  </r>
  <r>
    <n v="1776"/>
    <s v="CESGRANRIO"/>
    <s v="CESGRANRIO"/>
    <s v="2023"/>
    <s v="Manutenção é o conjunto de ações necessárias para que uma máquina, aparelho ou sistema seja mantido em funcionamento ou recuperado, de modo a permanecer em conformidade com uma condição previamente estabelecida de operacionalidade._x000a_Todo motor diesel tem seu Plano de Manutenção, que traz a periodicidade com que as manutenções devem ser feitas. A manutenção preventiva apresenta as seguintes subdivisões:"/>
    <x v="1"/>
    <x v="16"/>
    <s v="Médio"/>
    <s v="ME"/>
    <s v="por estado e preditiva"/>
    <s v="por tempo e semiemergencial"/>
    <s v="semiemergencial e por estado"/>
    <s v="preditiva e por tempo"/>
    <s v="preditiva e semiemergencial."/>
    <s v="D"/>
    <n v="2"/>
    <n v="0"/>
  </r>
  <r>
    <n v="1777"/>
    <s v="Cesgranrio"/>
    <s v="PETROBRAS"/>
    <s v="2012"/>
    <s v="O processo de manutenção preditiva"/>
    <x v="1"/>
    <x v="16"/>
    <s v="Médio"/>
    <s v="ME"/>
    <s v="apresenta menor custo de implantação quando comparado à manutenção preventiva."/>
    <s v="faz uso de intervenções previamente agendadas, existindo uma programação de parada preestabelecida."/>
    <s v="exige um grande almoxarifado de peças, seguindo o plano de manutenção previamente definido pelo fabricante do equipamento."/>
    <s v="necessita de profissionais mais capacitados nas técnicas de monitoramento que na manutenção corretiva."/>
    <s v="pressupõe a ocorrência de intervenções sempre que há um sinal de falha."/>
    <s v="D"/>
    <n v="1"/>
    <n v="1"/>
  </r>
  <r>
    <n v="1778"/>
    <s v="FGV"/>
    <s v="TJ-BA"/>
    <s v="2015"/>
    <s v="Total Productive Maintenance - TPM (em português, Manutenção Produtiva Total) é um sistema desenvolvido no Japão a fim de eliminar perdas, reduzir paradas, garantir a qualidade e diminuir custos nas empresas com processos contínuos. São considerados pontos chave para a implantação do TPM:"/>
    <x v="1"/>
    <x v="16"/>
    <s v="Médio"/>
    <s v="ME"/>
    <s v="5S e manutenção autônoma;"/>
    <s v="FMEA e manutenção autônoma;"/>
    <s v="5S e polivalência;"/>
    <s v="FMEA e FMECA;"/>
    <s v="TQM e polivalência."/>
    <s v="A"/>
    <n v="1"/>
    <n v="1"/>
  </r>
  <r>
    <s v="1783"/>
    <s v="Cesgranrio"/>
    <s v="Petrobras"/>
    <s v="2008"/>
    <s v="A figura abaixo mostra a distribuição dos processos de gerenciamento de projeto ao longo do tempo._x000a__x000a_Os processos de gerenciamento que correspondem aos números mostrados na figura são:"/>
    <x v="1"/>
    <x v="11"/>
    <s v="Fácil"/>
    <s v="ME"/>
    <s v="Figura A)"/>
    <s v="Figura B)"/>
    <s v="Figura C)"/>
    <s v="Figura D)"/>
    <s v="Figura E)"/>
    <s v="A"/>
    <n v="1"/>
    <n v="1"/>
  </r>
  <r>
    <n v="1784"/>
    <s v="Cesgranrio"/>
    <s v="Petrobras"/>
    <s v="2014"/>
    <s v="O projeto de ampliação das instalações de uma planta industrial apresenta um Valor Agregado de R$ 40.000,00, um Custo Real de R$ 32.000,00 e um Valor Planejado de R$ 45.000,00._x000a_Então, o Índice de Desempenho de Custos é"/>
    <x v="1"/>
    <x v="11"/>
    <s v="Médio"/>
    <s v="ME"/>
    <s v="1,25"/>
    <s v="1,12"/>
    <s v="0,89"/>
    <s v="0,80"/>
    <s v="0,71"/>
    <s v="A"/>
    <n v="0"/>
    <n v="0"/>
  </r>
  <r>
    <n v="1785"/>
    <s v="Cesgranrio"/>
    <s v="Petrobras"/>
    <s v="2014"/>
    <s v="O Índice de Desempenho de Custos (IDC), utilizado no gerenciamento de projetos, apresenta como característica relevante a de"/>
    <x v="1"/>
    <x v="11"/>
    <s v="Médio"/>
    <s v="ME"/>
    <s v="permitir mensurar a eficácia de um projeto."/>
    <s v="permitir mensurar a eficácia de um projeto."/>
    <s v="permitir mensurar a eficiência de um projeto."/>
    <s v="apresentar-se favorável quando é menor que a unidade."/>
    <s v="ser calculado a partir da razão Valor Agregado/Valor Planejado."/>
    <s v="C"/>
    <n v="0"/>
    <n v="0"/>
  </r>
  <r>
    <n v="1786"/>
    <s v="AOCP"/>
    <s v=" Prefeitura de Juiz de Fora - MG"/>
    <s v="2016"/>
    <s v="Assinale a alternativa que apresenta somente algumas das áreas de conhecimentos contempladas pelo modelo de gerenciamento de projetos PMBOK."/>
    <x v="1"/>
    <x v="11"/>
    <s v="Médio"/>
    <s v="ME"/>
    <s v="Marketing, funções, motivação, incentivos, legislação e economia."/>
    <s v="Aquisições, riscos, qualidade, tempo, integração e custos"/>
    <s v="Espaço, dimensões, distâncias, volumes, pesos e rotas."/>
    <s v="Viabilidade, retornos, giros, velocidade, altura e potência."/>
    <s v="Liderança, equipes, remuneração, metas, vendas e saídas."/>
    <s v="B"/>
    <n v="0"/>
    <n v="0"/>
  </r>
  <r>
    <n v="1787"/>
    <s v="Cesgranrio"/>
    <s v="Petrobras"/>
    <s v="2010"/>
    <s v="Uma atividade de um projeto tem três estimativas de tempo para sua execução. Considerando um tempo otimista de 4 semanas, o mais provável, de 5 semanas e o pessimista, de 12 semanas, qual é o tempo de duração esperado, em semanas, para a atividade?"/>
    <x v="1"/>
    <x v="11"/>
    <s v="Médio"/>
    <s v="ME"/>
    <s v="5"/>
    <s v="6"/>
    <s v="7"/>
    <s v="10"/>
    <s v="12"/>
    <s v="B"/>
    <n v="1"/>
    <n v="1"/>
  </r>
  <r>
    <n v="1789"/>
    <s v="UFPI"/>
    <s v="UFPI"/>
    <s v="2014"/>
    <s v="Independentemente do fluxo de materiais adotado e ainda que cada empresa tenha seu próprio fluxo de materiais (o qual depende do produto, do sistema de produção utilizado, da tecnologia etc.), quanto às classes de materiais, é CORRETO afirmar que:"/>
    <x v="1"/>
    <x v="13"/>
    <s v="Médio"/>
    <s v="ME"/>
    <s v="Componentes são também conhecidos como matérias-primas, porque constituem peças isoladas ou partes já acabadas e prontas para serem anexados ao produto."/>
    <s v="Os materiais em processamento são partes prontas que, quando unidas, constituirão o produto acabado."/>
    <s v="Os materiais em processamento são aqueles parcialmente acabados, cujo processo está em algum estágio intermediário ao longo das diversas seções que compõem o processo produtivo. Diferem dos materiais semiacabados pelo estágio mais avançado, pois os materiais em processamento encontram-se quase acabados."/>
    <s v="Os materiais em processamento precisam ser adquiridos de fornecedores externos, uma vez que muito dificilmente a organização tem condições de produzir os materiais de que necessita."/>
    <s v="Os produtos acabados ou finais constituem o final do processo produtivo, constituído pelas fases de matérias-primas, materiais em processamento, materiais semiacabados e materiais acabados ou componentes."/>
    <s v="E"/>
    <n v="1"/>
    <n v="1"/>
  </r>
  <r>
    <n v="1790"/>
    <s v="CEBRASPE"/>
    <s v="TRT 8ª Região"/>
    <s v="2013"/>
    <s v="No que se refere à multimodalidade dos transportes, assinale a opção correta."/>
    <x v="1"/>
    <x v="13"/>
    <s v="Médio"/>
    <s v="ME"/>
    <s v="Durante o transporte multimodal são realizadas, ao longo de todo o trajeto da carga, inspeções fiscais em postos de inspeção, com o intuito de evitar extravio."/>
    <s v="O governo brasileiro tem investido de forma significativa na infraestrutura de transporte, visando a multimodalidade e o desenvolvimento da economia."/>
    <s v="O principal objetivo da multimodalidade dos transportes de mercadoria é a manutenção de um fluxo controlado, porém descontínuo, para que, nos terminais de troca, possa haver agilidade na transferência de mercadoria de um modal para outro."/>
    <s v="Na multimodalidade, é possível a combinação de diferentes transportes devido à utilização de mais de um modal. Dessa forma, emite-se apenas um documento de transporte referente ao trajeto total da carga, do ponto de origem até o ponto de destino."/>
    <s v="Na multimodalidade, transportam-se predominantemente produtos de alto valor agregado."/>
    <s v="D"/>
    <n v="1"/>
    <n v="1"/>
  </r>
  <r>
    <n v="1791"/>
    <s v="Vunesp"/>
    <s v="Câmara Municipal de Jaboticabal-SP"/>
    <s v="2015"/>
    <s v="Um sistema de classificação e codificação de materiais é fundamental para que existam procedimentos de armazenagem adequados, um controle eficiente dos estoques e uma operacionalização correta do almoxarifado. Classificar os bens dentro de suas peculiaridades e funções tem como finalidade facilitar o processo de, posteriormente, dar-lhes um código que os identifique quanto aos seus tipos, usos, finalidades, datas de aquisição, propriedades e sequência de aquisição. Codificar um material significa"/>
    <x v="1"/>
    <x v="13"/>
    <s v="Médio"/>
    <s v="ME"/>
    <s v="descrever, detalhadamente, um item, como suas medidas, formato, tamanho, peso, numeração, quantidade etc."/>
    <s v="reduzir a grande diversidade de itens empregados para uma mesma finalidade e mesmo departamento."/>
    <s v="representar todas as informações necessárias, suficientes e desejadas por meio de números e/ou letras, com base na classificação obtida do material."/>
    <s v="ajustar as medidas e formatos de todos os materiais utilizados na empresa, identificando suas diversas fontes originárias."/>
    <s v="arrolar os itens existentes de modo a não omitir nenhum deles e fazê-los constar em uma planilha de dados para demonstração aos responsáveis."/>
    <s v="C"/>
    <n v="1"/>
    <n v="1"/>
  </r>
  <r>
    <n v="1792"/>
    <s v="FCC"/>
    <s v="DPE-RS"/>
    <s v="2017"/>
    <s v="O sistema de gerenciamento de transporte (TMS − Transportation Management System) trata do transporte de (origem) para (destino). NÃO é função básica do TMS:"/>
    <x v="1"/>
    <x v="13"/>
    <s v="Médio"/>
    <s v="ME"/>
    <s v="seleção de modais de transportes."/>
    <s v="consolidação de fretes."/>
    <s v="gerenciamento dos níveis de estoques."/>
    <s v="roteirização e programação de embarques de cargas."/>
    <s v="rastreamento dos embarques."/>
    <s v="C"/>
    <n v="0"/>
    <n v="0"/>
  </r>
  <r>
    <n v="1793"/>
    <s v="IAUPE"/>
    <s v="UPE"/>
    <s v="2017"/>
    <s v="Uma boa administração de materiais pode reduzir custos e melhorar os resultados de uma organização. Nesse sentido, o uso de sistemas informatizados vem sendo um grande aliado a esse processo de gestão._x000a_Uma dessas ferramentas é o Warehouse Management System (WMS), competindo a ele"/>
    <x v="1"/>
    <x v="13"/>
    <s v="Médio"/>
    <s v="ME"/>
    <s v="automação e gerenciamento de depósitos, armazéns e linhas de produção."/>
    <s v="otimização do processo de distribuição."/>
    <s v="automação e armazenamento das informações fornecidas por todas as áreas da organização, de maneira integrada."/>
    <s v="realização do planejamento dos materiais necessários naquele momento."/>
    <s v="promoção de estabelecer um nível de comando para compras online."/>
    <s v="A"/>
    <n v="0"/>
    <n v="0"/>
  </r>
  <r>
    <n v="1794"/>
    <s v="IFRS"/>
    <s v="IFRS"/>
    <s v="2015"/>
    <s v="Dentre as afirmativas expostas abaixo assinale a alternativa CORRETA:"/>
    <x v="1"/>
    <x v="13"/>
    <s v="Médio"/>
    <s v="ME"/>
    <s v="A logística reversa pós-consumo refere-se a ações de diversas modalidades destinadas ao atendimento de reclamações, não conformidades, bem como garantia e manutenção dos produtos, onde há necessidade de ocorrer o ciclo inverso do comprador para o vendedor."/>
    <s v="A logística reversa pós-venda refere-se a ações de destinação de resíduos gerados pelos produtos após o uso, onde há necessidade de ocorrer o ciclo inverso do comprador para o vendedor."/>
    <s v="A logística reversa pós-consumo refere-se a ações de eliminação e destinação de resíduos gerados pelos produtos da empresa, onde há necessidade de ocorrer o ciclo de distribuição direto do vendedor para o comprador."/>
    <s v="A logística reversa pós-venda possui papel importante na busca por soluções para os graves problemas causados pelos resíduos, sendo que se refere a ações de destinação de resíduos gerados pelos produtos após o uso."/>
    <s v="A logística busca fornecer um serviço completo ao cliente, viabilizando dar suporte a todos os processos de apoio à venda. Dentro desta visão, a logística reversa possui papel fundamental, sendo responsável pelos processos de retorno de itens do comprador para o vendedor."/>
    <s v="E"/>
    <n v="0"/>
    <n v="0"/>
  </r>
  <r>
    <n v="1795"/>
    <s v="DESCONHECIDA"/>
    <s v="TRT 4ª REGIÃO"/>
    <s v="2022"/>
    <s v="É inteiramente adequada a correlação entre os tempos e os modos verbais na seguinte construção:"/>
    <x v="0"/>
    <x v="2"/>
    <s v="Médio"/>
    <s v="ME"/>
    <s v="Não fosse a curiosidade científica, aquele pequeno microscópio não terá entrado na história pela façanha que propiciara."/>
    <s v="Caso não tivesse ocorrido o uso do modesto microscópio, a descoberta dos micro-organismos haveria de esperar mais algum tempo."/>
    <s v="Fora providencial o uso daquele pequeno microscópio para que se venha a descobrir a existência de micro-organismos."/>
    <s v="Teria sido adiada a revelação dos micro-organismos no caso de aquele cientista não vier a utilizar seu microscópio doméstico."/>
    <s v="Ninguém imaginará que um microscópio tão limitado pudesse ter sido responsável pelo achado que então se dera."/>
    <s v="B"/>
    <n v="1"/>
    <n v="1"/>
  </r>
  <r>
    <n v="1796"/>
    <s v="FUNPRESP"/>
    <s v="FUNPRESP"/>
    <s v="2022"/>
    <s v="Seja como for, está claro que a distinção entre o que seria natural e o que seria cultural não faz o menor sentido para os aborígenes australianos. Afinal de contas, no mundo deles, tudo é natural e cultural ao mesmo tempo. Para que se possa falar de natureza, é preciso que o homem tome distância do meio ambiente no qual está mergulhado, é preciso que se sinta exterior e superior ao mundo que o cerca. Ao se extrair do mundo por meio de um movimento de recuo, ele poderá perceber este mundo como um todo._x000a_No quarto período do texto, o emprego do futuro na forma verbal “poderá” deve-se não a uma questão de encadeamento temporal, mas, sim, à expressão de uma relação lógica entre as ideias das orações que compõem esse período."/>
    <x v="0"/>
    <x v="2"/>
    <s v="Médio"/>
    <s v="CE"/>
    <m/>
    <m/>
    <m/>
    <m/>
    <m/>
    <s v="C"/>
    <n v="0"/>
    <n v="0"/>
  </r>
  <r>
    <n v="1797"/>
    <s v="DESCONHECIDA"/>
    <s v="PM-SP"/>
    <s v="2020"/>
    <s v="Considerando a correspondência entre as formas verbais e o emprego do pronome, conforme a normapadrão, assinale a alternativa que completa, correta e respectivamente, as lacunas da frase._x000a_Se soubéssemos mais detalhes a respeito de como foi criada a Polícia Militar, ___________________________ melhor desde a sua criação."/>
    <x v="0"/>
    <x v="2"/>
    <s v="Médio"/>
    <s v="ME"/>
    <s v="podemos compreender-lhe"/>
    <s v="poderíamos compreendê-la"/>
    <s v="podíamos compreender-lhe"/>
    <s v="pudemos compreendê-la"/>
    <m/>
    <s v="B"/>
    <n v="1"/>
    <n v="1"/>
  </r>
  <r>
    <n v="1798"/>
    <s v="DESCONHECIDA"/>
    <s v="TRT 4ª REGIÃO"/>
    <s v="2022"/>
    <s v="João Brandão e seu amigo foram convidados por um garçom solícito (13º parágrafo)_x000a__x000a_Transpondo-se o trecho acima para a voz ativa, a forma verbal resultante será:"/>
    <x v="0"/>
    <x v="2"/>
    <s v="Médio"/>
    <s v="ME"/>
    <s v="convidaria"/>
    <s v="teria convidado"/>
    <s v="convidaram"/>
    <s v="seriam convidados"/>
    <s v="convidou"/>
    <s v="E"/>
    <n v="1"/>
    <n v="1"/>
  </r>
  <r>
    <n v="1799"/>
    <s v="DESCONHECIDA"/>
    <s v="ELETROBRAS"/>
    <s v="2016"/>
    <s v="Transpondo-se para a voz ativa a frase &lt;u&gt;Eficazes sistemas de irrigação teriam sido utilizados pelos antigos em suas culturas de cereais&lt;/u&gt;, a forma verbal resultante deverá ser"/>
    <x v="0"/>
    <x v="2"/>
    <s v="Médio"/>
    <s v="ME"/>
    <s v="seriam utilizados."/>
    <s v="teriam utilizado."/>
    <s v="foram utilizados."/>
    <s v="utilizaram-se."/>
    <s v="haveriam de utilizar."/>
    <s v="B"/>
    <n v="1"/>
    <n v="1"/>
  </r>
  <r>
    <n v="1800"/>
    <s v="DESCONHECIDA"/>
    <s v="DPE-RS"/>
    <s v="2022"/>
    <s v="&lt;i&gt;O consumismo é uma economia do logro, do excesso e do lixo, pois faz que o ser humano trabalhe duro para adquirir mais coisas, mas traz a sensação de insatisfação porque sempre há alguma coisa melhor, maior e mais rápida do que no presente. Ao mesmo tempo, as coisas que se possuem e se consomem enchem não apenas os armários, as garagens, as casas e as vidas, mas também as mentes das pessoas.&lt;/i&gt;_x000a__x000a_Sem prejuízo da correção gramatical e da coerência do texto, a oração “que se possuem e se consomem” (último período do terceiro parágrafo) poderia ser reescrita da seguinte maneira: &lt;b&gt;que são possuídas e consumidas&lt;/b&gt;."/>
    <x v="0"/>
    <x v="2"/>
    <s v="Médio"/>
    <s v="CE"/>
    <m/>
    <m/>
    <m/>
    <m/>
    <m/>
    <s v="C"/>
    <n v="1"/>
    <n v="1"/>
  </r>
  <r>
    <n v="1801"/>
    <s v="DESCONHECIDA"/>
    <s v="PGE-AM"/>
    <s v="2022"/>
    <s v="“Empresas de cobrança usam técnicas abusivas” (1º parágrafo)._x000a__x000a_Transpondo a frase acima para a voz passiva, a forma verbal resultante será:"/>
    <x v="0"/>
    <x v="2"/>
    <s v="Médio"/>
    <s v="ME"/>
    <s v="é usado."/>
    <s v="foi usado."/>
    <s v="são usados."/>
    <s v="foram usadas."/>
    <s v="são usadas."/>
    <s v="E"/>
    <n v="1"/>
    <n v="1"/>
  </r>
  <r>
    <n v="1802"/>
    <s v="DESCONHECIDA"/>
    <s v="PC-RS "/>
    <s v="2018"/>
    <s v="Qual das seguintes formas verbais admite conversão para a voz passiva?"/>
    <x v="0"/>
    <x v="2"/>
    <s v="Médio"/>
    <s v="ME"/>
    <s v="a tecnologia era a indústria mais legal"/>
    <s v="as redes promovem aumento"/>
    <s v="redes sociais levam a interações frágeis"/>
    <s v="adolescentes estão menos dispostos"/>
    <s v="dispostos a sair"/>
    <s v="B"/>
    <n v="1"/>
    <n v="1"/>
  </r>
  <r>
    <s v="1803"/>
    <s v="Petrobras"/>
    <s v="Cesgranrio"/>
    <s v="2012"/>
    <s v="Sobre o modal ferroviário, seus equipamentos e características de desempenho é INCORRETO afirmar que:"/>
    <x v="1"/>
    <x v="13"/>
    <s v="Médio"/>
    <s v="ME"/>
    <s v="apresenta o menor custo fixo dentre todos os modais e maior custo variável."/>
    <s v="oferece capacidade de transportar grandes volumes de carga em longas distâncias, com média a alta variabilidade de tempo de trânsito."/>
    <s v="é indicado para transportar matérias-primas como carvão, madeira e produtos químicos e também produtos de baixo valor agregado, como alimentos, papel e produtos de madeira."/>
    <s v="há redução do tempo exigido no intercâmbio de vagões com o uso de vagões articulados com chassi estendido para carregar diversos contêineres em uma única unidade flexível."/>
    <s v="há duplicação da capacidade de cada vagão ao se utilizarem vagões-plataforma construídos para transportar dois níveis de contêineres."/>
    <s v="A"/>
    <n v="0"/>
    <n v="0"/>
  </r>
  <r>
    <s v="1804"/>
    <s v="Colégio Pedro II"/>
    <s v="Colégio Pedro II"/>
    <s v="2018"/>
    <s v="O transporte é o elemento mais importante nos custos logísticos para a maioria das empresas. O usuário do transporte tem uma larga faixa de serviços à sua disposição, todos girando em torno dos cinco modais básicos (aquaviário, ferroviário, rodoviário, aeroviário e dutoviário)._x000a__x000a_No que se refere a esses modais de transporte básicos, é correto afirmar que"/>
    <x v="1"/>
    <x v="13"/>
    <s v="Médio"/>
    <s v="ME"/>
    <s v="o transporte rodoviário é semelhante ao ferroviário, mas movimenta fretes médios, em extensões médias e com a vantagem de serviços porta a porta."/>
    <s v="o modal aquaviário é mais veloz que o ferroviário, mas tem capacidade de transporte reduzida."/>
    <s v="a ferrovia é uma boa opção para pequenas distâncias e movimentação lenta de produtos de alto valor"/>
    <s v="o transporte por dutovias é veloz e oferece uma extensa faixa de serviços e capacidades."/>
    <m/>
    <s v="A"/>
    <n v="1"/>
    <n v="1"/>
  </r>
  <r>
    <s v="1805"/>
    <s v="UFLA"/>
    <s v="UFLA"/>
    <s v="2018"/>
    <s v="Analise as proposições a seguir, referentes à especificação e à codificação de materiais:_x000a__x000a_I. A especificação de materiais propicia, entre outras, facilidades às tarefas de coleta de preços, cuidados no transporte, na identificação, na inspeção, na armazenagem e na preservação de materiais._x000a_II. A codificação de materiais tem o objetivo de diminuir o número de itens no estoque, evitando a variedade de materiais de mesma classe._x000a_III. Os planos de codificação seguem, de um modo geral, o mesmo princípio, dividindo os materiais em grupos e classes de materiais._x000a_IV. O sistema de codificação decimal dos materiais divide o universo de materiais em grandes grupos, de acordo com sua estrutura, e é composta por 11 dígitos, sendo os últimos 4 dígitos para indicar a classe do material._x000a__x000a_Assinale a alternativa CORRETA:"/>
    <x v="1"/>
    <x v="13"/>
    <s v="Médio"/>
    <s v="ME"/>
    <s v="Somente as proposições I e IV estão corretas."/>
    <s v="Somente as proposições II e III estão corretas."/>
    <s v="Somente as proposições III e IV estão corretas."/>
    <s v="Somente as proposições I e III estão corretas."/>
    <m/>
    <s v="D"/>
    <n v="1"/>
    <n v="1"/>
  </r>
  <r>
    <s v="1806"/>
    <s v="PROCEMPA"/>
    <s v="FMP Concursos"/>
    <s v="2012"/>
    <s v="Sobre o Transportation Management System – TMS, assinale V para as assertivas verdadeiras ou F para as falsas._x000a__x000a_( ) Redução nos custos de transportes, melhoria do nível de serviço e a utilização dos recursos de transportes._x000a_( ) É um sistema que contempla as várias áreas de uma empresa, desde o chão de fábrica até a alta direção, permitindo um maior controle de todo o processo produtivo e disponibilizando elementos que podem facilitar a tomada de decisão._x000a_( ) Melhoria na composição de cargas (consolidação), rotas, menor tempo necessário para planejar a distribuição e a montagem de cargas._x000a_( ) Disponibilidade de dados acurados dos custos de frete mostrado de várias formas, como por exemplos por cliente ou por produto._x000a_( ) Acompanhamento da evolução dos custos com transportes._x000a__x000a_Assinale a alternativa que apresenta a sequência correta."/>
    <x v="1"/>
    <x v="13"/>
    <s v="Médio"/>
    <s v="ME"/>
    <s v="A sequência correta é: F – F – V – V – V."/>
    <s v="A sequência correta é: F – F – V – F – V."/>
    <s v="A sequência correta é: V – V – F – V – F."/>
    <s v="A sequência correta é: V – F – V – V – V."/>
    <s v="A sequência correta é: F – V – F – V – F."/>
    <s v="D"/>
    <n v="1"/>
    <n v="0"/>
  </r>
  <r>
    <n v="1807"/>
    <s v="Cesgranrio"/>
    <s v="PETROBRAS"/>
    <s v="2018"/>
    <s v="Um assunto que emerge junto com a 4ª Revolução Industrial é a logística 4.0. Um dos viabilizadores para o surgimento da logística 4.0 é o(a)?"/>
    <x v="1"/>
    <x v="13"/>
    <s v="Médio"/>
    <s v="ME"/>
    <s v="RFID"/>
    <s v="Código de barras"/>
    <s v="Condomínio logístico"/>
    <s v="Aumento da eficiência no consumo de combustíveis"/>
    <s v="Internet das coisas"/>
    <s v="E"/>
    <n v="0"/>
    <n v="0"/>
  </r>
  <r>
    <n v="1808"/>
    <s v="Cebraspe"/>
    <s v="PETROBRAS"/>
    <s v="2023"/>
    <s v="Em relação a conceitos de tecnologias, logística 4.0, transformação digital e ERP, julgue o próximo item._x000a__x000a_O custo de transporte é o mais importante de todos os custos logísticos, ele envolve os custos com as despesas com fretes, todas as despesas relacionadas à movimentação de materiais fora da empresa, depreciação dos veículos, pneus, combustíveis, custo de oportunidade dos veículos, manutenção, seguros, impostos etc."/>
    <x v="1"/>
    <x v="13"/>
    <s v="Médio"/>
    <s v="CE"/>
    <m/>
    <m/>
    <m/>
    <m/>
    <m/>
    <s v="C"/>
    <n v="1"/>
    <n v="1"/>
  </r>
  <r>
    <n v="1809"/>
    <s v="Cebraspe"/>
    <s v="Petrobras"/>
    <s v="2023"/>
    <s v="Em relação a conceitos de tecnologias, logística 4.0, transformação digital e ERP, julgue o próximo item._x000a__x000a_A tecnologia RFID (radio frequency identification), ou identificação por radiofrequência, utiliza as etiquetas inteligentes, colocadas nos produtos, a fim de rastreá-los por ondas de radiofrequência."/>
    <x v="1"/>
    <x v="13"/>
    <s v="Médio"/>
    <s v="CE"/>
    <m/>
    <m/>
    <m/>
    <m/>
    <m/>
    <s v="C"/>
    <n v="0"/>
    <n v="0"/>
  </r>
  <r>
    <n v="1810"/>
    <s v="Cebraspe"/>
    <s v="Petrobras"/>
    <s v="2023"/>
    <s v="Em relação a conceitos de tecnologias, logística 4.0, transformação digital e ERP, julgue o próximo item._x000a__x000a_O EDI (electronic data interchange) permite a eliminação de retrabalho associado à redigitacão de documentos, ao aumento de custos associados ao manuseio de informações e à redução na acurácia nos dados."/>
    <x v="1"/>
    <x v="13"/>
    <s v="Médio"/>
    <s v="CE"/>
    <m/>
    <m/>
    <m/>
    <m/>
    <m/>
    <s v="C"/>
    <n v="1"/>
    <n v="0"/>
  </r>
  <r>
    <s v="1811"/>
    <s v="IFSP"/>
    <s v="IFSP"/>
    <s v="2018"/>
    <s v="Segundo Christopher (1997), logística refere- se ao processo de gerenciar a compra, o monitoramento e a armazenagem de materiais, peças e produtos acabados por meio da organização, para poder maximizar a lucratividade presente e futura, com a utilização de um atendimento de baixo custo. Assim, como em qualquer área, há uma estrutura e fases que a constitui, no decorrer dos anos. Em logística, são consideradas cinco fases distintas: o início, a integração rígida, as melhorias na cadeia de suprimentos, o desenvolvimento da logística e a logística 4.0. Quanto a esta última, assinale a opção correta que conceitua a logística 4.0."/>
    <x v="1"/>
    <x v="13"/>
    <s v="Médio"/>
    <s v="ME"/>
    <s v="O processo de evolução pode ser dividido em fases, uma delas é a integração rígida. Nessa fase, a sociedade não se mostrava mais satisfeita com a opção padronizada de produtos, exigindo uma maior variedade de opções."/>
    <s v="Após o fim da II Guerra, o planejamento logístico tomava mais espaço. A comunicação entre setores era mais frequente e o contato com os fornecedores também estava mais fácil, pois anteriormente o foco era a produção para a guerra (armamentos, suprimentos, medicamentos e outros itens). Nesse período, iniciava- se o trabalho com código de barras, usado pelos supermercados, que auxiliavam na identificação de necessidades no estoque e na localização de mercadorias, além da diminuição no tempo dos processos e a redução de custo. Observa-se que com as crises, a preocupação com os custos era constante e intensificada."/>
    <s v="O conceito de logística é bastante recente no Brasil. Sua difusão teve início nos anos 1980, acelerando a partir de 1994 com a estabilização econômica. O ambiente altamente inflacionário, vigente até então, combinado com uma economia fechada e com baixo nível de competição, levou as empresas a negligenciarem o processo logístico, gerando um atraso maior do que 10 anos, em relação às práticas internacionais. A logística moderna tem início no país e traz consigo um período de riscos e oportunidades."/>
    <s v="Revolução Industrial. Esse termo ficou mais popular nos últimos tempos e tem relação estreita com a automação das fábricas por meio da utilização de sistemas cibernético/físicos que podem realizar auto diagnósticos, autoconfiguração e auto otimização, com base em tecnologia de ponta, como Inteligência Artificial (IA), Big Data, Internet das Coisas - Internet of Things (IOT), em inglês, e Computação em Nuvem."/>
    <m/>
    <s v="D"/>
    <n v="1"/>
    <n v="1"/>
  </r>
  <r>
    <n v="1812"/>
    <s v="FAURGS"/>
    <s v="Secretaria da Saúde-RS"/>
    <s v="2022"/>
    <s v="Considere as afirmações abaixo, referentes às expressões aos entes federados (l. 08) e aos níveis inferiores de governo local (l. 08-09)._x000a__x000a_I - Ambas as expressões estão em paralelismo sintático, pois são complementos nominais da mesma estrutura._x000a_II - A segunda expressão retoma referencialmente a primeira._x000a_III - Ambas as expressões estão em paralelismo lexical, pois estão numa relação de paronímia._x000a__x000a_Quais estão corretas?"/>
    <x v="0"/>
    <x v="4"/>
    <s v="Médio"/>
    <s v="ME"/>
    <s v="Apenas I."/>
    <s v="Apenas II."/>
    <s v="Apenas III."/>
    <s v="Apenas I e II."/>
    <s v="I, II e III."/>
    <s v="D"/>
    <n v="0"/>
    <n v="0"/>
  </r>
  <r>
    <s v="1814"/>
    <s v="FAURGS"/>
    <s v="Secretaria da Saúde-RS"/>
    <s v="2022"/>
    <s v="Considere as seguintes afirmações em relação à expressão &lt;b&gt;vem-se observando&lt;/b&gt; (l. 07):_x000a__x000a_I - A expressão &lt;b&gt;vem-se observando&lt;/b&gt; pode ser substituída por &lt;b&gt;vem sendo observado&lt;/b&gt;._x000a_II - Não se acentua a forma verbal &lt;b&gt;vem-se&lt;/b&gt; (l. 07), neste caso, por estar no singular, concordando com o sujeito &lt;b&gt;O processo de descentralização política no Brasil&lt;/b&gt; (l. 03)._x000a_III - Se substituirmos no texto o excerto &lt;b&gt;a transferência das autonomias aos entes federados&lt;/b&gt; (l. 07-08) pela expressão &lt;b&gt;transferências de autonomia aos entes federados&lt;/b&gt;, a forma do verbo deverá necessariamente apresentar a grafia &lt;b&gt;vêm-se&lt;/b&gt;._x000a__x000a_Quais estão corretas?"/>
    <x v="0"/>
    <x v="6"/>
    <s v="Médio"/>
    <s v="ME"/>
    <s v="Apenas I."/>
    <s v="Apenas II."/>
    <s v="Apenas III."/>
    <s v="Apenas I e II."/>
    <s v="I, II e III."/>
    <s v="C"/>
    <n v="1"/>
    <n v="0"/>
  </r>
  <r>
    <s v="1815"/>
    <s v="FAURGS"/>
    <s v="SECRETARIA DA SAÚDE-RS"/>
    <s v="2022"/>
    <s v="Quanto ao emprego da pontuação do texto, &lt;b&gt;NÃO &lt;/b&gt;é correto afirmar que"/>
    <x v="0"/>
    <x v="5"/>
    <s v="Médio"/>
    <s v="ME"/>
    <s v="a vírgula após a expressão &lt;b&gt;Nas áreas da assistência social&lt;/b&gt; (l. 04) separa elementos coordenados."/>
    <s v="a expressão &lt;b&gt;nas últimas décadas&lt;/b&gt; (l. 07) está entre vírgulas por ser um adjunto adnominal."/>
    <s v="a expressão &lt;b&gt;tão importante quanto&lt;/b&gt; (l. 18) está entre vírgulas indispensáveis para a compreensão do texto."/>
    <s v="os parênteses das linhas 29 e 30 poderiam ser substituídos por travessões sem prejuízo para a estrutura e significação do texto."/>
    <s v="a expressão &lt;b&gt;temática deste texto&lt;/b&gt; (l. 31) desempenha a função de aposto, por isso figura entre vírgulas."/>
    <s v="B"/>
    <n v="1"/>
    <n v="0"/>
  </r>
  <r>
    <n v="1816"/>
    <s v="FAURGS"/>
    <s v="SECRETARIA DA SAÚDE-RS"/>
    <s v="2022"/>
    <s v="Em relação à expressão &lt;b&gt;entes subnacionais&lt;/b&gt; (l. 20), é correto afirmar que"/>
    <x v="0"/>
    <x v="0"/>
    <s v="Médio"/>
    <s v="ME"/>
    <s v="não seria gramatical a anteposição do adjunto &lt;b&gt;subnacionais &lt;/b&gt;ao nome &lt;b&gt;entes&lt;/b&gt;."/>
    <s v="os autores do texto revelam ironia ao optarem pelo sufixo &lt;b&gt;sub&lt;/b&gt;, que tem uma conotação depreciativa."/>
    <s v="há concordância verbal entre o nome &lt;b&gt;entes &lt;/b&gt;e o adjunto &lt;b&gt;subnacionais&lt;/b&gt;."/>
    <s v="o Acordo Ortográfico admite também a grafia &lt;b&gt;sub-nacionais&lt;/b&gt;."/>
    <s v="é um exemplo de linguagem conotativa."/>
    <s v="A"/>
    <n v="1"/>
    <n v="1"/>
  </r>
  <r>
    <s v="1817"/>
    <s v="FAURGS"/>
    <s v="SECRETARIA DA SAÚDE-RS"/>
    <s v="2022"/>
    <s v="Considere as seguintes afirmações em relação ao emprego do acento indicativo da crase na expressão &lt;b&gt;à União&lt;/b&gt; (l. 28-29) no texto._x000a__x000a_I - A substituição de &lt;b&gt;União &lt;/b&gt;por &lt;b&gt;Federação &lt;/b&gt;exigiria manter-se o acento indicativo de crase._x000a_II - O acento grave está sendo utilizado, nesta expressão, para indicar a contração da preposição &lt;b&gt;a&lt;/b&gt; com o pronome demonstrativo &lt;b&gt;a&lt;/b&gt;._x000a_III - A substituição de &lt;b&gt;União &lt;/b&gt;por substantivo masculino exigiria manter o acento indicativo de crase._x000a__x000a_Quais estão corretas?"/>
    <x v="0"/>
    <x v="7"/>
    <s v="Médio"/>
    <s v="ME"/>
    <s v="Apenas I."/>
    <s v="Apenas II."/>
    <s v="Apenas III."/>
    <s v="Apenas I e II."/>
    <s v="I, II e III."/>
    <s v="A"/>
    <n v="1"/>
    <n v="0"/>
  </r>
  <r>
    <n v="1818"/>
    <s v="FAURGS"/>
    <s v="SECRETARIA DA SAÚDE-RS"/>
    <s v="2022"/>
    <s v="É &lt;b&gt;INCORRETO &lt;/b&gt;afirmar que a tese ou ideia central do texto é retomada pela seguinte expressão:"/>
    <x v="0"/>
    <x v="9"/>
    <s v="Médio"/>
    <s v="ME"/>
    <s v="O processo de descentralização política no Brasil não é recente (l. 03-04)."/>
    <s v="Nas áreas da assistência social, da educação, da saúde, do turismo, da cultura, entre diversas outras tantas (l. 04-06)."/>
    <s v="a transferência das autonomias aos entes federados (l. 07-08)."/>
    <s v="cabendo em linhas gerais à União a coordenação e a estados e municípios (especialmente a esses últimos) a implementação das ações (l. 28-30)."/>
    <s v="orientando União, estados e municípios a articularem e cooperarem entre si (l. 32-33)."/>
    <s v="B"/>
    <n v="1"/>
    <n v="0"/>
  </r>
  <r>
    <s v="1819"/>
    <s v="FAURGS"/>
    <s v="SECRETARIA DA SAÚDE-RS"/>
    <s v="2022"/>
    <s v="Considere as seguintes afirmações em relação à oração subordinada adjetiva &lt;b&gt;que atrela os três entes federados&lt;/b&gt; (l. 27-28):_x000a__x000a_I - A expressão &lt;b&gt;que &lt;/b&gt;(l. 27) refere-se ao antecedente&lt;b&gt; um sistema complexo e coordenado articulado em torno do Sistema Único de Saúde (SUS)&lt;/b&gt; (l. 26-27)._x000a_II - A expressão &lt;b&gt;que &lt;/b&gt;(l. 27) exerce a função de sujeito._x000a_III - A expressão &lt;b&gt;que &lt;/b&gt;(l. 27) consiste em um pronome relativo._x000a__x000a_Quais estão corretas?"/>
    <x v="0"/>
    <x v="4"/>
    <s v="Médio"/>
    <s v="ME"/>
    <s v="Apenas I."/>
    <s v="Apenas II."/>
    <s v="Apenas III."/>
    <s v="Apenas I e II."/>
    <s v="I, II e III."/>
    <s v="E"/>
    <n v="1"/>
    <n v="0"/>
  </r>
  <r>
    <n v="1820"/>
    <s v="FAURGS"/>
    <s v="SECRETARIA DA SAÚDE-RS"/>
    <s v="2022"/>
    <s v="Qual dos exemplos abaixo &lt;b&gt;NÃO &lt;/b&gt;é um monossílabo tônico?"/>
    <x v="0"/>
    <x v="0"/>
    <s v="Médio"/>
    <s v="ME"/>
    <s v="lei (l. 05)"/>
    <s v="fim (l. 06)"/>
    <s v="mais (l. 31)"/>
    <s v="dos (l. 39)"/>
    <s v="ser (l.49)"/>
    <s v="D"/>
    <n v="1"/>
    <n v="1"/>
  </r>
  <r>
    <n v="1821"/>
    <s v="FAURGS"/>
    <s v="SECRETARIA DA SAÚDE-RS"/>
    <s v="2022"/>
    <s v="É correto afirmar que a forma verbal &lt;b&gt;prestarem &lt;/b&gt;(l. 06)"/>
    <x v="0"/>
    <x v="6"/>
    <s v="Médio"/>
    <s v="ME"/>
    <s v="concorda com o sujeito &lt;b&gt;criadas pelo Poder Público&lt;/b&gt; (l. 05)."/>
    <s v="concorda com a expressão &lt;b&gt;atividades públicas específicas&lt;/b&gt; (l. 07)."/>
    <s v="é um exemplo de infinitivo impessoal."/>
    <s v="é exemplo de verbo transitivo indireto."/>
    <s v="integra o predicado de uma oração subordinada adverbial."/>
    <s v="E"/>
    <n v="1"/>
    <n v="1"/>
  </r>
  <r>
    <n v="1822"/>
    <s v="FAURGS"/>
    <s v="SECRETARIA DA SAÚDE-RS"/>
    <s v="2022"/>
    <s v="Em relação à oração &lt;b&gt;A esse fenômeno a doutrina confere o nome descentralização.&lt;/b&gt; (l. 07-08), considere as seguintes afirmações._x000a__x000a_I - As regras de pontuação prescrevem o emprego de vírgula após a palavra &lt;b&gt;fenômeno &lt;/b&gt;(l. 07)._x000a_II - Os termos desta oração não estão na ordem direta._x000a_III - O discurso indireto caracteriza a ordem dos elementos deste período._x000a__x000a_Quais estão corretas?"/>
    <x v="0"/>
    <x v="3"/>
    <s v="Médio"/>
    <s v="ME"/>
    <s v="Apenas I."/>
    <s v="Apenas II."/>
    <s v="Apenas III."/>
    <s v="Apenas I e II."/>
    <s v="I, II e III."/>
    <s v="B"/>
    <n v="2"/>
    <n v="0"/>
  </r>
  <r>
    <n v="1823"/>
    <s v="FAURGS"/>
    <s v="SECRETARIA DA SAÚDE-RS"/>
    <s v="2022"/>
    <s v="Em relação à oração que inicia o terceiro parágrafo – &lt;b&gt;Difere da descentralização&lt;/b&gt; (l. 22) –, é correto afirmar que"/>
    <x v="0"/>
    <x v="6"/>
    <s v="Médio"/>
    <s v="ME"/>
    <s v="o sujeito é indeterminado."/>
    <s v="a oração é sem sujeito."/>
    <s v="o sujeito é simples."/>
    <s v="o sujeito é determinado."/>
    <s v="o sujeito é composto."/>
    <s v="D"/>
    <n v="1"/>
    <n v="0"/>
  </r>
  <r>
    <n v="1824"/>
    <s v="FAURGS"/>
    <s v="SECRETARIA DA SAÚDE-RS"/>
    <s v="2022"/>
    <s v="O emprego do acento indicativo de crase pode depender, em alguns contextos linguísticos, do fenômeno sintático da regência nominal. Este é o caso nos exemplos abaixo?_x000a__x000a_I - &lt;b&gt;entidade pertencente à denominada administração indireta&lt;/b&gt; (l. 03-04)._x000a_II - &lt;b&gt;A desconcentração liga-se à ideia de comando central &lt;/b&gt;(l. 32-33)._x000a_III - &lt;b&gt;A desconcentração limita-se à implantação de estruturas&lt;/b&gt; (l. 50-51)."/>
    <x v="0"/>
    <x v="7"/>
    <s v="Médio"/>
    <s v="ME"/>
    <s v="Sim, excetuando-se o exemplo I."/>
    <s v="Sim, excetuando-se o exemplo II."/>
    <s v="Sim, excetuando-se os exemplos II e III."/>
    <s v="Sim, em todos os exemplos."/>
    <s v="Não, em nenhum dos exemplos."/>
    <s v="C"/>
    <n v="1"/>
    <n v="0"/>
  </r>
  <r>
    <n v="1825"/>
    <s v="FAURGS"/>
    <s v="SECRETARIA DA SAÚDE-RS"/>
    <s v="2022"/>
    <s v="Em relação à coerência textual, considere as seguintes afirmações sobre os principais tópicos desenvolvidos no texto._x000a__x000a_I - Há três tipos de desconcentração das competências administrativas: a descentralização, a delegação e a regionalização._x000a_II - A desconcentração está para a Administração Direta assim como a descentralização está para a Administração Indireta._x000a_III - A descentralização e a desconcentração são conceitos relacionados, ainda que não sinônimos, diferenciando-se no que toca às pessoas jurídicas envolvidas._x000a__x000a_Quais estão corretas?"/>
    <x v="0"/>
    <x v="9"/>
    <s v="Médio"/>
    <s v="ME"/>
    <s v="Apenas I."/>
    <s v="Apenas II."/>
    <s v="Apenas III."/>
    <s v="Apenas I e II."/>
    <s v="I, II e III."/>
    <s v="C"/>
    <n v="1"/>
    <n v="1"/>
  </r>
  <r>
    <n v="1826"/>
    <s v="FAURGS"/>
    <s v="SECRETARIA DA SAÚDE-RS"/>
    <s v="2022"/>
    <s v="Qual das expressões abaixo &lt;b&gt;NÃO &lt;/b&gt;constitui um recurso de coesão textual por retomada no texto acima?"/>
    <x v="0"/>
    <x v="8"/>
    <s v="Médio"/>
    <s v="ME"/>
    <s v="esse fenômeno (l. 07)"/>
    <s v="sua (l. 20)"/>
    <s v="essa redefinição do espaço organizacional e administrativo (l. 44-45)"/>
    <s v="uma regionalização (l. 46-47)"/>
    <s v="esses níveis intermediários (l. 48-49)"/>
    <s v="D"/>
    <n v="1"/>
    <n v="1"/>
  </r>
  <r>
    <n v="1827"/>
    <s v="FAURGS"/>
    <s v="SECRETARIA DA SAÚDE-RS"/>
    <s v="2022"/>
    <s v="Qual dos particípios abaixo estrutura uma oração na voz verbal passiva?"/>
    <x v="0"/>
    <x v="3"/>
    <s v="Médio"/>
    <s v="ME"/>
    <s v="adequado (l. 31)"/>
    <s v="partilhadas (l. 33)"/>
    <s v="descentralizado (l. 40)"/>
    <s v="baseada (l. 45)"/>
    <s v="conferido (l. 56)"/>
    <s v="E"/>
    <n v="2"/>
    <n v="2"/>
  </r>
  <r>
    <s v="1830"/>
    <s v="FAURGS"/>
    <s v="SECRETARIA DA SAÚDE-RS"/>
    <s v="2022"/>
    <s v="Em função do volume e da variedade do processo produtivo, as tecnologias de processo são tipicamente caracterizadas de acordo com seu grau de _________, sua capacidade de _______ e seu nível de _________._x000a__x000a_Assinale a alternativa que completa, correta e respectivamente, as lacunas do parágrafo acima."/>
    <x v="1"/>
    <x v="10"/>
    <s v="Médio"/>
    <s v="ME"/>
    <s v="precisão – padronização – conectividade e integração"/>
    <s v="automação – escala – conectividade e integração"/>
    <s v="vulnerabilidade – padronização – confiabilidade"/>
    <s v="vulnerabilidade – escala – inovatividade"/>
    <s v="automação – escala – inovatividade"/>
    <s v="B"/>
    <n v="0"/>
    <n v="0"/>
  </r>
  <r>
    <s v="1832"/>
    <s v="FAURGS"/>
    <s v="SECRETARIA DA SAÚDE-RS"/>
    <s v="2022"/>
    <s v="Numere a segunda coluna de acordo com a primeira, associando os tipos de custos da qualidade, segundo a abordagem da Gestão da Qualidade Total, com seus exemplos._x000a__x000a_(1) Custo de Prevenção_x000a_(2) Custo de Falha Interna_x000a_(3) Custo de Falha Externa_x000a_(4) Custo de Avaliação_x000a__x000a_( ) Custos com inspeção total pós-produção_x000a_( ) Custos com retrabalho e descarte_x000a_( ) Custos associados a esforços de Controle Estatístico de Processo (CEP)_x000a_( ) Custos com litígio e devoluções de produtos_x000a__x000a_A sequência numérica correta de preenchimento dos parênteses da segunda coluna, de cima para baixo, é"/>
    <x v="1"/>
    <x v="17"/>
    <s v="Médio"/>
    <s v="ME"/>
    <s v="1 – 3 – 4 – 2."/>
    <s v="1 – 4 – 3 – 2."/>
    <s v="4 – 2 – 1 – 3."/>
    <s v="1 – 2 – 4 – 3."/>
    <s v="4 – 3 – 1 – 2."/>
    <s v="C"/>
    <n v="1"/>
    <n v="1"/>
  </r>
  <r>
    <s v="1834"/>
    <s v="FAURGS"/>
    <s v="SECRETARIA DA SAÚDE-RS"/>
    <s v="2022"/>
    <s v="Qual das alternativas abaixo &lt;b&gt;NÃO &lt;/b&gt;representa uma causa de instabilidade na cadeia de suprimentos?"/>
    <x v="1"/>
    <x v="12"/>
    <s v="Médio"/>
    <s v="ME"/>
    <s v="Atualizações da previsão de demanda."/>
    <s v="Episódios de racionamento e falta."/>
    <s v="Formação de lotes de pedidos."/>
    <s v="Flutuações de preço."/>
    <s v="Escala da produção."/>
    <s v="E"/>
    <n v="0"/>
    <n v="0"/>
  </r>
  <r>
    <s v="1836"/>
    <s v="FAURGS"/>
    <s v="SECRETARIA DA SAÚDE-RS"/>
    <s v="2022"/>
    <s v="Considere uma empresa com patrimônio líquido de R$180.000,00, que opera com uma taxa de atratividade de 10% ao ano, produzindo um único produto com preço de venda unitário de R$24,00. A estrutura de custos é composta por custos fixos de R$1.000,00 por mês, custos anuais de R$3.000,00 relativos à depreciação de capital e custos variáveis de R$12,00 por unidade._x000a__x000a_De acordo com esses dados, quais os respectivos pontos de equilíbrio anual contábil, econômico e financeiro?"/>
    <x v="2"/>
    <x v="21"/>
    <s v="Médio"/>
    <s v="ME"/>
    <s v="1000 unidades, 2500 unidades e 750 unidades."/>
    <s v="1250 unidades, 2750 unidades e 1000 unidades."/>
    <s v="1000 unidades, 750 unidades e 2500 unidades."/>
    <s v="1250 unidades, 1000 unidades e 2750 unidades."/>
    <s v="1250 unidades, 2750 unidades e 2500 unidades."/>
    <s v="B"/>
    <n v="0"/>
    <n v="0"/>
  </r>
  <r>
    <s v="1838"/>
    <s v="FAURGS"/>
    <s v="SECRETARIA DA SAÚDE-RS"/>
    <s v="2022"/>
    <s v="Numere a segunda coluna de acordo com a primeira, associando as abordagens de melhoria da produção com suas características e objetivos._x000a__x000a_(1) Kanban_x000a_(2) Manutenção Produtiva Total_x000a_(3) 5S_x000a_(4) Programação nivelada_x000a__x000a_( ) Princípio de equalização de mix e volume de produção que visa a reduzir desperdícios por variabilidade._x000a_( ) Tem como objetivo eliminar a variabilidade dos processos de produção causada pelo efeito das quebras._x000a_( ) Método para operacionalização de controle puxado, visando a minimizar desperdícios através da equalização de suprimento e demanda._x000a_( ) Técnica de organização do local de trabalho que visa a minimizar desperdícios associados a desorganização._x000a__x000a_A sequência numérica correta de preenchimento dos parênteses da segunda coluna, de cima para baixo, é"/>
    <x v="1"/>
    <x v="17"/>
    <s v="Médio"/>
    <s v="ME"/>
    <s v="1 – 4 – 2 – 3."/>
    <s v="4 – 3 – 2 – 1."/>
    <s v="2 – 3 – 1 – 4."/>
    <s v="4 – 2 – 1 – 3."/>
    <s v="1 – 2 – 3 – 4."/>
    <s v="D"/>
    <n v="0"/>
    <n v="0"/>
  </r>
  <r>
    <s v="1842"/>
    <s v="FAURGS"/>
    <s v="SECRETARIA DA SAÚDE-RS"/>
    <s v="2022"/>
    <s v="No âmbito da Ergonomia, a especialidade que se ocupa do projeto e concepção de horários de trabalho é a Ergonomia"/>
    <x v="1"/>
    <x v="18"/>
    <s v="Médio"/>
    <s v="ME"/>
    <s v="Cognitiva."/>
    <s v="Ocupacional."/>
    <s v="Organizacional."/>
    <s v="de Interfaces."/>
    <s v="Corporativa."/>
    <s v="C"/>
    <n v="0"/>
    <n v="0"/>
  </r>
  <r>
    <s v="1843"/>
    <s v="FAURGS"/>
    <s v="SECRETARIA DA SAÚDE-RS"/>
    <s v="2022"/>
    <s v="Dentre as alternativas abaixo, qual indica o objetivo principal de uma estratégia logística de fornecimento sob estoque?"/>
    <x v="1"/>
    <x v="13"/>
    <s v="Médio"/>
    <s v="ME"/>
    <s v="Maximizar a responsividade do sistema logístico."/>
    <s v="Minimizar os estoques de segurança."/>
    <s v="Maximizar a eficiência do sistema logístico."/>
    <s v="Minimizar a quantidade de modais de transporte empregados."/>
    <s v="Maximizar a capacidade de substituição instantânea."/>
    <s v="C"/>
    <n v="0"/>
    <n v="0"/>
  </r>
  <r>
    <s v="1844"/>
    <s v="FAURGS"/>
    <s v="SECRETARIA DA SAÚDE-RS"/>
    <s v="2022"/>
    <s v="Considere as seguintes afirmativas sobre análise gerencial de custos._x000a__x000a_I - O método de custos ABC é apropriado para organizações com processos produtivos complexos e/ou maior variedade de produtos, nas quais a alocação de custos indiretos aos produtos através de bases de rateio direto, como horas de mão de obra, distorce os custos reais dos produtos._x000a_II - No método dos centros de custo, a matriz de custos representa a alocação das distribuições primária e secundária até os centros de custo indiretos._x000a_III - No princípio de custeio por absorção ideal, são computados como custos de produtos os custos fixos, os custos variáveis do período e os custos associados a desperdícios de insumos._x000a__x000a_Quais estão corretas?"/>
    <x v="2"/>
    <x v="22"/>
    <s v="Médio"/>
    <s v="ME"/>
    <s v="Apenas I."/>
    <s v="Apenas II."/>
    <s v="Apenas III."/>
    <s v="Apenas I e II."/>
    <s v="I, II e III."/>
    <s v="A"/>
    <n v="0"/>
    <n v="0"/>
  </r>
  <r>
    <s v="1846"/>
    <s v="FAURGS"/>
    <s v="SECRETARIA DA SAÚDE-RS"/>
    <s v="2022"/>
    <s v="O gerenciamento ágil de projetos pressupõe uma abordagem _________, sendo particularmente adequado no caso de projetos caracterizados por _________ grau de incertezas e escopo ____________, cuja condução requer __________ interação com os clientes._x000a__x000a_Assinale a alternativa que completa, correta e respectivamente, as lacunas do parágrafo acima."/>
    <x v="1"/>
    <x v="11"/>
    <s v="Médio"/>
    <s v="ME"/>
    <s v="preditiva – alto – flexível – alta"/>
    <s v="preditiva – baixo – fixo – baixa"/>
    <s v="adaptativa – baixo – flexível – alta"/>
    <s v="adaptativa – alto – fixo – baixa"/>
    <s v="adaptativa – alto – flexível – alta"/>
    <s v="E"/>
    <n v="0"/>
    <n v="0"/>
  </r>
  <r>
    <s v="1850"/>
    <s v="FAURGS"/>
    <s v="SECRETARIA DA SAÚDE-RS"/>
    <s v="2022"/>
    <s v="O método do caminho crítico é"/>
    <x v="1"/>
    <x v="11"/>
    <s v="Médio"/>
    <s v="ME"/>
    <s v="um modelo matemático para atribuição de prioridades em árvores de decisão."/>
    <s v="uma ferramenta de balanceamento de linhas de montagem multimodelos."/>
    <s v="uma sistemática de representação de bancos de dados relacionais."/>
    <s v="uma técnica de modelagem de projetos que representa a relação entre as atividades e mostra a sequência lógica em que elas devem acontecer."/>
    <s v="um modelo de projeto de arranjo físico de instalações baseado na minimização das rotas de transporte de matérias-primas e produtos acabados."/>
    <s v="D"/>
    <n v="1"/>
    <n v="1"/>
  </r>
  <r>
    <s v="1851"/>
    <s v="FAURGS"/>
    <s v="SECRETARIA DA SAÚDE-RS"/>
    <s v="2022"/>
    <s v="Um MRP é um sistema de planejamento de _________ que permite calcular a quantidade de ____________ necessários em uma determinada configuração de sistema produtivo a partir de _____________ como dados de entrada._x000a__x000a_Assinale a alternativa que completa, correta e respectivamente, as lacunas do parágrafo acima."/>
    <x v="1"/>
    <x v="10"/>
    <s v="Médio"/>
    <s v="ME"/>
    <s v="necessidades de materiais – peças ou materiais – pedidos de clientes e demanda prevista"/>
    <s v="recursos de manufatura – máquinas ou operadores – pedidos de clientes e demanda prevista"/>
    <s v="necessidades de materiais – peças ou materiais – ordens de manutenção e ordens de produção"/>
    <s v="recursos de manufatura – peças ou materiais – ordens de manutenção e ordens de produção"/>
    <s v="necessidades de materiais – máquinas ou operadores – pedidos de clientes e demanda prevista"/>
    <s v="A"/>
    <n v="1"/>
    <n v="1"/>
  </r>
  <r>
    <s v="1857"/>
    <s v="CESGRANRIO"/>
    <s v="ELETRONUCLEAR"/>
    <s v="2022"/>
    <s v="Considere um desenho inicialmente na escala 1:1. Após sofrer uma ampliação de 1000%, o desenho ampliado foi reduzido a 20%, e o desenho resultante foi novamente reduzido a 50%._x000a__x000a_A escala final do desenho ficou em"/>
    <x v="3"/>
    <x v="23"/>
    <s v="Médio"/>
    <s v="ME"/>
    <s v="1:1"/>
    <s v="1:2"/>
    <s v="1:5"/>
    <s v="1:0,1"/>
    <s v="1:0,5"/>
    <s v="A"/>
    <n v="0"/>
    <n v="0"/>
  </r>
  <r>
    <s v="1858"/>
    <s v="CESGRANRIO"/>
    <s v="ELETRONUCLEAR"/>
    <s v="2022"/>
    <s v="Usando somente os algarismos significativos, o registro 0,007500 m é equivalente a"/>
    <x v="3"/>
    <x v="23"/>
    <s v="Médio"/>
    <s v="ME"/>
    <s v="0,7500 x 10&lt;sup&gt;-2&lt;/sup&gt; m"/>
    <s v="0,75 x 10&lt;sup&gt;-2&lt;/sup&gt; m"/>
    <s v="7,500 x 10&lt;sup&gt;-3&lt;/sup&gt; m"/>
    <s v="7,5 x 10&lt;sup&gt;-3&lt;/sup&gt; m"/>
    <s v="75 x 10&lt;sup&gt;-4&lt;/sup&gt; m"/>
    <s v="C"/>
    <n v="0"/>
    <n v="0"/>
  </r>
  <r>
    <s v="1859"/>
    <s v="CESGRANRIO"/>
    <s v="ELETRONUCLEAR"/>
    <s v="2022"/>
    <s v="A derivada no tempo da quantidade de movimento linear de um corpo de massa m e velocidade v é dada por dv"/>
    <x v="3"/>
    <x v="24"/>
    <s v="Médio"/>
    <s v="ME"/>
    <s v="Figura a)"/>
    <s v="Figura b)"/>
    <s v="Figura c)"/>
    <s v="Figura d)"/>
    <s v="Figura e)"/>
    <s v="D"/>
    <n v="0"/>
    <n v="0"/>
  </r>
  <r>
    <n v="1860"/>
    <s v="CESGRANRIO"/>
    <s v="ELETRONUCLEAR"/>
    <s v="2022"/>
    <s v="O número irracional p está escrito a seguir com 15 casas decimais._x000a_&lt;i&gt;Ver imagem!&lt;/i&gt;"/>
    <x v="3"/>
    <x v="23"/>
    <s v="Médio"/>
    <s v="ME"/>
    <s v="3,14160 e 3,14160"/>
    <s v="3,14160 e 3,14159"/>
    <s v="3,14159 e 3,14159"/>
    <s v="3,14159 e 3,14160"/>
    <s v="3,14159 e 3,14161"/>
    <s v="C"/>
    <n v="0"/>
    <n v="0"/>
  </r>
  <r>
    <n v="1861"/>
    <s v="CESGRANRIO"/>
    <s v="ELETRONUCLEAR"/>
    <s v="2022"/>
    <s v="As lojas L1 e L2 possuem, cada uma delas, N peças em seu estoque, enquanto o estoque da loja L3 está vazio._x000a_Metade do estoque de L1 e um quarto do estoque de L2 são transferidos para L3, formando o novo estoque de L3._x000a_Esse novo estoque de L3 é dividido em três grupos com a mesma quantidade de peças e, de um desses grupos, é retirado um quinto do total de peças do novo estoque de L3._x000a__x000a_Quantas peças permaneceram nesse grupo do qual as peças foram retiradas?"/>
    <x v="3"/>
    <x v="23"/>
    <s v="Médio"/>
    <s v="ME"/>
    <s v="Figura (A)"/>
    <s v="Figura (B)"/>
    <s v="Figura (C)"/>
    <s v="Figura (D)"/>
    <s v="Figura (E)"/>
    <s v="D"/>
    <n v="0"/>
    <n v="0"/>
  </r>
  <r>
    <s v="1862"/>
    <s v="CESGRANRIO"/>
    <s v="ELETRONUCLEAR"/>
    <s v="2022"/>
    <s v="O número irracional p está escrito a seguir com 15 casas decimais._x000a_&lt;i&gt;Ver imagem!&lt;/i&gt;"/>
    <x v="3"/>
    <x v="23"/>
    <s v="Médio"/>
    <s v="ME"/>
    <s v="3,14160 e 3,14160"/>
    <s v="3,14160 e 3,14159"/>
    <s v="3,14159 e 3,14159"/>
    <s v="3,14159 e 3,14160"/>
    <s v="3,14159 e 3,14161"/>
    <s v="C"/>
    <n v="0"/>
    <n v="0"/>
  </r>
  <r>
    <n v="1863"/>
    <s v="CESGRANRIO"/>
    <s v="ELETRONUCLEAR"/>
    <s v="2022"/>
    <s v="A integral no tempo da potência associada a um corpo de massa m constante, deslocando-se a uma velocidade v e sujeito a uma força resultante F, é dada por"/>
    <x v="3"/>
    <x v="24"/>
    <s v="Médio"/>
    <s v="ME"/>
    <s v="Fv"/>
    <s v="ma"/>
    <s v="mv"/>
    <s v="mav"/>
    <s v="(1/2)mv&lt;sup&gt;2&lt;/sup&gt;"/>
    <s v="E"/>
    <n v="0"/>
    <n v="0"/>
  </r>
  <r>
    <n v="1864"/>
    <s v="CESGRANRIO"/>
    <s v="ELETRONUCLEAR"/>
    <s v="2022"/>
    <s v="A aceleração tangencial máxima de um veículo de massa m = 500 kg, com potência P = 500 kW, deslocando-se em linha reta com velocidade v = 180 km/h, é de, aproximadamente:"/>
    <x v="3"/>
    <x v="24"/>
    <s v="Médio"/>
    <s v="ME"/>
    <s v="0,2 g"/>
    <s v="2 g"/>
    <s v="20 g"/>
    <s v="1 g"/>
    <s v="5 g"/>
    <s v="B"/>
    <n v="0"/>
    <n v="0"/>
  </r>
  <r>
    <n v="1865"/>
    <s v="CESGRANRIO"/>
    <s v="ELETRONUCLEAR"/>
    <s v="2022"/>
    <s v="O momento de inércia de um corpo de massa m quilogramas e raio de giração k metros em torno de um eixo que passa pelo seu centro de massa é dado por"/>
    <x v="3"/>
    <x v="24"/>
    <s v="Médio"/>
    <s v="ME"/>
    <s v="Figura A)"/>
    <s v="Figura B)"/>
    <s v="Figura C)"/>
    <s v="Figura D)"/>
    <s v="Figura E)"/>
    <s v="E"/>
    <n v="0"/>
    <n v="0"/>
  </r>
  <r>
    <n v="1866"/>
    <s v="CESGRANRIO"/>
    <s v="ELETRONUCLEAR"/>
    <s v="2022"/>
    <s v="Considere a matriz de rotação R de um ângulo ψǂ 0 em torno do eixo Z._x000a__x000a_Essa matriz de rotação é tal que"/>
    <x v="3"/>
    <x v="23"/>
    <s v="Médio"/>
    <s v="ME"/>
    <s v="R&lt;sup&gt;-1&lt;/sup&gt; = R&lt;sup&gt;T&lt;/sup&gt;"/>
    <s v="R&lt;sup&gt;-1&lt;/sup&gt; = R"/>
    <s v="R&lt;sup&gt;T &lt;/sup&gt;= R"/>
    <s v="R&lt;sup&gt;-1&lt;/sup&gt; = I"/>
    <s v="R&lt;sup&gt;T&lt;/sup&gt; = I"/>
    <s v="A"/>
    <n v="0"/>
    <n v="0"/>
  </r>
  <r>
    <n v="1867"/>
    <s v="CESGRANRIO"/>
    <s v="ELETRONUCLEAR"/>
    <s v="2022"/>
    <s v="Ao representar a função y = x&lt;sup&gt;0,5&lt;/sup&gt; em um sistema de eixos ortogonais com escalas logarítmicas (escala log-log), obtém-se um gráfico que é uma"/>
    <x v="3"/>
    <x v="23"/>
    <s v="Médio"/>
    <s v="ME"/>
    <s v="parábola com concavidade positiva"/>
    <s v="hipérbole com concavidade negativa"/>
    <s v="reta com coeficiente angular positivo"/>
    <s v="reta com coeficiente angular negativo"/>
    <s v="reta com coeficiente angular nulo"/>
    <s v="C"/>
    <n v="0"/>
    <n v="0"/>
  </r>
  <r>
    <s v="1870"/>
    <s v="CESGRANRIO"/>
    <s v="ELETRONUCLEAR"/>
    <s v="2022"/>
    <s v="Uma empresa monta torres de transmissão elétrica e recebeu uma encomenda para montagem de uma linha com 300 torres de tipo treliça, com uma linha de 765 kV de circuito único, com doze condutores amarrados de isoladores suspensos na barra transversal, para cada torre de transmissão. O tempo de realização do projeto foi estimado em 12 meses, com a colocação das torres distribuídas uniformemente a cada mês. Foi pedido ao engenheiro de produção que indicasse qual seria o melhor momento para comprar os condutores, considerando os custos de colocação de pedidos e o custo de manter os condutores em estoque, usando o método de &lt;i&gt;Silver Meal&lt;/i&gt;._x000a__x000a_Esse método indicou que as compras de menor custo seriam aquelas nas quais os custos"/>
    <x v="1"/>
    <x v="10"/>
    <s v="Médio"/>
    <s v="ME"/>
    <s v="médios mensais de compra e de estocagem são mínimos."/>
    <s v="médios mensais de compra e de estocagem ponderados pelo volume da demanda são mínimos."/>
    <s v="médios mensais de compra são inferiores aos custos médios mensais de estocagem."/>
    <s v="médios mensais de estocagem são inferiores aos custos médios mensais de compra."/>
    <s v="absolutos mensais de compra e de estocagem para cada aquisição são mínimos."/>
    <s v="A"/>
    <n v="0"/>
    <n v="0"/>
  </r>
  <r>
    <n v="1874"/>
    <s v="CESGRANRIO"/>
    <s v="ELETRONUCLEAR"/>
    <s v="2022"/>
    <s v="Considere o cronograma do Projeto Y de uma empresa representado na forma de diagrama de rede, visto na Figura abaixo, e dentro da ideia de Caminho Crítico, no qual o S, em cada tarefa, define o número de semanas previsto para tarefa (Exemplo: S:1-&gt; tarefa dura 1 semana)._x000a_(Exemplo: S:1-&gt; tarefa dura 1 semana)._x000a__x000a_Qual será o tempo total (em semanas) do caminho crítico desse projeto?"/>
    <x v="1"/>
    <x v="11"/>
    <s v="Médio"/>
    <s v="ME"/>
    <s v="8"/>
    <s v="9"/>
    <s v="10"/>
    <s v="11"/>
    <s v="12"/>
    <s v="D"/>
    <n v="0"/>
    <n v="0"/>
  </r>
  <r>
    <s v="2015"/>
    <s v="Cebraspe"/>
    <s v="Pref. Cachoeiro de Itapemirim"/>
    <s v="2024"/>
    <s v="2 pertence ao conjunto B."/>
    <x v="4"/>
    <x v="25"/>
    <s v="Médio"/>
    <s v="CE"/>
    <m/>
    <m/>
    <m/>
    <m/>
    <m/>
    <s v="E"/>
    <n v="1"/>
    <n v="0"/>
  </r>
  <r>
    <n v="2016"/>
    <s v="Cebraspe"/>
    <s v="Pref. Cachoeiro de Itapemirim"/>
    <s v="2024"/>
    <s v="{1} está contido em A."/>
    <x v="4"/>
    <x v="25"/>
    <s v="Médio"/>
    <s v="CE"/>
    <m/>
    <m/>
    <m/>
    <m/>
    <m/>
    <s v="C"/>
    <n v="1"/>
    <n v="1"/>
  </r>
  <r>
    <n v="2017"/>
    <s v="Cebraspe"/>
    <s v="Pref. Cachoeiro de Itapemirim"/>
    <s v="2024"/>
    <s v="O conjunto A ∪ B possui 5 elementos."/>
    <x v="4"/>
    <x v="25"/>
    <s v="Médio"/>
    <s v="CE"/>
    <m/>
    <m/>
    <m/>
    <m/>
    <m/>
    <s v="E"/>
    <n v="1"/>
    <n v="1"/>
  </r>
  <r>
    <n v="2018"/>
    <s v="Cebraspe"/>
    <s v="TST"/>
    <s v="2024"/>
    <s v="Considerando-se P como o conjunto dos números primos ímpares e I como o conjunto dos números naturais ímpares, conclui-se que P - I será"/>
    <x v="4"/>
    <x v="25"/>
    <s v="Médio"/>
    <s v="ME"/>
    <s v="o conjunto dos números pares."/>
    <s v="o conjunto dos números ímpares primos."/>
    <s v="o conjunto dos números primos pares."/>
    <s v="o conjunto vazio."/>
    <s v="o conjunto dos ímpares não primos."/>
    <s v="D"/>
    <n v="1"/>
    <n v="0"/>
  </r>
  <r>
    <n v="2019"/>
    <s v="Cebraspe"/>
    <s v="ISS-CAMAÇARI"/>
    <s v="2024"/>
    <s v="Na figura precedente, que representa quatro conjuntos identificados por A, B, C e D, a região destacada corresponde a"/>
    <x v="4"/>
    <x v="25"/>
    <s v="Médio"/>
    <s v="ME"/>
    <s v="(𝐵−𝐶)∩𝐷."/>
    <s v="𝐵 ∩𝐷."/>
    <s v="𝐵 ∩𝐶 ∩𝐷."/>
    <s v="(𝐵−𝐷)∩𝐶."/>
    <s v="𝐵–𝐷."/>
    <s v="A"/>
    <n v="0"/>
    <n v="0"/>
  </r>
  <r>
    <n v="2020"/>
    <s v="Cebraspe"/>
    <s v="FNDE"/>
    <s v="2023"/>
    <s v="O subconjunto dos especialistas que trabalham somente em um projeto pode ser corretamente representado por (𝑨 ⋃ 𝑩 ⋃ 𝑪) − (𝑨 ⋂ 𝑩 ⋂ 𝑪)."/>
    <x v="4"/>
    <x v="25"/>
    <s v="Médio"/>
    <s v="CE"/>
    <m/>
    <m/>
    <m/>
    <m/>
    <m/>
    <s v="E"/>
    <n v="1"/>
    <n v="1"/>
  </r>
  <r>
    <n v="2021"/>
    <s v="Cebraspe"/>
    <s v="FNDE"/>
    <s v="2023"/>
    <s v="O subconjunto dos especialistas designados para trabalhar nos projetos 1 e 2, mas não no projeto 3, pode ser corretamente representado por (𝑨 ⋂ 𝑩) − (𝑩 ⋂ 𝑪)."/>
    <x v="4"/>
    <x v="25"/>
    <s v="Médio"/>
    <s v="CE"/>
    <m/>
    <m/>
    <m/>
    <m/>
    <m/>
    <s v="C"/>
    <n v="1"/>
    <n v="0"/>
  </r>
  <r>
    <n v="2022"/>
    <s v="Cebraspe"/>
    <s v="PETROBRAS"/>
    <s v="2023"/>
    <s v="Acerca da teoria dos conjuntos, julgue o próximo item._x000a_Para três conjuntos, A, B e C, não vazios, se A está contido em B e se C não contém B, então C também não contém A."/>
    <x v="4"/>
    <x v="25"/>
    <s v="Médio"/>
    <s v="CE"/>
    <m/>
    <m/>
    <m/>
    <m/>
    <m/>
    <s v="E"/>
    <n v="0"/>
    <n v="0"/>
  </r>
  <r>
    <n v="2024"/>
    <s v="Cebraspe"/>
    <s v="PC-DF"/>
    <s v="2025"/>
    <s v="No mínimo, 210 candidatos possuem as duas habilidades mencionadas."/>
    <x v="4"/>
    <x v="25"/>
    <s v="Médio"/>
    <s v="CE"/>
    <m/>
    <m/>
    <m/>
    <m/>
    <m/>
    <s v="C"/>
    <n v="1"/>
    <n v="1"/>
  </r>
  <r>
    <n v="2025"/>
    <s v="Cebraspe"/>
    <s v="PC-DF"/>
    <s v="2025"/>
    <s v="No máximo, 270 candidatos não possuem nenhuma das habilidades mencionadas."/>
    <x v="4"/>
    <x v="25"/>
    <s v="Médio"/>
    <s v="CE"/>
    <m/>
    <m/>
    <m/>
    <m/>
    <m/>
    <s v="C"/>
    <n v="1"/>
    <n v="1"/>
  </r>
  <r>
    <n v="2026"/>
    <s v="Cebraspe"/>
    <s v="ITAIPU"/>
    <s v="2024"/>
    <s v="Em uma entrevista com 150 empregados de uma empresa, 105 disseram estar satisfeitos com seu trabalho e 88 disseram pensar em trocar de emprego. Na situação descrita no texto, o menor número possível de empregados que disseram estar satisfeitos com o trabalho, mas pensam em trocar de emprego é igual a"/>
    <x v="4"/>
    <x v="25"/>
    <s v="Médio"/>
    <s v="ME"/>
    <s v="88."/>
    <s v="62."/>
    <s v="17."/>
    <s v="45."/>
    <s v="43."/>
    <s v="E"/>
    <n v="0"/>
    <n v="0"/>
  </r>
  <r>
    <n v="2027"/>
    <s v="Cebraspe"/>
    <s v="PETROBRAS"/>
    <s v="2024"/>
    <s v="Dezesseis pessoas praticam vôlei."/>
    <x v="4"/>
    <x v="25"/>
    <s v="Médio"/>
    <s v="CE"/>
    <m/>
    <m/>
    <m/>
    <m/>
    <m/>
    <s v="C"/>
    <n v="0"/>
    <n v="0"/>
  </r>
  <r>
    <n v="2028"/>
    <s v="Cebraspe"/>
    <s v="PETROBRAS"/>
    <s v="2024"/>
    <s v="Um total de 56 pessoas não pratica nenhum esporte na plataforma."/>
    <x v="4"/>
    <x v="25"/>
    <s v="Médio"/>
    <s v="CE"/>
    <m/>
    <m/>
    <m/>
    <m/>
    <m/>
    <s v="C"/>
    <n v="2"/>
    <n v="0"/>
  </r>
  <r>
    <n v="2029"/>
    <s v="Cebraspe"/>
    <s v="TRT-8"/>
    <s v="2023"/>
    <s v="Ao classificar 80 processos a fim de distribuí-los às áreas competentes para tratamento, um técnico judiciário verificou que, devido aos diversos critérios de classificação, 45 dos processos poderiam ser distribuídos ao setor A, 55 ao setor B e 15 a nenhum desses dois setores. Na situação hipotética precedente, a quantidade de processos que poderiam ser distribuídos a qualquer um dos setores A ou B é igual a"/>
    <x v="4"/>
    <x v="25"/>
    <s v="Médio"/>
    <s v="ME"/>
    <s v="10."/>
    <s v="30."/>
    <s v="35."/>
    <s v="40."/>
    <s v="65."/>
    <s v="C"/>
    <n v="0"/>
    <n v="0"/>
  </r>
  <r>
    <n v="2030"/>
    <s v="Cebraspe"/>
    <s v="CBM-TO"/>
    <s v="2023"/>
    <s v="Em certa unidade do corpo de bombeiros, 60 militares praticam, como esporte, futebol e(ou) voleibol. O conjunto A compreende os militares que praticam futebol e o conjunto B, os que praticam voleibol. Nessa situação hipotética, se A − B contém 18 integrantes e B − A contém 25 integrantes, então o número de militares que praticam futebol e voleibol é igual a"/>
    <x v="4"/>
    <x v="25"/>
    <s v="Médio"/>
    <s v="ME"/>
    <s v="17."/>
    <s v="35."/>
    <s v="43."/>
    <s v="42."/>
    <m/>
    <s v="A"/>
    <n v="1"/>
    <n v="1"/>
  </r>
  <r>
    <n v="2031"/>
    <s v="Cebraspe"/>
    <s v="TJ-CE"/>
    <s v="2023"/>
    <s v="Considere-se que um grupo de 50 servidores de um tribunal tenha sido selecionado para realizar cursos de aperfeiçoamento e que cada pessoa desse grupo faça pelo menos um dos seguintes dois cursos: gestão de projetos e ciência de dados. Nessa situação hipotética, se 29 pessoas fizerem ambos os cursos e 37 pessoas fizerem pelo menos o curso de gestão de projetos, o número exato de pessoas que farão apenas o curso de ciência de dados é igual a"/>
    <x v="4"/>
    <x v="25"/>
    <s v="Médio"/>
    <s v="ME"/>
    <s v="8."/>
    <s v="13."/>
    <s v="42."/>
    <s v="21."/>
    <s v="33."/>
    <s v="B"/>
    <n v="1"/>
    <n v="1"/>
  </r>
  <r>
    <n v="2032"/>
    <s v="Cebraspe"/>
    <s v="PM-SC"/>
    <s v="2023"/>
    <s v="Uma pesquisa com participantes de uma festa tradicional de Santa Catarina revelou que 320 tinham experimentado a cerveja artesanal X, 200 não experimentaram a cerveja artesanal Y, e 220 tinham experimentado as cervejas artesanais X e Y. Com base na situação hipotética apresentada, o número de participantes dessa pesquisa que não experimentaram nenhuma dessas duas cervejas artesanais"/>
    <x v="4"/>
    <x v="25"/>
    <s v="Médio"/>
    <s v="ME"/>
    <s v="é inferior ou igual a 50."/>
    <s v="é superior a 50 e inferior ou igual a 70."/>
    <s v="é superior a 70 e inferior ou igual a 90."/>
    <s v="é superior a 90 e inferior ou igual a 110."/>
    <s v="é superior a 110."/>
    <s v="D"/>
    <n v="1"/>
    <n v="1"/>
  </r>
  <r>
    <n v="2033"/>
    <s v="CEBRASPE"/>
    <s v="PC-DF"/>
    <s v="2021"/>
    <s v="Um agente, com o objetivo de mensurar o risco de propagação da covid19 em uma investigação na qual averiguava um possível descumprimento do artigo 268 do Código Penal, que define como crime de infração de medida sanitária “infringir determinação do poder público, destinada a impedir introdução ou propagação de doença contagiosa”, obteve de uma testemunha as informações a seguir._x000a__x000a_• Houve, no local investigado, uma festa, com aglomeração de moças e rapazes; não havia álcool em gel e ninguém estava usando máscaras._x000a_• Cada rapaz cumprimentou exatamente uma vez a todos os outros rapazes com apertos de mão._x000a_• Cada moça cumprimentou exatamente uma vez a todos os outros presentes com um aceno._x000a__x000a_Considerando que são verdadeiras as informações prestadas pela testemunha da situação hipotética precedente, julgue o item a seguir._x000a_Se, na festa, havia 20 moças e 18 rapazes, o número de cumprimentos entre moças e rapazes com acenos foi superior a 350."/>
    <x v="4"/>
    <x v="26"/>
    <s v="Médio"/>
    <s v="CE"/>
    <m/>
    <m/>
    <m/>
    <m/>
    <m/>
    <s v="C"/>
    <n v="0"/>
    <n v="0"/>
  </r>
  <r>
    <n v="2034"/>
    <s v="CEBRASPE"/>
    <s v="PM-AL"/>
    <s v="2021"/>
    <s v="O próximo item apresenta uma situação hipotética seguida de uma assertiva, a ser julgada com base na matemática e em suas aplicações na atividade policial._x000a_Um fugitivo tenta despistar policiais, realizando uma fuga entre três cidades (A, B e C). Existem duas estradas ligando a cidade A à B e três estradas ligando a cidade B à C. Nessa situação hipotética, há 12 formas diferentes de o fugitivo ir da cidade A até a C, passando pela cidade B, voltando para a cidade A e passando novamente pela cidade B, sem repetir as estradas que usar para ir de A a C."/>
    <x v="4"/>
    <x v="26"/>
    <s v="Médio"/>
    <s v="CE"/>
    <m/>
    <m/>
    <m/>
    <m/>
    <m/>
    <s v="C"/>
    <n v="0"/>
    <n v="0"/>
  </r>
  <r>
    <n v="2035"/>
    <s v="CEBRASPE"/>
    <s v="PC-DF"/>
    <s v="2021"/>
    <s v="Para ter acesso a um arquivo digital criptografado, um cibernauta deve testar uma senha de 8 dígitos composta pelos algarismos de 0 a 9, admitida a repetição. O cibernauta teve a informação prévia de que o arquivo foi criado no dia 23/12/19 e que o dia, o mês e o ano da criação do arquivo, representados por dois algarismos cada, estão presentes na senha, mas aparecem em ordem aleatória. Com base nessas informações, julgue o item a seguir._x000a_Sem a informação de que o dia, o mês e o ano da criação do arquivo fazem parte da senha, a quantidade máxima de senhas a serem testadas pelo cibernauta seria de 108."/>
    <x v="4"/>
    <x v="26"/>
    <s v="Médio"/>
    <s v="CE"/>
    <m/>
    <m/>
    <m/>
    <m/>
    <m/>
    <s v="C"/>
    <n v="0"/>
    <n v="0"/>
  </r>
  <r>
    <n v="2036"/>
    <s v="CEBRASPE"/>
    <s v="SEED-PR"/>
    <s v="2021"/>
    <s v="As placas de veículos dentro do novo modelo aprovado pelo MERCOSUL possuem um padrão de letras e algarismos diferente do das antigas placas brasileiras. No Brasil, no caso dos automóveis, as placas no novo padrão terão 4 letras e 3 algarismos, seguindo-se a sequência LLL ALAA (sendo L letras e A algarismos). Suponha que, para a escolha da combinação de letras e algarismos de uma placa no padrão MERCOSUL, possam ser utilizados os algarismos de 0 a 9 e as 26 letras do alfabeto, podendo-se repetir algarismos e letras. Nesse caso, a alteração realizada no modelo de placa representará, em relação ao modelo anterior, um aumento no total de placas que poderão ser produzidas. Esse aumento será de"/>
    <x v="4"/>
    <x v="26"/>
    <s v="Médio"/>
    <s v="ME"/>
    <s v="120%"/>
    <s v="160%"/>
    <s v="210%"/>
    <s v="260%"/>
    <s v="330%"/>
    <s v="B"/>
    <n v="1"/>
    <n v="0"/>
  </r>
  <r>
    <n v="2037"/>
    <s v="CEBRASPE"/>
    <s v="IFF"/>
    <s v="2018"/>
    <s v="Três pessoas entraram em uma sala de cinema onde restavam apenas 5 assentos desocupados. Nesse caso, a quantidade de maneiras diferentes de essas pessoas ocuparem esses assentos é igual a"/>
    <x v="4"/>
    <x v="26"/>
    <s v="Médio"/>
    <s v="ME"/>
    <s v="10."/>
    <s v="12."/>
    <s v="27."/>
    <s v="60."/>
    <s v="125."/>
    <s v="D"/>
    <n v="0"/>
    <n v="0"/>
  </r>
  <r>
    <n v="2038"/>
    <s v="CEBRASPE"/>
    <s v="PF"/>
    <s v="2018"/>
    <s v="Em um processo de coleta de fragmentos papilares para posterior identificação de criminosos, uma equipe de 15 papiloscopistas deverá se revezar nos horários de 8 h às 9 h e de 9 h às 10 h._x000a_Com relação a essa situação hipotética, julgue o item a seguir._x000a_Se dois papiloscopistas forem escolhidos, um para atender no primeiro horário e outro no segundo horário, então a quantidade, distinta, de duplas que podem ser formadas para fazer esses atendimentos é superior a 300."/>
    <x v="4"/>
    <x v="26"/>
    <s v="Médio"/>
    <s v="CE"/>
    <m/>
    <m/>
    <m/>
    <m/>
    <m/>
    <s v="E"/>
    <n v="1"/>
    <n v="1"/>
  </r>
  <r>
    <n v="2039"/>
    <s v="CEBRASPE"/>
    <s v="PC-PB"/>
    <s v="2022"/>
    <s v="Uma quadrilha especializada em roubo a bancos é composta por 5 homens: o chefe, o subchefe, o especialista em explosivos, o especialista em tecnologia e o especialista em armas. A polícia descobriu que a quadrilha faria um roubo e que seus membros estariam usando máscaras com cores diferentes (preta, cinza, azul, verde e marrom), mas não descobriu quem estaria usando qual máscara. Nesse caso, é possível distribuir as máscaras entre os membros da quadrilha de"/>
    <x v="4"/>
    <x v="26"/>
    <s v="Médio"/>
    <s v="ME"/>
    <s v="5 formas distintas"/>
    <s v="120 formas distintas"/>
    <s v="10 formas distintas"/>
    <s v="25 formas distintas"/>
    <s v="32 formas distintas"/>
    <s v="B"/>
    <n v="0"/>
    <n v="0"/>
  </r>
  <r>
    <n v="2040"/>
    <s v="CEBRASPE"/>
    <s v="POLITEC-RO"/>
    <s v="2022"/>
    <s v="João, Paulo e mais outras 3 pessoas estavam em uma fila para, individualmente, depor sobre determinado delito. Nessa fila, João estava imediatamente após Paulo._x000a_Nessa situação hipotética, a quantidade de possíveis ordens diferentes para os depoimentos é igual a"/>
    <x v="4"/>
    <x v="26"/>
    <s v="Médio"/>
    <s v="ME"/>
    <s v="10"/>
    <s v="12"/>
    <s v="24"/>
    <s v="48"/>
    <s v="120"/>
    <s v="C"/>
    <n v="0"/>
    <n v="0"/>
  </r>
  <r>
    <n v="2041"/>
    <s v="CEBRASPE"/>
    <s v="SERES-PE"/>
    <s v="2022"/>
    <s v="Uma agência de turismo oferece passeios consistentes na visita a 12 pontos turísticos da cidade de Olinda-PE, entre os quais estão as praias do Bairro Novo e da Casa Caiada, que são as únicas praias da lista de pontos turísticos. A partir dessas informações, assinale a opção que apresenta o número de maneiras possíveis de organizar roteiros de visitas aos 12 pontos turísticos, tal que, se uma praia é visitada, então a segunda praia deve ser o próximo ponto turístico a ser visitado."/>
    <x v="4"/>
    <x v="26"/>
    <s v="Médio"/>
    <s v="ME"/>
    <s v="10!"/>
    <s v="2×3×10!"/>
    <s v="2×11!"/>
    <s v="12×11×10×…×4×3"/>
    <s v="12!"/>
    <s v="C"/>
    <n v="1"/>
    <n v="1"/>
  </r>
  <r>
    <n v="2042"/>
    <s v="CEBRASPE"/>
    <s v="SEE-PR"/>
    <s v="2022"/>
    <s v="As festas juninas são festas tradicionais que ocorrem em todo o país e possuem, além de muita comida e dança, brincadeiras e competições. Por isso, são ambientes excelentes para problemas de contagem e probabilidade e para estudos de fenômenos aleatórios. Com relação a esse tema, julgue o item que se segue._x000a_Situação hipotética: Para determinada apresentação de dança de quadrilha, quatro homens e quatro mulheres devem ficar em fila, de modo que a primeira e a última pessoa da fila sejam mulheres. Assertiva:_x000a_Nesse caso, há 8.640 formas distintas de organizar essa fila."/>
    <x v="4"/>
    <x v="26"/>
    <s v="Médio"/>
    <s v="CE"/>
    <m/>
    <m/>
    <m/>
    <m/>
    <m/>
    <s v="C"/>
    <n v="0"/>
    <n v="0"/>
  </r>
  <r>
    <n v="2043"/>
    <s v="CEBRASPE"/>
    <s v="TELEBRAS"/>
    <s v="2022"/>
    <s v="Julgue o item que se segue, a respeito de contagem, probabilidade e estatística._x000a_Considere que três amigos farão uma dinâmica de grupos e precisarão se sentar em uma roda com outras 5 pessoas. Considere ainda que os três amigos fazem questão de ficarem juntos. Nessa situação, a roda poderá ser formada de 720 maneiras distintas, sem haver repetição das posições."/>
    <x v="4"/>
    <x v="26"/>
    <s v="Médio"/>
    <s v="CE"/>
    <m/>
    <m/>
    <m/>
    <m/>
    <m/>
    <s v="C"/>
    <n v="1"/>
    <n v="0"/>
  </r>
  <r>
    <n v="2044"/>
    <s v="CEBRASPE"/>
    <s v="IBGE"/>
    <s v="2021"/>
    <s v="Considere que a figura a seguir — que consiste de um retângulo maior subdividido em 45 retângulos menores, no qual estão destacados os pontos A, B e C; ao lado do retângulo maior estão indicadas as direções norte (N), sul (S), leste (L) e oeste (O) — representa um mapa, fora de escala, de parte de uma cidade onde será realizada uma pesquisa domiciliar._x000a_As linhas retas representam as ruas, e os quarteirões são os retângulos menores, que medem 300 metros na direção oeste-leste e 60 metros na direção sul-norte. Durante os trabalhos, cada agente de pesquisas e mapeamento (APM), que sairá necessariamente do ponto A, somente pode caminhar nos sentidos oesteleste ou sul-norte. Tendo como referência o texto acima e observando-se a regra de que os deslocamentos apenas podem ser executados nos sentidos oeste-leste ou sul-norte, verifica-se que o número de caminhos distintos que podem ser percorridos por um APM para se deslocar do ponto A ao ponto C, passando pelo ponto B, é igual a"/>
    <x v="4"/>
    <x v="26"/>
    <s v="Médio"/>
    <s v="ME"/>
    <s v="14"/>
    <s v="49"/>
    <s v="56"/>
    <s v="735"/>
    <s v="2.002"/>
    <s v="D"/>
    <n v="0"/>
    <n v="0"/>
  </r>
  <r>
    <n v="2045"/>
    <s v="CEBRASPE"/>
    <s v="PC-DF"/>
    <s v="2025"/>
    <s v="Considerando que, entre 900 candidatos ao cargo de agente de polícia civil, 630 tenham a habilidade de manuseio de arma de fogo e 480 tenham habilidade de cálculo, julgue o item a seguir._x000a_Supondo-se que haja 70 vagas disponíveis, o número de maneiras de selecionar os referidos candidatos para preenchê-las é 900!/830!."/>
    <x v="4"/>
    <x v="26"/>
    <s v="Médio"/>
    <s v="CE"/>
    <m/>
    <m/>
    <m/>
    <m/>
    <m/>
    <s v="E"/>
    <n v="0"/>
    <n v="0"/>
  </r>
  <r>
    <n v="2046"/>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primeira equipe é inferior a 20 milhões."/>
    <x v="4"/>
    <x v="26"/>
    <s v="Médio"/>
    <s v="CE"/>
    <m/>
    <m/>
    <m/>
    <m/>
    <m/>
    <s v="E"/>
    <n v="0"/>
    <n v="0"/>
  </r>
  <r>
    <n v="2047"/>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primeira equipe com exatamente três mulheres é superior a um milhão."/>
    <x v="4"/>
    <x v="26"/>
    <s v="Médio"/>
    <s v="CE"/>
    <m/>
    <m/>
    <m/>
    <m/>
    <m/>
    <s v="C"/>
    <n v="0"/>
    <n v="0"/>
  </r>
  <r>
    <n v="2048"/>
    <s v="CEBRASPE"/>
    <s v="PC-DF"/>
    <s v="2025"/>
    <s v="Duas equipes serão formadas para atuarem em frentes diferentes na investigação de um crime. A primeira equipe terá seis integrantes: dois peritos criminais, um papiloscopista e três agentes de polícia. A segunda equipe terá também seis integrantes: um delegado, três agentes de polícia e dois escrivães. Para a formação das equipes, existem disponíveis 40 delegados (entre esses, exatamente 12 são mulheres), 110 agentes de polícia (entre esses, exatamente 25 são mulheres), 30 escrivães (entre esses, exatamente 9 são mulheres), 15 peritos criminais (todos são homens) e 10 papiloscopistas (todos são homens)._x000a_A partir dessas informações, julgue o item a seguir._x000a_O número de maneiras de se formar a segunda equipe com pelo menos uma escrivã é inferior a 300 milhões."/>
    <x v="4"/>
    <x v="26"/>
    <s v="Médio"/>
    <s v="CE"/>
    <m/>
    <m/>
    <m/>
    <m/>
    <m/>
    <s v="E"/>
    <n v="0"/>
    <n v="0"/>
  </r>
  <r>
    <n v="2049"/>
    <s v="CEBRASPE"/>
    <s v="PC-PE"/>
    <s v="2024"/>
    <s v="Em uma delegacia, 20 tarefas iguais devem ser distribuídas entre os escrivães 𝑥&lt;sub&gt;1&lt;/sub&gt; , 𝑥&lt;sub&gt;2&lt;/sub&gt; , 𝑥&lt;sub&gt;3&lt;/sub&gt; e 𝑥&lt;sub&gt;4&lt;/sub&gt; , de forma que 𝑥&lt;sub&gt;1&lt;/sub&gt; receba pelo menos duas tarefas, 𝑥&lt;sub&gt;2&lt;/sub&gt; receba pelo menos três tarefas, 𝑥&lt;sub&gt;3&lt;/sub&gt; receba pelo menos quatro tarefas e, finalmente, 𝑥&lt;sub&gt;4&lt;/sub&gt; receba pelo menos cinco tarefas._x000a_Assinale a opção que apresenta a quantidade de maneiras em que as tarefas podem ser distribuídas entre os escrivães nessa situação hipotética."/>
    <x v="4"/>
    <x v="26"/>
    <s v="Médio"/>
    <s v="ME"/>
    <s v="84"/>
    <s v="120"/>
    <s v="210"/>
    <s v="1.711"/>
    <s v="4.845"/>
    <s v="A"/>
    <n v="0"/>
    <n v="0"/>
  </r>
  <r>
    <n v="2050"/>
    <s v="CEBRASPE"/>
    <s v="FUNPRESP"/>
    <s v="2022"/>
    <s v="A seguir, são apresentadas informações obtidas a partir de uma pesquisa realizada com 1.000 pessoas._x000a__x000a_● 480 possuem plano de previdência privada;_x000a_● 650 possuem aplicações em outros tipos de produtos financeiros;_x000a_● 320 não possuem aplicação em nenhum produto financeiro._x000a__x000a_Com base nessa situação hipotética, julgue o item seguinte._x000a_Considere que, do grupo de 1.000 pessoas que participaram da pesquisa, será formada uma comissão composta por dois membros, um titular e um suplente, sendo escolhido primeiro o membro titular e, em seguida, o membro suplente. Nessa situação, é possível formar mais de um milhão de comissões distintas."/>
    <x v="4"/>
    <x v="26"/>
    <s v="Médio"/>
    <s v="CE"/>
    <m/>
    <m/>
    <m/>
    <m/>
    <m/>
    <s v="E"/>
    <n v="0"/>
    <n v="0"/>
  </r>
  <r>
    <n v="2051"/>
    <s v="CEBRASPE"/>
    <s v="Telebras"/>
    <s v="2022"/>
    <s v="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_x000a_Com base nessa situação hipotética, julgue o item a seguir._x000a_Se inicialmente João começar adquirindo ações de duas empresas dentre aquelas consideradas boas pagadoras de dividendos, com boa liquidez e cujas ações estão com bom preço, há mais de 50 maneiras de João escolher as duas que serão compradas."/>
    <x v="4"/>
    <x v="26"/>
    <s v="Médio"/>
    <s v="CE"/>
    <m/>
    <m/>
    <m/>
    <m/>
    <m/>
    <s v="E"/>
    <n v="1"/>
    <n v="1"/>
  </r>
  <r>
    <n v="2052"/>
    <s v="CEBRASPE"/>
    <s v="Telebras"/>
    <s v="2022"/>
    <s v="Uma empresa dispõe de dez funcionários, dos quais selecionará quatro para montar uma equipe para a realização de determinada tarefa, todos com igual função nessa tarefa. Márcio e Marcos são muito amigos e, quando trabalham juntos, costumam conversar demasiadamente, prejudicando a produtividade. Pedro e Paulo são desafetos, não trocam entre si nem mesmo as comunicações essenciais para o desempenho da tarefa, prejudicando também a produtividade._x000a_No que se refere a essa situação hipotética, julgue o item que se segue._x000a_Desconsiderando os riscos de prejuízos à produtividade, há mais de 250 maneiras de a equipe ser montada."/>
    <x v="4"/>
    <x v="26"/>
    <s v="Médio"/>
    <s v="CE"/>
    <m/>
    <m/>
    <m/>
    <m/>
    <m/>
    <s v="E"/>
    <n v="0"/>
    <n v="0"/>
  </r>
  <r>
    <n v="2053"/>
    <s v="CEBRASPE"/>
    <s v="MP-TCE-SC"/>
    <s v="2022"/>
    <s v="Dada uma equipe de dez servidores, entre eles Alberto e Bruna, W é o conjunto de todas as listas que podem ser formadas com exatamente três servidores._x000a_A partir das informações anteriores, e sabendo que, nessa hipótese, A é o conjunto de todas as listas em que consta o nome de Alberto e B, o conjunto daquelas em que consta o nome de Bruna, julgue o item que se segue._x000a_W contém mais de cem elementos."/>
    <x v="4"/>
    <x v="26"/>
    <s v="Médio"/>
    <s v="CE"/>
    <m/>
    <m/>
    <m/>
    <m/>
    <m/>
    <s v="C"/>
    <n v="0"/>
    <n v="0"/>
  </r>
  <r>
    <n v="2054"/>
    <s v="CEBRASPE"/>
    <s v="PC-RO"/>
    <s v="2022"/>
    <s v="De um conjunto de 10 técnicos em necropsia, 4 serão selecionados para um treinamento especial. Considerando essa hipótese, a quantidade de maneiras que esta delegação de 4 técnicos poderá ser formada é igual a"/>
    <x v="4"/>
    <x v="26"/>
    <s v="Médio"/>
    <s v="ME"/>
    <s v="40"/>
    <s v="210"/>
    <s v="256"/>
    <s v="5040"/>
    <s v="10.000"/>
    <s v="B"/>
    <n v="0"/>
    <n v="0"/>
  </r>
  <r>
    <n v="2055"/>
    <s v="CEBRASPE"/>
    <s v="BNB"/>
    <s v="2022"/>
    <s v="Certo banco dispõe de uma equipe de 12 analistas de sistema, da qual fazem parte Antônio e Maria. Para atendimento de determinada demanda, o chefe do setor montará uma comissão com 5 analistas, todos com a mesma função._x000a_Com base nessa situação hipotética, julgue o item seguinte._x000a_Há mais de 800 maneiras de selecionar os analistas que comporão a comissão."/>
    <x v="4"/>
    <x v="26"/>
    <s v="Médio"/>
    <s v="CE"/>
    <m/>
    <m/>
    <m/>
    <m/>
    <m/>
    <s v="E"/>
    <n v="0"/>
    <n v="0"/>
  </r>
  <r>
    <n v="2056"/>
    <s v="CEBRASPE"/>
    <s v="BNB"/>
    <s v="2022"/>
    <s v="Certo banco dispõe de uma equipe de 12 analistas de sistema, da qual fazem parte Antônio e Maria. Para atendimento de determinada demanda, o chefe do setor montará uma comissão com 5 analistas, todos com a mesma função._x000a_Com base nessa situação hipotética, julgue o item seguinte._x000a_O número de maneiras de montar comissões em que Antônio e Maria não participem juntos é superior a 600."/>
    <x v="4"/>
    <x v="26"/>
    <s v="Médio"/>
    <s v="CE"/>
    <m/>
    <m/>
    <m/>
    <m/>
    <m/>
    <s v="C"/>
    <n v="1"/>
    <n v="1"/>
  </r>
  <r>
    <n v="2057"/>
    <s v="CEBRASPE"/>
    <s v="BNB"/>
    <s v="2022"/>
    <s v="Certo banco dispõe de uma equipe de 12 analistas de sistema, da qual fazem parte Antônio e Maria. Para atendimento de determinada demanda, o chefe do setor montará uma comissão com 5 analistas, todos com a mesma função. Com base nessa situação hipotética, julgue o item seguinte._x000a_Se o chefe decidir não convocar Antônio nem Maria, haverá mais de 250 maneiras de selecionar a comissão."/>
    <x v="4"/>
    <x v="26"/>
    <s v="Médio"/>
    <s v="CE"/>
    <m/>
    <m/>
    <m/>
    <m/>
    <m/>
    <s v="C"/>
    <n v="1"/>
    <n v="1"/>
  </r>
  <r>
    <n v="2058"/>
    <s v="CEBRASPE"/>
    <s v="MJ-SP"/>
    <s v="2021"/>
    <s v="Em um jogo de cara e coroa disputado com uma moeda não viciada, um pai criou a seguinte regra, visando aumentar as chances de sua filha vencer a disputa: a moeda seria lançada certa quantidade de vezes, n, definida previamente, e o pai só sairia vencedor caso a moeda apontasse cara em todos os n lançamentos. Tendo como referência essa situação hipotética, julgue o item que se segue._x000a_Existem mais de 20 maneiras distintas de a moeda apontar cara exatamente duas vezes após cinco lançamentos."/>
    <x v="4"/>
    <x v="26"/>
    <s v="Médio"/>
    <s v="CE"/>
    <m/>
    <m/>
    <m/>
    <m/>
    <m/>
    <s v="E"/>
    <n v="0"/>
    <n v="0"/>
  </r>
  <r>
    <n v="2059"/>
    <s v="CEBRASPE"/>
    <s v="CBM-AL"/>
    <s v="2021"/>
    <s v="Em determinado dia, em uma região atendida por uma unidade do corpo de bombeiros, ocorreram 16 acidentes, que resultaram em 48 vítimas, socorridas pelos bombeiros nos próprios locais de acidente. Entre essas vítimas, 4 vieram a óbito no momento do atendimento, e as demais sobreviveram. Com base nessa situação hipotética, julgue o item a seguir._x000a_Suponha que duas ambulâncias tenham comparecido a um dos locais de acidente para transportar quatro vítimas. Considerando-se que cada ambulância transporte no máximo duas vítimas e que todas as quatro vítimas devam ser transportadas, então a quantidade de formas diferentes de dispor as vítimas nas ambulâncias é inferior a seis."/>
    <x v="4"/>
    <x v="26"/>
    <s v="Médio"/>
    <s v="CE"/>
    <m/>
    <m/>
    <m/>
    <m/>
    <m/>
    <s v="E"/>
    <n v="0"/>
    <n v="0"/>
  </r>
  <r>
    <n v="2060"/>
    <s v="CEBRASPE"/>
    <s v="COREN-SE"/>
    <s v="2021"/>
    <s v="Considere que, para realizar os procedimentos de vacinação, uma equipe tenha sido formada por três técnicos de enfermagem para exercer funções distintas. Um deles é responsável por registrar as informações do paciente nos sistemas; outro, por preparar a dose; e o terceiro, por aplicar. Considere ainda que um centro de saúde disponha de dez técnicos, todos igualmente hábeis nessas três funções._x000a_A propósito dessa situação hipotética, assinale a opção correspondente à quantidade de maneiras distintas que uma equipe pode ser formada."/>
    <x v="4"/>
    <x v="26"/>
    <s v="Médio"/>
    <s v="ME"/>
    <s v="30."/>
    <s v="120."/>
    <s v="1.000."/>
    <s v="720."/>
    <m/>
    <s v="D"/>
    <n v="1"/>
    <n v="0"/>
  </r>
  <r>
    <n v="2061"/>
    <s v="CEBRASPE"/>
    <s v="CBM-AL"/>
    <s v="2021"/>
    <s v="Aldo, produtor de uvas, dispõe de 10 trabalhadores para realizar a colheita do seu plantio. Na época adequada, para acelerar o processo de colheita, Aldo contratou mais 5 trabalhadores, que se juntaram aos 10 já existentes._x000a_Com base no texto acima, suponha que do grupo de 15 trabalhadores fosse constituída uma comissão de 3 membros e que exatamente um desses membros devesse ser escolhido entre os 5 trabalhadores novos. Nessa situação, a quantidade de comissões distintas que podem ser formadas é igual a"/>
    <x v="4"/>
    <x v="26"/>
    <s v="Médio"/>
    <s v="ME"/>
    <s v="25"/>
    <s v="225"/>
    <s v="450"/>
    <s v="455"/>
    <s v="1.350"/>
    <s v="B"/>
    <n v="0"/>
    <n v="0"/>
  </r>
  <r>
    <n v="2062"/>
    <s v="CEBRASPE"/>
    <s v="IBGE"/>
    <s v="2021"/>
    <s v="Considere que, para realizar um conjunto de visitas domiciliares, tenha sido selecionada, de um grupo de 10 APM, uma equipe composta por um supervisor, um coordenador e quatro coletores de informações. Se todos os APM do grupo forem igualmente hábeis para o desempenho de qualquer uma dessas funções, a equipe poderá ser formada de"/>
    <x v="4"/>
    <x v="26"/>
    <s v="Médio"/>
    <s v="ME"/>
    <s v="151.200 maneiras distintas."/>
    <s v="6.300 maneiras distintas."/>
    <s v="720 maneiras distintas."/>
    <s v="210 maneiras distintas."/>
    <s v="70 maneiras distintas."/>
    <s v="B"/>
    <n v="0"/>
    <n v="0"/>
  </r>
  <r>
    <s v="2063"/>
    <s v="CEBRASPE"/>
    <s v="PF"/>
    <s v="2021"/>
    <s v="Para realizar uma operação de busca e apreensão, em duas localidades diferentes, devem ser deslocadas duas equipes, cada uma delas composta por 1 delegado, 1 escrivão e 2 agentes. Tendo como base essas informações, julgue o item seguinte._x000a_Se estiverem disponíveis, no momento de formação das equipes, exatamente, 2 delegados, 2 escrivães e 4 agentes, o número de maneiras distintas de se montar as duas equipes é igual a 4!."/>
    <x v="4"/>
    <x v="26"/>
    <s v="Médio"/>
    <s v="CE"/>
    <m/>
    <m/>
    <m/>
    <m/>
    <m/>
    <s v="C"/>
    <n v="0"/>
    <n v="0"/>
  </r>
  <r>
    <n v="2064"/>
    <s v="CEBRASPE"/>
    <s v="PF"/>
    <s v="2021"/>
    <s v="Para realizar uma operação de busca e apreensão, em duas localidades diferentes, devem ser deslocadas duas equipes, cada uma delas composta por 1 delegado, 1 escrivão e 2 agentes._x000a_Tendo como base essas informações, julgue o item seguinte._x000a_Se estiverem disponíveis, no momento de formação das equipes, 3 delegados, 4 escrivães e 6 agentes, o número de maneiras distintas de se montar as duas equipes é superior a 6.500."/>
    <x v="4"/>
    <x v="26"/>
    <s v="Médio"/>
    <s v="CE"/>
    <m/>
    <m/>
    <m/>
    <m/>
    <m/>
    <s v="E"/>
    <n v="0"/>
    <n v="0"/>
  </r>
  <r>
    <n v="2065"/>
    <s v="CEBRASPE"/>
    <s v="PM-TO"/>
    <s v="2021"/>
    <s v="Em um distrito policial, estão lotados 30 agentes para policiamento ostensivo. Acerca do tempo de serviço desses agentes como policiais, sabe-se que:_x000a__x000a_● 6 deles têm mais de 5 anos de serviço;_x000a_● 12 deles têm entre 2 e 10 anos de serviço;_x000a_● 16 deles têm menos de 2 anos de serviço._x000a__x000a_Suponha que 3 policiais sejam escolhidos no grupo para cumprir determinada diligência._x000a_Suponha, ainda, que se deseje que, na função de policial, 1 desses agentes tenha mais de 2 anos de serviço, e os outros 2, menos de 2 anos de serviço. Nesse caso, a quantidade de formas diferentes de constituir esse grupo é"/>
    <x v="4"/>
    <x v="26"/>
    <s v="Médio"/>
    <s v="ME"/>
    <s v="inferior a 100."/>
    <s v="superior a 100 e inferior a 400."/>
    <s v="superior a 400 e inferior a 1.000"/>
    <s v="superior a 1.000 e inferior a 2.000"/>
    <s v="superior a 2.000"/>
    <s v="D"/>
    <n v="0"/>
    <n v="0"/>
  </r>
  <r>
    <n v="2066"/>
    <s v="CEBRASPE"/>
    <s v="SEDUC-AL"/>
    <s v="2021"/>
    <s v="O próximo item apresenta uma situação hipotética a ser julgada, acerca de problemas matemáticos envolvendo situação de uma escola._x000a_Um professor de matemática precisa distribuir 20 exercícios para 4 alunos, de tal forma que cada aluno receba no mínimo 3 exercícios. Nessa situação hipotética, há 165 maneiras distintas de o professor distribuir os exercícios."/>
    <x v="4"/>
    <x v="26"/>
    <s v="Médio"/>
    <s v="CE"/>
    <m/>
    <m/>
    <m/>
    <m/>
    <m/>
    <s v="C"/>
    <n v="1"/>
    <n v="1"/>
  </r>
  <r>
    <n v="2067"/>
    <s v="Cebraspe"/>
    <s v="ANTT"/>
    <s v="2024"/>
    <s v="Com relação a probabilidade e variáveis aleatórias, julgue o item a seguir._x000a_Ao se lançar quatro vezes uma moeda balanceada, a observação da sequência de caras e coroas fornecerá um espaço amostral com 8 elementos."/>
    <x v="4"/>
    <x v="27"/>
    <s v="Médio"/>
    <s v="CE"/>
    <m/>
    <m/>
    <m/>
    <m/>
    <m/>
    <s v="E"/>
    <n v="1"/>
    <n v="1"/>
  </r>
  <r>
    <n v="2068"/>
    <s v="Cebraspe"/>
    <s v="PC-DF"/>
    <s v="2025"/>
    <s v="Considerando que, entre 900 candidatos ao cargo de agente de polícia civil, 630 tenham a habilidade de manuseio de arma de fogo e 480 tenham habilidade de cálculo, julgue o item a seguir._x000a_Selecionando-se ao acaso um candidato, a probabilidade de ele ter habilidade de cálculo é inferior a 50%."/>
    <x v="4"/>
    <x v="27"/>
    <s v="Médio"/>
    <s v="CE"/>
    <m/>
    <m/>
    <m/>
    <m/>
    <m/>
    <s v="E"/>
    <n v="0"/>
    <n v="0"/>
  </r>
  <r>
    <n v="2069"/>
    <s v="Cebraspe"/>
    <s v="ANTT"/>
    <s v="2024"/>
    <s v="Considerando que uma caixa contenha 10 esferas visualmente indistinguíveis, sendo 6 esferas de aço inoxidável e as outras 4 de aço comum, julgue o próximo item._x000a_Caso oito esferas sejam retiradas aleatoriamente da caixa de uma só vez, a probabilidade de restar na caixa uma esfera de cada tipo é superior a 0,50."/>
    <x v="4"/>
    <x v="27"/>
    <s v="Médio"/>
    <s v="CE"/>
    <m/>
    <m/>
    <m/>
    <m/>
    <m/>
    <s v="C"/>
    <n v="1"/>
    <n v="0"/>
  </r>
  <r>
    <n v="2070"/>
    <s v="Cebraspe"/>
    <s v="PC-PE"/>
    <s v="2024"/>
    <s v="Ao voltar de férias, um escrivão esqueceu-se de um dos caracteres de sua senha do computador do trabalho. Apesar de não se recordar do caractere exato, ele se lembrava de que era uma letra e que podia ser ou não maiúscula._x000a_Nesse caso hipotético, considerando-se que o sistema faça a distinção entre caracteres maiúsculos e minúsculos, a probabilidade de o escrivão acertar o caractere de sua senha em até quatro tentativas é de"/>
    <x v="4"/>
    <x v="27"/>
    <s v="Médio"/>
    <s v="ME"/>
    <s v="Figura a)"/>
    <s v="Figura b)"/>
    <s v="Figura c)"/>
    <s v="Figura d)"/>
    <s v="Figura e)"/>
    <s v="C"/>
    <n v="0"/>
    <n v="0"/>
  </r>
  <r>
    <n v="2071"/>
    <s v="Cebraspe"/>
    <s v="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_x000a_Caso, durante um treinamento de tiro, um policial retire da caixa de munições descrita no texto acima, aleatoriamente e sem reposição, duas munições, a probabilidade de que essas duas munições sejam do tipo Winchester é igual a"/>
    <x v="4"/>
    <x v="27"/>
    <s v="Médio"/>
    <s v="ME"/>
    <s v="Figura a)"/>
    <s v="Figura b)"/>
    <s v="Figura c)"/>
    <s v="Figura d)"/>
    <s v="Figura e)"/>
    <s v="D"/>
    <n v="0"/>
    <n v="0"/>
  </r>
  <r>
    <n v="2072"/>
    <s v="Cebraspe"/>
    <s v=" 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 Na situação descrita, se uma munição for retirada da caixa, a probabilidade de essa munição ser do tipo S&amp;W, sabendo-se que o comprimento do cartucho possui medida superior a 30 mm e inferior a 40 mm, será igual a"/>
    <x v="4"/>
    <x v="27"/>
    <s v="Médio"/>
    <s v="ME"/>
    <s v="1/3"/>
    <s v="6/25"/>
    <s v="13/25"/>
    <s v="18/25"/>
    <s v="21/25"/>
    <s v="A"/>
    <n v="0"/>
    <n v="0"/>
  </r>
  <r>
    <n v="2073"/>
    <s v="Cebraspe"/>
    <s v="SEPLAN-RR"/>
    <s v="2023"/>
    <s v="Cinco grupos de trabalho, G1 a G5, reúnem-se periodicamente de acordo com o seguinte calendário:_x000a_&lt;i&gt;Figura 1)&lt;/i&gt;_x000a_Os grupos podem utilizar as salas conforme a figura seguinte:_x000a_&lt;i&gt;Figura 2)&lt;/i&gt;_x000a_A distribuição dos cinco grupos em cinco salas obedece à regra a seguir._x000a__x000a_● “Se o grupo G ocupa a sala S, então, o grupo G ocupará a sala S ”. i j i+1 j+1_x000a_● Além disso, há a regra de que, se o dia marcado para a reunião cair em uma segunda-feira, o grupo G ocupará a sala S ; se cair na terça-feira, o grupo G ocupará a 1 2 1 sala S ; e assim sucessivamente._x000a__x000a_Com base nessa situação hipotética e considerando que o dia 3 de março irá cair em uma quinta-feira e o dia 4 de maio irá cair em uma quarta-feira bem como que as reuniões não acontecem aos fins de semana, julgue o item subsequente._x000a_A probabilidade de se escolher, de forma aleatória, um determinado conjunto de cinco salas entre as nove salas possíveis é superior a 1/180."/>
    <x v="4"/>
    <x v="27"/>
    <s v="Médio"/>
    <s v="CE"/>
    <m/>
    <m/>
    <m/>
    <m/>
    <m/>
    <s v="C"/>
    <n v="0"/>
    <n v="0"/>
  </r>
  <r>
    <n v="2074"/>
    <s v="Cebraspe"/>
    <s v="PC-RO"/>
    <s v="2022"/>
    <s v="Numa pesquisa em uma empresa, 200 funcionários foram questionados sobre sua satisfação ao realizarem as tarefas A e B. 110 pessoas responderam que não gostam de realizar a tarefa A; 86 pessoas responderam que não gostam de realizar a tarefa B; 10, entre elas Renata e Ana, responderam que gostam de realizar as duas tarefas._x000a_Considerando essa situação, ao se selecionar ao acaso dois funcionários entre os que gostam de realizar as duas tarefas, a probabilidade de que sejam escolhidas Renata e Ana é igual a"/>
    <x v="4"/>
    <x v="27"/>
    <s v="Médio"/>
    <s v="ME"/>
    <s v="19/90"/>
    <s v="90/1"/>
    <s v="1/45"/>
    <s v="1/20"/>
    <s v="1/5"/>
    <s v="C"/>
    <n v="0"/>
    <n v="0"/>
  </r>
  <r>
    <n v="2075"/>
    <s v="Cebraspe"/>
    <s v="FUB"/>
    <s v="2022"/>
    <s v="No item a seguir apresenta uma situação hipotética seguida de uma assertiva a ser julgada com relação a análise combinatória, probabilidade e estatística._x000a_Em determinado departamento da UnB, que possui 32 professores, sendo 26 efetivos e 6 temporários, deseja-se escolher ao acaso um par de professores para dividirem uma disciplina._x000a_Nessa situação, a probabilidade de que esse par seja formado por um professor efetivo e um professor temporário é inferior a 35%."/>
    <x v="4"/>
    <x v="27"/>
    <s v="Médio"/>
    <s v="CE"/>
    <m/>
    <m/>
    <m/>
    <m/>
    <m/>
    <s v="C"/>
    <n v="0"/>
    <n v="0"/>
  </r>
  <r>
    <n v="2076"/>
    <s v="Cebraspe"/>
    <s v="BNB"/>
    <s v="2022"/>
    <s v="Certo banco dispõe de uma equipe de 12 analistas de sistema, da qual fazem parte Antônio e Maria. Para atendimento de determinada demanda, o chefe do setor montará uma comissão com 5 analistas, todos com a mesma função. Com base nessa situação hipotética, julgue o item._x000a_Se o chefe escolhesse aleatoriamente as pessoas da comissão, a probabilidade de tanto Antônio e Maria serem selecionados é inferior a 15%."/>
    <x v="4"/>
    <x v="27"/>
    <s v="Médio"/>
    <s v="CE"/>
    <m/>
    <m/>
    <m/>
    <m/>
    <m/>
    <s v="E"/>
    <n v="1"/>
    <n v="0"/>
  </r>
  <r>
    <n v="2077"/>
    <s v="Cebraspe"/>
    <s v="BANRISUL"/>
    <s v="2022"/>
    <s v="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_x000a_Com base nessa situação hipotética, julgue o próximo item, relacionado aos 28 funcionários enviados para o centro de treinamento da empresa._x000a_A probabilidade de serem escolhidos, aleatoriamente, três funcionários da Diretoria de Tecnologia da Informação e Inovação entre os referidos 28 funcionários é superior a 1/(28 x 27)."/>
    <x v="4"/>
    <x v="27"/>
    <s v="Médio"/>
    <s v="CE"/>
    <m/>
    <m/>
    <m/>
    <m/>
    <m/>
    <s v="E"/>
    <n v="1"/>
    <n v="0"/>
  </r>
  <r>
    <s v="2078"/>
    <s v="Cebraspe"/>
    <s v="TCE-SC"/>
    <s v="2022"/>
    <s v="Dada uma equipe de dez servidores, entre eles Alberto e Bruna, W é o conjunto de todas as listas que podem ser formadas com exatamente três servidores._x000a_A partir das informações anteriores, e sabendo que, nessa hipótese, A é o conjunto de todas as listas em que consta o nome de Alberto e B, o conjunto daquelas em que consta o nome de Bruna, julgue o item que se segue._x000a_Selecionando-se ao acaso uma lista em W, a probabilidade de essa lista conter o nome de Bruna, mas não o de Alberto, é inferior a 10%."/>
    <x v="4"/>
    <x v="27"/>
    <s v="Difícil"/>
    <s v="CE"/>
    <m/>
    <m/>
    <m/>
    <m/>
    <m/>
    <s v="E"/>
    <n v="1"/>
    <n v="1"/>
  </r>
  <r>
    <n v="2079"/>
    <s v="Cebraspe"/>
    <s v="ANP"/>
    <s v="2022"/>
    <s v="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_x000a_A partir dessa situação hipotética e considerando 1/95 = 0,011, julgue o item seguinte._x000a_As chances de que três fichas selecionadas de forma aleatória sejam de plataformas diferentes é superior a 30%."/>
    <x v="4"/>
    <x v="27"/>
    <s v="Médio"/>
    <s v="CE"/>
    <m/>
    <m/>
    <m/>
    <m/>
    <m/>
    <s v="E"/>
    <n v="1"/>
    <n v="1"/>
  </r>
  <r>
    <n v="2080"/>
    <s v="Cebraspe"/>
    <s v="ANP"/>
    <s v="2022"/>
    <s v="Foram selecionados para inspeção 21 poços produtores de petróleo de três plataformas FPSO, sendo 6 da plataforma Cidade de Itaguaí, 8 da plataforma Cidade de Maricá e 7 da plataforma Cidade de Saquarema. Sabe-se que uma ficha técnica foi gerada para cada um desses 21 poços e que as fichas foram escolhidas de forma aleatória para que se iniciem as inspeções._x000a_A partir dessa situação hipotética e considerando = 0,011, julgue o item seguinte._x000a_A probabilidade de que três fichas selecionadas de forma aleatória sejam da plataforma Cidade de Saquarema é inferior a 3/18."/>
    <x v="4"/>
    <x v="27"/>
    <s v="Médio"/>
    <s v="CE"/>
    <m/>
    <m/>
    <m/>
    <m/>
    <m/>
    <s v="C"/>
    <n v="0"/>
    <n v="0"/>
  </r>
  <r>
    <n v="2081"/>
    <s v="Cebraspe"/>
    <s v="PC-PB"/>
    <s v="2022"/>
    <s v="A tabela acima mostra os resultados de uma pesquisa feita em um Shopping Center em João Pessoa sobre o local de residência de seus frequentadores, na qual foram entrevistadas 240 pessoas. Todas as fichas das 240 pessoas entrevistadas foram colocadas em um fichário. Nessa situação, se uma das fichas for retirada aleatoriamente do fichário, a probabilidade da ficha corresponder a uma mulher residente na Paraíba é"/>
    <x v="4"/>
    <x v="27"/>
    <s v="Médio"/>
    <s v="ME"/>
    <s v="inferior a 0,35"/>
    <s v="superior a 0,36 e inferior a 0,42"/>
    <s v="superior a 0,56"/>
    <s v="superior a 0,43 e inferior a 0,49"/>
    <s v="superior a 0,50 e inferior a 0,55"/>
    <s v="D"/>
    <n v="0"/>
    <n v="0"/>
  </r>
  <r>
    <n v="2082"/>
    <s v="Cebraspe"/>
    <s v="PETROBRAS"/>
    <s v="2022"/>
    <s v="O item a seguir é apresentada uma situação hipotética seguida de uma assertiva a ser julgada a respeito de probabilidade e estatística._x000a_De 10 contêineres, numerados de 1 a 10, deseja-se inspecionar ao acaso três deles. Sabendo que existem cargas irregulares nos contêineres 2, 5 e 7 e que a probabilidade de escolherem qualquer trio de contêineres é a mesma, então a probabilidade de a equipe de inspeção escolher os contêineres problemáticos é superior a 1%."/>
    <x v="4"/>
    <x v="27"/>
    <s v="Médio"/>
    <s v="CE"/>
    <m/>
    <m/>
    <m/>
    <m/>
    <m/>
    <s v="E"/>
    <n v="0"/>
    <n v="0"/>
  </r>
  <r>
    <n v="2083"/>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A probabilidade de um segurado sofrer um acidente ou ser vítima de furto é de 35%."/>
    <x v="4"/>
    <x v="27"/>
    <s v="Médio"/>
    <s v="CE"/>
    <m/>
    <m/>
    <m/>
    <m/>
    <m/>
    <s v="E"/>
    <n v="0"/>
    <n v="0"/>
  </r>
  <r>
    <n v="2084"/>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ser do sexo masculino e possuir filho é de 53,33%."/>
    <x v="4"/>
    <x v="27"/>
    <s v="Médio"/>
    <s v="CE"/>
    <m/>
    <m/>
    <m/>
    <m/>
    <m/>
    <s v="E"/>
    <n v="0"/>
    <n v="0"/>
  </r>
  <r>
    <n v="2085"/>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ser do sexo masculino com ensino superior ou do sexo feminino com filhos é de 60%."/>
    <x v="4"/>
    <x v="27"/>
    <s v="Médio"/>
    <s v="CE"/>
    <m/>
    <m/>
    <m/>
    <m/>
    <m/>
    <s v="E"/>
    <n v="0"/>
    <n v="0"/>
  </r>
  <r>
    <n v="2086"/>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não ser casada é de 36%."/>
    <x v="4"/>
    <x v="27"/>
    <s v="Médio"/>
    <s v="CE"/>
    <m/>
    <m/>
    <m/>
    <m/>
    <m/>
    <s v="C"/>
    <n v="0"/>
    <n v="0"/>
  </r>
  <r>
    <n v="2087"/>
    <s v="Cebraspe"/>
    <s v="ANTT"/>
    <s v="2024"/>
    <s v="Julgue o item a seguir, considerando que 𝐸&lt;sub&gt;1&lt;/sub&gt; e 𝐸&lt;sub&gt;2&lt;/sub&gt; sejam eventos mutuamente independentes e que 𝐸&lt;sub&gt;1&lt;/sub&gt; e 𝐸&lt;sub&gt;3&lt;/sub&gt; sejam eventos mutuamente excludentes, de 1 3 maneira que 0 &lt; 𝑃(𝐸&lt;sub&gt;k&lt;/sub&gt; ) &lt; 1 para todo 𝑘 ∈ {1, 2, 3, 4}._x000a_&lt;i&gt;Ver figura!&lt;/i&gt;"/>
    <x v="4"/>
    <x v="27"/>
    <s v="Médio"/>
    <s v="CE"/>
    <m/>
    <m/>
    <m/>
    <m/>
    <m/>
    <s v="E"/>
    <n v="1"/>
    <n v="1"/>
  </r>
  <r>
    <n v="2088"/>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Se P(E&lt;sub&gt;3&lt;/sub&gt;) = 0,4, então P(E&lt;sub&gt;1&lt;/sub&gt;) ≤ 0,6"/>
    <x v="4"/>
    <x v="27"/>
    <s v="Médio"/>
    <s v="CE"/>
    <m/>
    <m/>
    <m/>
    <m/>
    <m/>
    <s v="C"/>
    <n v="0"/>
    <n v="0"/>
  </r>
  <r>
    <n v="2089"/>
    <s v="Cebraspe"/>
    <s v="PC-RO"/>
    <s v="2022"/>
    <s v="Os eventos 𝐴&lt;sub&gt;1&lt;/sub&gt; , 𝐴&lt;sub&gt;2&lt;/sub&gt; , 𝐴&lt;sub&gt;3&lt;/sub&gt; e 𝐴&lt;sub&gt;4&lt;/sub&gt; formam uma partição do espaço amostral Ω, de tal sorte que_x000a_P(A&lt;sub&gt;k&lt;/sub&gt;) = k/10_x000a_Em que 𝑘∈{1,2,3,4}_x000a_Na situação hipotética apresentada, a probabilidade da intersecção dos eventos complementares de 𝐴&lt;sub&gt;1&lt;/sub&gt; , 𝐴&lt;sub&gt;2&lt;/sub&gt; e 𝐴&lt;sub&gt;3&lt;/sub&gt; , representada como &lt;i&gt;Ver imagem!&lt;/i&gt;"/>
    <x v="4"/>
    <x v="27"/>
    <s v="Médio"/>
    <s v="ME"/>
    <s v="9/10."/>
    <s v="42/125."/>
    <s v="1/10."/>
    <s v="3/125."/>
    <s v="0."/>
    <s v="C"/>
    <n v="0"/>
    <n v="0"/>
  </r>
  <r>
    <n v="2090"/>
    <s v="Cebraspe"/>
    <s v="PETROBRAS"/>
    <s v="2022"/>
    <s v="Considerando dois eventos aleatórios A e B, tais que 𝑃(𝐴 ∪ 𝐵) = 𝑃(𝐴) &gt; 0, 𝑃(𝐴 ∩ 𝐵) = 𝑃(𝐵) &gt; 0 e 𝑃(𝐴) + 𝑃(𝐵) = 1, julgue o item que se segue._x000a_Se A&lt;sup&gt;c&lt;/sup&gt; denota o evento complementar de A, então é correto afirmar que A&lt;sup&gt;c&lt;/sup&gt; = B."/>
    <x v="4"/>
    <x v="27"/>
    <s v="Médio"/>
    <s v="CE"/>
    <m/>
    <m/>
    <m/>
    <m/>
    <m/>
    <s v="E"/>
    <n v="1"/>
    <n v="0"/>
  </r>
  <r>
    <n v="2091"/>
    <s v="CEBRASPE"/>
    <s v="TRF-6ª Região"/>
    <s v="2025"/>
    <s v="Um tribunal do júri é composto por 25 pessoas, sendo 15 do sexo masculino e 10 do sexo feminino, conforme características descritas na tabela a seguir._x000a__x000a_A partir dessas informações, julgue o item a seguir, sobre probabilidade._x000a_Sorteando uma pessoa ao acaso, a probabilidade de essa pessoa ter filhos, sabendo que ela é do sexo feminino, é de 50%."/>
    <x v="4"/>
    <x v="27"/>
    <s v="Médio"/>
    <s v="CE"/>
    <m/>
    <m/>
    <m/>
    <m/>
    <m/>
    <s v="C"/>
    <n v="0"/>
    <n v="0"/>
  </r>
  <r>
    <n v="2092"/>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A probabilidade de um segurado ter sido vítima de furto, dado que ele sofreu um acidente, é de 25%."/>
    <x v="4"/>
    <x v="27"/>
    <s v="Médio"/>
    <s v="CE"/>
    <m/>
    <m/>
    <m/>
    <m/>
    <m/>
    <s v="C"/>
    <n v="0"/>
    <n v="0"/>
  </r>
  <r>
    <n v="2093"/>
    <s v="CEBRASPE"/>
    <s v="TRF 6ª Região"/>
    <s v="2025"/>
    <s v="Um perito avalia o risco de sinistros, considerando as seguintes probabilidades de ocorrência de diferentes tipos de eventos, como acidentes de trânsito e furtos._x000a_I A probabilidade de um segurado sofrer um acidente de trânsito (A) é de 20%, ou seja, P(A) = 0,2._x000a_II A probabilidade de um segurado ser vítima de furto (F) é de 15%, isto é, P(F) = 0,15._x000a_III A probabilidade de um segurado sofrer ambos os eventos (A e F) é P(A e F) 5%._x000a_Com base nessas informações, julgue o item a seguir._x000a_Se A e F forem eventos independentes, então a probabilidade de um segurado sofrer ambos os eventos (acidente e furto) será igual a zero."/>
    <x v="4"/>
    <x v="27"/>
    <s v="Médio"/>
    <s v="CE"/>
    <m/>
    <m/>
    <m/>
    <m/>
    <m/>
    <s v="E"/>
    <n v="0"/>
    <n v="0"/>
  </r>
  <r>
    <n v="2094"/>
    <s v="CEBRASPE"/>
    <s v="TRF 6ª Região"/>
    <s v="2025"/>
    <s v="Acerca dos conceitos de distribuição de probabilidade, julgue o item a seguir._x000a_A probabilidade de sair ao menos uma cara em três lançamentos consecutivos de uma moeda não viciada é de aproximadamente 95%."/>
    <x v="4"/>
    <x v="27"/>
    <s v="Médio"/>
    <s v="CE"/>
    <m/>
    <m/>
    <m/>
    <m/>
    <m/>
    <s v="E"/>
    <n v="0"/>
    <n v="0"/>
  </r>
  <r>
    <n v="2095"/>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Se P(E&lt;sub&gt;1&lt;/sub&gt;) = P(E&lt;sub&gt;2&lt;/sub&gt;) = 0,5, então P(E&lt;sub&gt;1&lt;/sub&gt; ∪ E&lt;sub&gt;2&lt;/sub&gt;) = 0,75"/>
    <x v="4"/>
    <x v="27"/>
    <s v="Médio"/>
    <s v="CE"/>
    <m/>
    <m/>
    <m/>
    <m/>
    <m/>
    <s v="C"/>
    <n v="0"/>
    <n v="0"/>
  </r>
  <r>
    <n v="2096"/>
    <s v="Cebraspe"/>
    <s v="ANTT"/>
    <s v="2024"/>
    <s v="Julgue o item a seguir, considerando que 𝐸&lt;sub&gt;1&lt;/sub&gt; e 𝐸&lt;sub&gt;2&lt;/sub&gt; sejam eventos mutuamente independentes e que 𝐸&lt;sub&gt;1&lt;/sub&gt; e 𝐸&lt;sub&gt;3&lt;/sub&gt; sejam eventos mutuamente excludentes, de maneira que 0 &lt; 𝑃(𝐸&lt;sub&gt;k&lt;/sub&gt; ) &lt; 1 para todo 𝑘 ∈ {1, 2, 3, 4}._x000a_E&lt;sub&gt;1&lt;/sub&gt; ⊂ E&lt;sub&gt;2&lt;/sub&gt;"/>
    <x v="4"/>
    <x v="27"/>
    <s v="Médio"/>
    <s v="CE"/>
    <m/>
    <m/>
    <m/>
    <m/>
    <m/>
    <s v="E"/>
    <n v="0"/>
    <n v="0"/>
  </r>
  <r>
    <n v="2097"/>
    <s v="Cebraspe"/>
    <s v="PC-PE"/>
    <s v="2024"/>
    <s v="Em uma caixa de munições de calibre 38, há 5 tipos de cartuchos com comprimentos distintos. Certo policial contabilizou: 14 munições do tipo Super Comp, de comprimento igual a 32,5 mm; 12 munições do tipo S&amp;W, de comprimento igual a 30,5 mm; 8 munições do tipo Revolver Short, de comprimento igual a 27,9 mm; 10 munições do tipo Revolver Long, de comprimento igual a 35,6 mm; e 6 munições do tipo Winchester, de comprimento igual a 40,4 mm._x000a_Na situação descrita no texto acima, se uma munição for retirada da caixa, a probabilidade de essa munição ser do tipo S&amp;W, sabendo-se que o comprimento do cartucho possui medida superior a 30 mm e inferior a 40 mm, será igual a"/>
    <x v="4"/>
    <x v="27"/>
    <s v="Médio"/>
    <s v="ME"/>
    <s v="1/3"/>
    <s v="6/25"/>
    <s v="13/25"/>
    <s v="18/25"/>
    <s v="21/25"/>
    <s v="A"/>
    <n v="0"/>
    <n v="0"/>
  </r>
  <r>
    <n v="2098"/>
    <s v="Cebraspe"/>
    <s v="PC-PE"/>
    <s v="2024"/>
    <s v="Supondo-se que os eventos 𝐴, 𝐵, 𝐶 e 𝐷 sejam coletivamente independentes, com 𝑃(𝐴)= 0,4, 𝑃(𝐵)= 0,3, 𝑃(𝐶)= 0,2 e 𝑃(𝐷)= 0,1, é correto afirmar que o valor da probabilidade de ocorrência do evento 𝐴∩𝐵∩𝐶∩𝐷 é igual a"/>
    <x v="4"/>
    <x v="27"/>
    <s v="Médio"/>
    <s v="ME"/>
    <s v="0,0128"/>
    <s v="0,0024"/>
    <s v="0,0256"/>
    <s v="0,2500"/>
    <s v="0"/>
    <s v="B"/>
    <n v="0"/>
    <n v="0"/>
  </r>
  <r>
    <n v="2099"/>
    <s v="Cebraspe"/>
    <s v="PC-PE"/>
    <s v="2024"/>
    <s v="Ao voltar de férias, um escrivão esqueceu-se de um dos caracteres de sua senha do computador do trabalho. Apesar de não se recordar do caractere exato, ele se lembrava de que era uma letra e que podia ser ou não maiúscula. Nesse caso hipotético, considerando-se que o sistema faça a distinção entre caracteres maiúsculos e minúsculos, a probabilidade de o escrivão acertar o caractere de sua senha em até quatro tentativas é de"/>
    <x v="4"/>
    <x v="27"/>
    <s v="Médio"/>
    <s v="ME"/>
    <s v="2/13"/>
    <s v="1/(13&lt;sup&gt;4&lt;/sup&gt;)"/>
    <s v="1/13"/>
    <s v="1/52"/>
    <s v="1/26"/>
    <s v="C"/>
    <n v="0"/>
    <n v="0"/>
  </r>
  <r>
    <s v="2100"/>
    <s v="Cebraspe"/>
    <s v="PC-PE"/>
    <s v="2024"/>
    <s v="Considerados dois eventos aleatórios 𝐸&lt;sub&gt;1&lt;/sub&gt; e 𝐸&lt;sub&gt;2&lt;/sub&gt;, tais que 𝑃(𝐸&lt;sub&gt;1&lt;/sub&gt;∩E&lt;sub&gt;2&lt;/sub&gt;|E&lt;sub&gt;1&lt;/sub&gt;) = 0,3, 𝑃(𝐸&lt;sub&gt;1&lt;/sub&gt;|𝐸&lt;sub&gt;2&lt;/sub&gt;) = 0,4 e 𝑃(𝐸&lt;sub&gt;1&lt;/sub&gt; ∪ 𝐸&lt;sub&gt;2&lt;/sub&gt;) = 0,87. O valor da probabilidade de ocorrência do evento 𝐸&lt;sub&gt;1&lt;/sub&gt; é  igual a"/>
    <x v="4"/>
    <x v="27"/>
    <s v="Médio"/>
    <s v="ME"/>
    <s v="0,4"/>
    <s v="0,6"/>
    <s v="0,9"/>
    <s v="0,3"/>
    <s v="0,7"/>
    <s v="B"/>
    <n v="1"/>
    <n v="0"/>
  </r>
  <r>
    <s v="2101"/>
    <s v="Cebraspe"/>
    <s v="TC-DF"/>
    <s v="2023"/>
    <s v="Considerando dois eventos aleatórios, E1 e E2, tais que P (E1 ∩ E2) = 0, P (E1) = 0,32 e P (E2) = 0,15, julgue o próximo item._x000a_E1 e E2 são eventos independentes."/>
    <x v="4"/>
    <x v="27"/>
    <s v="Médio"/>
    <s v="CE"/>
    <s v="2/13"/>
    <s v="1/(13&lt;sup&gt;4&lt;/sup&gt;)"/>
    <s v="1/13"/>
    <s v="1/52"/>
    <s v="1/26"/>
    <s v="E"/>
    <n v="0"/>
    <n v="0"/>
  </r>
  <r>
    <n v="2102"/>
    <s v="Cebraspe"/>
    <s v="TC-DF"/>
    <s v="2023"/>
    <s v="Considerando dois eventos aleatórios, E1 e E2, tais que P (E1 ∩ E2) = 0, P (E1) = 0,32 e P (E2) = 0,15, julgue o próximo item._x000a_P(E1|E2) = P(E2|E1)."/>
    <x v="4"/>
    <x v="27"/>
    <s v="Médio"/>
    <s v="CE"/>
    <s v="2/13"/>
    <s v="1/(13&lt;sup&gt;4&lt;/sup&gt;)"/>
    <s v="1/13"/>
    <s v="1/52"/>
    <s v="1/26"/>
    <s v="C"/>
    <n v="0"/>
    <n v="0"/>
  </r>
  <r>
    <n v="2103"/>
    <s v="Cebraspe"/>
    <s v="PETROBRAS"/>
    <s v="2022"/>
    <s v="No que diz respeito aos conceitos e cálculos utilizados em probabilidade e estatística, julgue o item a seguir._x000a_Considere que, em uma sala de provas de um concurso, ao se selecionar aleatoriamente um candidato para acompanhar a abertura do envelope de provas, a probabilidade de ele ter estudado em escola particular é 0,32 e a probabilidade de ele ter estudado em escola particular e ser um candidato forte à aprovação é 0,24. Nessa situação, se o candidato selecionado estudou em escola particular, então a probabilidade de ele ser um candidato forte à aprovação é 0,75."/>
    <x v="4"/>
    <x v="27"/>
    <s v="Médio"/>
    <s v="CE"/>
    <m/>
    <m/>
    <m/>
    <m/>
    <m/>
    <s v="C"/>
    <n v="0"/>
    <n v="0"/>
  </r>
  <r>
    <n v="2104"/>
    <s v="Cebraspe"/>
    <s v="DPE-RO"/>
    <s v="2022"/>
    <s v="A confiabilidade mensura a capacidade que um sistema, produto ou serviço possui de se comportar da forma esperada, podendo estar associada a diversas áreas de gestão, inclusive gestão da qualidade. As informações apresentadas na seguinte tabela referem-se a determinado processo produtivo dividido em 3 etapas A, B e C._x000a__x000a_Com base nas informações apresentadas, assinale a opção que mostra a confiabilidade desse processo produtivo."/>
    <x v="4"/>
    <x v="27"/>
    <s v="Médio"/>
    <s v="ME"/>
    <s v="0,95"/>
    <s v="0,50"/>
    <s v="0,45"/>
    <s v="0,38"/>
    <s v="0,80"/>
    <s v="D"/>
    <n v="0"/>
    <n v="0"/>
  </r>
  <r>
    <n v="2105"/>
    <s v="Cebraspe"/>
    <s v="TELEBRAS"/>
    <s v="2022"/>
    <s v="Julgue o item que se segue, a respeito de contagem, probabilidade e estatística._x000a_Considere que seja preciso comprar duas peças p1 e p2 para um projeto de satélite. Considere ainda que a probabilidade de ter a peça p1 no estoque na distribuidora é de 1/3 e a probabilidade de ter a peça p2 no estoque na mesma distribuidora é de 3/5. Nesse caso, a probabilidade de que pelo menos uma das peças esteja no estoque é de 11/15."/>
    <x v="4"/>
    <x v="27"/>
    <s v="Médio"/>
    <s v="CE"/>
    <m/>
    <m/>
    <m/>
    <m/>
    <m/>
    <s v="C"/>
    <n v="0"/>
    <n v="0"/>
  </r>
  <r>
    <n v="2106"/>
    <s v="Cebraspe"/>
    <s v="PC-RO"/>
    <s v="2022"/>
    <s v="Um andarilho pode chegar a determinado destino (𝐶) partindo de uma origem A ou B. A probabilidade de ele chegar em 𝐶 a partir de 𝐴 é representada pela probabilidade condicional 𝑃(𝐴)= 0,3, enquanto a probabilidade de ele chegar em 𝐶 a partir de 𝐵 é representada pela probabilidade condicional 𝑃(𝐵)= 0,2._x000a_Considerando-se a situação hipotética apresentada, e ainda que 𝑃(𝐴)= 𝑃(𝐵)= 0,5, é correto afirmar que 𝑃(𝐶) é igual a"/>
    <x v="4"/>
    <x v="27"/>
    <s v="Médio"/>
    <s v="ME"/>
    <s v="0,25."/>
    <s v="0,30."/>
    <s v="1,00."/>
    <s v="0,50."/>
    <s v="0,75."/>
    <s v="A"/>
    <n v="0"/>
    <n v="0"/>
  </r>
  <r>
    <n v="2107"/>
    <s v="Cebraspe"/>
    <s v="CBM-RO"/>
    <s v="2022"/>
    <s v="Uma construtora estima que a probabilidade de ocorrência de um acidente de trabalho, em cada dia, em uma de suas obras em que trabalha uma equipe já treinada por um programa de prevenção de acidentes é de 5%, ao passo que, para uma equipe ainda não treinada, essa probabilidade é de 10%. Nessa construtora, 80% das equipes já foram treinadas em um programa de prevenção de acidentes._x000a_A partir dessas informações, é correto afirmar que, caso um acidente de trabalho tenha ocorrido em certo dia em uma das obras da construtora em questão, a probabilidade de esse acidente ter ocorrido quando trabalhava na obra uma equipe não treinada é"/>
    <x v="4"/>
    <x v="27"/>
    <s v="Médio"/>
    <s v="ME"/>
    <s v="inferior a 10%"/>
    <s v="superior ou igual a 10% e inferior a 20%"/>
    <s v="superior ou igual a 20% e inferior a 30%"/>
    <s v="superior ou igual a 30% e inferior a 40%"/>
    <s v="superior ou igual a 40%"/>
    <s v="D"/>
    <n v="0"/>
    <n v="0"/>
  </r>
  <r>
    <n v="2108"/>
    <s v="Cebraspe"/>
    <s v="PC-RO"/>
    <s v="2022"/>
    <s v="Suponha que existam três eventos A, B e C que podem estar associados à ocorrência de uma doença D, com as seguintes probabilidades condicionais: 𝑃(𝐴)= 0,5 𝑃(𝐵)= 0,2 𝑃(𝐶)= 0,1 Nessa situação hipotética, sabendo que os eventos A, B e C formam uma partição do espaço amostral e que as probabilidades de ocorrência desses eventos são, respectivamente, 𝑃(𝐴)= 0,1, 𝑃(𝐵) = 0,1 e 𝑃(𝐶) = 0,8, o valor da probabilidade 𝑃(𝐷) é igual"/>
    <x v="4"/>
    <x v="27"/>
    <s v="Médio"/>
    <s v="ME"/>
    <s v="8/100"/>
    <s v="1/10"/>
    <s v="1/8"/>
    <s v="8/15"/>
    <s v="8/10"/>
    <s v="D"/>
    <n v="0"/>
    <n v="0"/>
  </r>
  <r>
    <n v="2109"/>
    <s v="Cebraspe"/>
    <s v="PETROBRAS"/>
    <s v="2022"/>
    <s v="O item a seguir é apresentada uma situação hipotética seguida de uma assertiva a ser julgada a respeito de probabilidade e estatística._x000a_Uma empresa faz toda a produção do seu único produto em duas fábricas distintas A e B, que produzem, respectivamente, 75% e 25% da produção total. Na fábrica A, 5% da produção passa por um processo de controle de qualidade, enquanto, na fábrica B, a produção que passa pelo controle de qualidade é de 10%. Nessa situação, escolhendo-se um produto ao acaso dentre os que passaram por controle de qualidade, após todas as etapas da produção, a probabilidade desse item ter sido produzido na fábrica B é inferior a 30%."/>
    <x v="4"/>
    <x v="27"/>
    <s v="Médio"/>
    <s v="CE"/>
    <m/>
    <m/>
    <m/>
    <m/>
    <m/>
    <s v="E"/>
    <n v="1"/>
    <n v="1"/>
  </r>
  <r>
    <n v="2110"/>
    <s v="Cebraspe"/>
    <s v="TELEBRAS"/>
    <s v="2022"/>
    <s v="Julgue o item que se segue, a respeito de contagem, probabilidade e estatística._x000a_Considere que o lançamento de um satélite no centro de lançamento de Alcântara esteja previsto para o dia 5 de abril, e que, naquela região, chove apenas 10 dias durante esse mês. Considere ainda que a meteorologia prevê chuva para o dia do lançamento e que, quando efetivamente chove, a meteorologia prevê corretamente a chuva em 90% das vezes, e, quando não chove, ela prevê incorretamente chuva 10% das vezes. Nessa situação, a probabilidade de chover no dia do lançamento do satélite é inferior a 80%."/>
    <x v="4"/>
    <x v="27"/>
    <s v="Médio"/>
    <s v="CE"/>
    <m/>
    <m/>
    <m/>
    <m/>
    <m/>
    <s v="E"/>
    <n v="0"/>
    <n v="0"/>
  </r>
  <r>
    <n v="2111"/>
    <s v="Cebraspe"/>
    <s v="IBGE"/>
    <s v="2021"/>
    <s v="Considere que, quando Carlos, agente de pesquisas por telefone, realiza uma chamada telefônica, a chance de que a sua chamada não seja atendida seja de 20% e que, se a chamada for atendida, a chance de que ele obtenha respostas verdadeiras seja de 60%. Nessa situação, a probabilidade de Carlos obter respostas verdadeiras em uma dada chamada telefônica é igual a"/>
    <x v="4"/>
    <x v="27"/>
    <s v="Médio"/>
    <s v="ME"/>
    <s v="12%"/>
    <s v="48%"/>
    <s v="60%"/>
    <s v="80%"/>
    <s v="88%"/>
    <s v="B"/>
    <n v="0"/>
    <n v="0"/>
  </r>
  <r>
    <n v="2112"/>
    <s v="Cebraspe"/>
    <s v="BANESE"/>
    <s v="2021"/>
    <s v="Considerando que A e B sejam eventos aleatórios independentes e que P(A) = 0,8 e P(B) = 0,2, julgue o próximo item._x000a_𝑃(𝐴∩𝐵) = 0"/>
    <x v="4"/>
    <x v="27"/>
    <s v="Médio"/>
    <s v="CE"/>
    <m/>
    <m/>
    <m/>
    <m/>
    <m/>
    <s v="E"/>
    <n v="0"/>
    <n v="0"/>
  </r>
  <r>
    <n v="2113"/>
    <s v="Cebraspe"/>
    <s v="BANESE"/>
    <s v="2021"/>
    <s v="Considerando que A e B sejam eventos aleatórios independentes_x000a_e que P(A) = 0,8 e P(B) = 0,2, julgue o próximo item._x000a_[𝑃(𝐴|𝐵)]/[𝑃(𝐵|𝐴)] = 4"/>
    <x v="4"/>
    <x v="27"/>
    <s v="Médio"/>
    <s v="CE"/>
    <s v="2/13"/>
    <s v="1/(13&lt;sup&gt;4&lt;/sup&gt;)"/>
    <s v="1/13"/>
    <s v="1/52"/>
    <s v="1/26"/>
    <s v="C"/>
    <n v="1"/>
    <n v="0"/>
  </r>
  <r>
    <s v="2114"/>
    <s v="Cebraspe"/>
    <s v="BANESE"/>
    <s v="2021"/>
    <s v="Considerando dois eventos aleatórios A e B, tais que 𝑃(𝐵) = 1/3, 𝑃(𝐴) = 0,5 e 𝑃(𝐴∪𝐵) = 0,8, julgue o segunte item._x000a_P(A) &gt; P(B)"/>
    <x v="4"/>
    <x v="27"/>
    <s v="Médio"/>
    <s v="CE"/>
    <m/>
    <m/>
    <m/>
    <m/>
    <m/>
    <s v="E"/>
    <n v="0"/>
    <n v="0"/>
  </r>
  <r>
    <n v="2115"/>
    <s v="Cebraspe"/>
    <s v="COREN-CE"/>
    <s v="2021"/>
    <s v="Um ambulatório funciona diariamente nos períodos matutino e vespertino, sendo registradas, diariamente, as ocorrências de incidentes durante o seu funcionamento. Para essa situação hipotética, considere que A = “ocorrência diária de incidentes no período matutino” e B = “ocorrência diária de incidentes no período vespertino”._x000a_Se A e B forem dois eventos aleatórios independentes cujas probabilidades sejam P(A) = 0,5 e P(B) = 0,5, então a probabilidade de ocorrência diária de incidentes nesse ambulatório, representada como o evento A ∪ B, será igual a"/>
    <x v="4"/>
    <x v="27"/>
    <s v="Médio"/>
    <s v="ME"/>
    <s v="1"/>
    <s v="0"/>
    <s v="0,25"/>
    <s v="0,75"/>
    <m/>
    <s v="D"/>
    <n v="1"/>
    <n v="0"/>
  </r>
  <r>
    <n v="2116"/>
    <s v="Cebraspe"/>
    <s v="ADAPAR"/>
    <s v="2021"/>
    <s v="A tabela a seguir apresenta a porcentagem de lotes de carnes produzidos por cada estado da região Sul do Brasil em 2019, em relação ao total dos lotes produzidos nessa região durante esse período._x000a__x000a_Por razões sanitárias, nesse mesmo ano, foram descartados 2,5% dos lotes produzidos no Paraná, 3% dos lotes produzidos no Rio Grande do Sul e 3,5% dos lotes produzidos em Santa Catarina._x000a_Nessa situação hipotética, a probabilidade de se selecionar aleatoriamente um lote de carne produzido nessa região que tenha sido descartado no referido ano é de"/>
    <x v="4"/>
    <x v="27"/>
    <s v="Médio"/>
    <s v="ME"/>
    <s v="0,0168"/>
    <s v="0,0279"/>
    <s v="0,09"/>
    <s v="0,91"/>
    <s v="0,9721"/>
    <s v="B"/>
    <n v="0"/>
    <n v="0"/>
  </r>
  <r>
    <n v="2117"/>
    <s v="Cebraspe"/>
    <s v="SEDUC"/>
    <s v="2021"/>
    <s v="O próximo item apresenta uma situação hipotética a ser julgada, acerca de problemas matemáticos envolvendo situações em uma escola._x000a_O professor de biologia leva uma turma de alunos para uma viagem de pesquisa. A manhã do dia de saída para a viagem encontra-se nublada no destino da viagem, e sabe-se que manhãs nubladas acontecem em 40% dos dias ali. Além disso, nesse local, 50% dos dias em que chove começam nublados, contudo, no mês em que acontece a viagem, costuma chover pouco — exatamente 20% dos dias são chuvosos. Nessa situação hipotética, a chance de chover durante o dia da viagem é de 12,5%."/>
    <x v="4"/>
    <x v="27"/>
    <s v="Médio"/>
    <s v="CE"/>
    <m/>
    <m/>
    <m/>
    <m/>
    <m/>
    <s v="E"/>
    <n v="1"/>
    <n v="1"/>
  </r>
  <r>
    <n v="2118"/>
    <s v="Cebraspe"/>
    <s v="Pref. Joinville"/>
    <s v="2024"/>
    <s v="Para ensinar números inteiros, uma professora criou um jogo em que são distribuídos chocolates aos alunos. Cada aluno deve colocar o preço que quiser no chocolate e vender para outro colega; o dinheiro se chama dinmat e só existem notas de 5 e 9 dinmats. Nesse caso, se um aluno vender um chocolate por 107 dinmats, então ele poderá receber"/>
    <x v="4"/>
    <x v="28"/>
    <s v="Médio"/>
    <s v="ME"/>
    <s v="17 notas de 5 dinmats e 2 notas de 9 dinmats."/>
    <s v="24 notas de 9 dinmats e devolver 18 notas de 5 dinmats de troco."/>
    <s v="5 notas de 5 dinmats e 9 notas de 9 dinmats."/>
    <s v="33 notas de 5 dinmats e devolver 6 notas de 5 dinmats de troco."/>
    <s v="18 notas de 9 dinmats e devolver 11 notas de 5 dinmats de troco."/>
    <s v="E"/>
    <n v="0"/>
    <n v="0"/>
  </r>
  <r>
    <n v="2119"/>
    <s v="Cebraspe"/>
    <s v="Pref. Camaçari"/>
    <s v="2024"/>
    <s v="Se, para a fabricação de 1.000 unidades um produto, o custo total for composto por um valor fixo de R$ 500,00 e um custo variável de R$ 5,00 por unidade, então, nessas condições, o custo total das 1.000 unidades do produto será igual a"/>
    <x v="4"/>
    <x v="28"/>
    <s v="Médio"/>
    <s v="ME"/>
    <s v="R$ 550,00."/>
    <s v="R$ 5.500,00."/>
    <s v="R$ 1.505,00."/>
    <s v="R$ 3.250,00."/>
    <s v="R$ 5.000,00."/>
    <s v="B"/>
    <n v="0"/>
    <n v="0"/>
  </r>
  <r>
    <n v="2120"/>
    <s v="Cebraspe"/>
    <s v="Pref. Camaçari"/>
    <s v="2024"/>
    <s v="Uma fábrica estima que o custo total para a fabricação de cada unidade de um produto será composto por R$ 5,00, referente à mão de obra, e R$ 3,00, de material. Ela estima também que cada unidade do produto será vendida por R$ 15,00. Nessas condições, se forem produzidas e vendidas 1.000 unidades do produto, o lucro obtido pela fábrica será igual a"/>
    <x v="4"/>
    <x v="28"/>
    <s v="Médio"/>
    <s v="ME"/>
    <s v="R$ 5.000,00."/>
    <s v="R$ 13.500,00."/>
    <s v="R$ 11.000,00."/>
    <s v="R$ 8.000,00."/>
    <s v="R$ 7.000,00."/>
    <s v="E"/>
    <n v="0"/>
    <n v="0"/>
  </r>
  <r>
    <n v="2121"/>
    <s v="Cebraspe"/>
    <s v="PETROBRAS"/>
    <s v="2024"/>
    <s v="Um helicóptero que transporta passageiros entre o continente e as plataformas de petróleo realiza apenas um voo pela manhã e um pela tarde, sendo capaz de transportar cinco passageiros, além dos pilotos. Esse tipo de aeronave é bastante confiável e segura, mas produz bastante barulho. A rotação das hélices de um helicóptero pode gerar ruídos sonoros com intensidade de 120 dB. A intensidade de ruídos sonoros, β, em decibéis, é calculada por meio da fórmula β = 10∙log&lt;sub&gt;10&lt;/sub&gt;(I/I&lt;sub&gt;0&lt;/sub&gt;), na qual I é a intensidade sonora e I&lt;sub&gt;0&lt;/sub&gt; = 10&lt;sup&gt;−12&lt;/sup&gt; W/m&lt;sup&gt;2&lt;/sup&gt; é uma intensidade de referência próxima ao limiar da audição humana. A partir dessas informações e considerando que haja cinco homens e cinco mulheres aguardando o transporte do continente a uma plataforma de petróleo, julgue o próximo item._x000a_Caso as hélices de um helicóptero façam 475 rotações por minuto durante o voo, então, em um voo de 1 h e 15 min, essas hélices girarão 35.625 vezes."/>
    <x v="4"/>
    <x v="28"/>
    <s v="Médio"/>
    <s v="CE"/>
    <m/>
    <m/>
    <m/>
    <m/>
    <m/>
    <s v="C"/>
    <n v="0"/>
    <n v="0"/>
  </r>
  <r>
    <s v="2122"/>
    <s v="Cebraspe"/>
    <s v="PETROBRAS"/>
    <s v="2023"/>
    <s v="Um grupo de estagiários do setor de atendimento ao público de uma empresa deve ser avaliado em relação ao tempo de duração do atendimento._x000a_Um estagiário é considerando eficiente quando todos os seus atendimentos duram, no máximo, 9 minutos. Todas as pessoas que procuram esse setor buscam a solução de um mesmo tipo de problema, demandando, assim, um mesmo tempo aproximado. A partir dessa situação hipotética, julgue o item seguinte._x000a_Se todos os tempos de atendimentos de um estagiário forem sempre inferiores a (0,5)&lt;sup&gt;3&lt;/sup&gt; hora, então esse estagiário será considerado eficiente."/>
    <x v="4"/>
    <x v="28"/>
    <s v="Médio"/>
    <s v="CE"/>
    <s v="0,4"/>
    <s v="0,6"/>
    <s v="0,9"/>
    <s v="0,3"/>
    <s v="0,7"/>
    <s v="C"/>
    <n v="1"/>
    <n v="0"/>
  </r>
  <r>
    <n v="2123"/>
    <s v="CEBRASPE"/>
    <s v="IFF"/>
    <s v="2018"/>
    <s v="Uma companhia aérea fixou rodízio entre duas cidades para seus comissários de bordo de determinado voo diário. A escala estabelece que o comissário A trabalhe nesse voo a cada 8 dias; o comissário B, a cada 10 dias; e o comissário C, a cada 12 dias._x000a_Nesse caso, se os três tiverem trabalhado juntos no voo do dia de hoje, então a próxima vez em que eles trabalharão novamente juntos nesse voo ocorrerá daqui a"/>
    <x v="4"/>
    <x v="28"/>
    <s v="Médio"/>
    <s v="ME"/>
    <s v="30 dias."/>
    <s v="74 dias."/>
    <s v="120 dias."/>
    <s v="240 dias."/>
    <s v="960 dias."/>
    <s v="C"/>
    <n v="0"/>
    <n v="0"/>
  </r>
  <r>
    <n v="2124"/>
    <s v="CEBRASPE"/>
    <s v="BNB"/>
    <s v="2018"/>
    <s v="A respeito de números reais e de funções de variáveis reais, julgue o item que se segue._x000a_Situação hipotética: Carlos possui uma quantidade de revistas que é maior que 500 e menor que 700. Separando as revistas em conjuntos de 8 revistas, Carlos verificou que sobrou um grupo com 3 revistas. O mesmo acontecia quando ele separava as revistas em conjuntos de 14 ou em conjuntos de 20 revistas: sempre sobrava um conjunto com 3 revistas._x000a_Assertiva: Nesse caso, é correto afirmar que Carlos possui 563 revistas."/>
    <x v="4"/>
    <x v="28"/>
    <s v="Médio"/>
    <s v="CE"/>
    <m/>
    <m/>
    <m/>
    <m/>
    <m/>
    <s v="C"/>
    <n v="0"/>
    <n v="0"/>
  </r>
  <r>
    <n v="2125"/>
    <s v="CEBRASPE"/>
    <s v="TRT17"/>
    <s v="2013"/>
    <s v="Os garotos João e Pedro vão passear de bicicleta em uma pista circular, seguindo sempre em uma mesma direção, com velocidades diferentes. Eles iniciaram o passeio partindo, no mesmo instante, de um mesmo ponto e combinaram encerrar o passeio quando se encontrarem pela primeira vez no ponto de partida. Com base nessas informações, julgue o item seguinte._x000a_Se, para completar cada volta na pista, João gasta 20 minutos e Pedro 24, então o passeio dos garotos durará menos de 2 horas."/>
    <x v="4"/>
    <x v="28"/>
    <s v="Médio"/>
    <s v="CE"/>
    <m/>
    <m/>
    <m/>
    <m/>
    <m/>
    <s v="E"/>
    <n v="1"/>
    <n v="1"/>
  </r>
  <r>
    <n v="2126"/>
    <s v="CEBRASPE"/>
    <s v="MPU"/>
    <s v="2013"/>
    <s v="É correto afirmar que N &gt; 210."/>
    <x v="4"/>
    <x v="28"/>
    <s v="Médio"/>
    <s v="CE"/>
    <m/>
    <m/>
    <m/>
    <m/>
    <m/>
    <s v="C"/>
    <n v="0"/>
    <n v="0"/>
  </r>
  <r>
    <n v="2127"/>
    <s v="CEBRASPE"/>
    <s v="MPU"/>
    <s v="2013"/>
    <s v="Se P é o mínimo múltiplo comum entre 5, 6 e 7, então N é múltiplo de P."/>
    <x v="4"/>
    <x v="28"/>
    <s v="Médio"/>
    <s v="CE"/>
    <m/>
    <m/>
    <m/>
    <m/>
    <m/>
    <s v="E"/>
    <n v="0"/>
    <n v="0"/>
  </r>
  <r>
    <n v="2128"/>
    <s v="CEBRASPE"/>
    <s v="IBAMA"/>
    <s v="2022"/>
    <s v="Julgue o item a seguir, com base em conhecimentos da matemática._x000a_Dissolvendo-se 450 gramas de cloro em 270 litros de água, obtém-se a mesma concentração que seria obtida ao se dissolver 1,125 quilograma de cloro em 675 litros de água."/>
    <x v="4"/>
    <x v="28"/>
    <s v="Médio"/>
    <s v="CE"/>
    <m/>
    <m/>
    <m/>
    <m/>
    <m/>
    <s v="C"/>
    <n v="0"/>
    <n v="0"/>
  </r>
  <r>
    <n v="2129"/>
    <s v="CEBRASPE"/>
    <s v="Pref. Pires do Rio"/>
    <s v="2022"/>
    <s v="Para fazer o lanche dos 500 alunos de uma escola, a merendeira usa 15 sacos de feijão e 20 sacos de arroz por mês._x000a_A partir dessa situação hipotética, julgue o item a seguir._x000a_A razão entre os sacos de feijão e os sacos de arroz utilizados pela merendeira por mês é 5/2."/>
    <x v="4"/>
    <x v="28"/>
    <s v="Médio"/>
    <s v="CE"/>
    <m/>
    <m/>
    <m/>
    <m/>
    <m/>
    <s v="E"/>
    <n v="0"/>
    <n v="0"/>
  </r>
  <r>
    <n v="2130"/>
    <s v="CEBRASPE"/>
    <s v="Pref. Pires do Rio"/>
    <s v="2022"/>
    <s v="Uma escola tem 1.200 alunos matriculados. Desse total de alunos, 600 estudam pela manhã, 100 estudam à noite e o restante estuda no turno vespertino._x000a_Tendo como referência essas informações, julgue o item seguinte._x000a_A razão entre o número de alunos que estudam pela manhã e o número de alunos que estudam à tarde é 6/2."/>
    <x v="4"/>
    <x v="28"/>
    <s v="Médio"/>
    <s v="CE"/>
    <m/>
    <m/>
    <m/>
    <m/>
    <m/>
    <s v="E"/>
    <n v="0"/>
    <n v="0"/>
  </r>
  <r>
    <n v="2131"/>
    <s v="CEBRASPE"/>
    <s v="PM-AL"/>
    <s v="2017"/>
    <s v="Em um tanque A, há uma mistura homogênea de 240 L de gasolina e 60 L de álcool; em outro tanque B, 150 L de gasolina estão misturados homogeneamente com 50 L de álcool._x000a_A respeito dessas misturas, julgue o item subsequente._x000a_Para que a proporção álcool/gasolina no tanque A fique igual à do tanque B é suficiente acrescentar no tanque A uma quantidade de álcool que é inferior a 25 L."/>
    <x v="4"/>
    <x v="28"/>
    <s v="Médio"/>
    <s v="CE"/>
    <m/>
    <m/>
    <m/>
    <m/>
    <m/>
    <s v="C"/>
    <n v="1"/>
    <n v="1"/>
  </r>
  <r>
    <n v="2132"/>
    <s v="CEBRASPE"/>
    <s v="CNJ"/>
    <s v="2013"/>
    <s v="Considerando os dados da tabela acima, que mostra a quantidade e situação de processos, nos anos 2010, 2011 e 2012, em um tribunal, julgue o item subsequente._x000a_Se, em 2011, 5 juízes atuavam no referido tribunal, então a relação juiz/processo era de, aproximadamente, 1:170."/>
    <x v="4"/>
    <x v="28"/>
    <s v="Médio"/>
    <s v="CE"/>
    <m/>
    <m/>
    <m/>
    <m/>
    <m/>
    <s v="C"/>
    <n v="0"/>
    <n v="0"/>
  </r>
  <r>
    <n v="2133"/>
    <s v="Cebraspe"/>
    <s v="CAU BR"/>
    <s v="2024"/>
    <s v="A respeito de regra de três, julgue o item subsequente._x000a_Para se ouvir um áudio na velocidade 1,5 são necessários 20 minutos. Nessa situação, a duração original desse áudio é de 25 minutos."/>
    <x v="4"/>
    <x v="28"/>
    <s v="Médio"/>
    <s v="CE"/>
    <m/>
    <m/>
    <m/>
    <m/>
    <m/>
    <s v="E"/>
    <n v="0"/>
    <n v="0"/>
  </r>
  <r>
    <n v="2134"/>
    <s v="Cebraspe"/>
    <s v="CAU BR"/>
    <s v="2024"/>
    <s v="A respeito de regra de três, julgue o item subsequente._x000a_Um restaurante vende marmitas pequenas, que pesam 300 g cada, e marmitas grandes, que pesam 500 g cada, sendo que o preço de cada marmita é diretamente proporcional ao seu peso._x000a_Sabendo-se que o preço de uma marmita grande é R$ 28,00, conclui-se que o preço da marmita pequena é R$ 16,80."/>
    <x v="4"/>
    <x v="28"/>
    <s v="Médio"/>
    <s v="CE"/>
    <m/>
    <m/>
    <m/>
    <m/>
    <m/>
    <s v="C"/>
    <n v="1"/>
    <n v="1"/>
  </r>
  <r>
    <n v="2135"/>
    <s v="Cebraspe"/>
    <s v="Pref. Joinville"/>
    <s v="2024"/>
    <s v="Os 4 empregados de uma oficina de bicicleta trabalham, em média, 6 h por dia, 5 dias por semana, e consertam, em média, 30 bicicletas por semana._x000a_Para que a média de bicicletas consertadas por semana na oficina citada no texto seja igual a 36, sem que o número de dias trabalhados nem o número de empregados da oficina sejam alterados, o tempo acrescido à carga horária de cada empregado deverá"/>
    <x v="4"/>
    <x v="28"/>
    <s v="Médio"/>
    <s v="ME"/>
    <s v="ser inferior a 59 min."/>
    <s v="estar entre 60 min e 64 min."/>
    <s v="ser superior a 71 min."/>
    <s v="estar entre 65 min e 67 min."/>
    <s v="estar entre 68 min e 70 min."/>
    <s v="C"/>
    <n v="0"/>
    <n v="0"/>
  </r>
  <r>
    <n v="2136"/>
    <s v="Cebraspe"/>
    <s v="Pref. Joinville"/>
    <s v="2024"/>
    <s v="Se a cantina de uma escola tiver insumos suficientes para alimentar 200 crianças por 90 dias, e se, após 30 dias, 40 dessas crianças forem transferidas de escola, então os insumos restantes serão suficientes para alimentar as crianças que permanecerem na escola por mais"/>
    <x v="4"/>
    <x v="28"/>
    <s v="Médio"/>
    <s v="ME"/>
    <s v="48 dias."/>
    <s v="60 dias."/>
    <s v="72 dias."/>
    <s v="75 dias."/>
    <s v="90 dias."/>
    <s v="D"/>
    <n v="0"/>
    <n v="0"/>
  </r>
  <r>
    <n v="2137"/>
    <s v="Cebraspe"/>
    <s v="FNDE"/>
    <s v="2023"/>
    <s v="Uma equipe composta por oito especialistas ficou responsável por analisar as várias demandas por recursos financeiros de determinada região brasileira._x000a_Verificou-se, por meio de análise de desempenho, que essa equipe tem a capacidade de concluir a análise de 15 demandas em um período de 5 dias úteis, trabalhando 6 horas por dia._x000a_Considerando essas condições, julgue o item subsequente._x000a_A equipe é capaz de concluir a análise de 15 demandas em 8 dias úteis, trabalhando menos de 4 horas por dia."/>
    <x v="4"/>
    <x v="28"/>
    <s v="Médio"/>
    <s v="CE"/>
    <m/>
    <m/>
    <m/>
    <m/>
    <m/>
    <s v="C"/>
    <n v="0"/>
    <n v="0"/>
  </r>
  <r>
    <n v="2138"/>
    <s v="CEBRASPE"/>
    <s v="IBAMA"/>
    <s v="2022"/>
    <s v="Julgue o item a seguir, com base em conhecimentos da matemática._x000a_Considere que tenham sido removidos de um tanque de sedimentação 32.500 litros de biossólidos, dos quais apenas 1.625 litros podem ser utilizados para a produção de fertilizante._x000a_Nesse caso, a porcentagem de biossólidos que pode ser utilizada para produzir fertilizantes é superior a 7%."/>
    <x v="4"/>
    <x v="28"/>
    <s v="Médio"/>
    <s v="CE"/>
    <m/>
    <m/>
    <m/>
    <m/>
    <m/>
    <s v="E"/>
    <n v="0"/>
    <n v="0"/>
  </r>
  <r>
    <n v="2139"/>
    <s v="CEBRASPE"/>
    <s v="IBAMA"/>
    <s v="2022"/>
    <s v="Com base em conhecimentos de matemática financeira, julgue o próximo item._x000a_Suponha que, quando iniciam suas atividades, as empresas tenham 15% de desconto na taxa de licenciamento ambiental para criadouro de espécimes da fauna exótica. Nesse caso, se o valor da taxa de licenciamento pago por uma empresa tiver sido de R$ 2.975,00, então o valor da taxa, sem desconto, é inferior a R$ 3.450,00."/>
    <x v="4"/>
    <x v="28"/>
    <s v="Médio"/>
    <s v="CE"/>
    <m/>
    <m/>
    <m/>
    <m/>
    <m/>
    <s v="E"/>
    <n v="0"/>
    <n v="0"/>
  </r>
  <r>
    <n v="2140"/>
    <s v="CEBRASPE"/>
    <s v="TELEBRAS"/>
    <s v="2022"/>
    <s v="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_x000a_Seguindo a estratégia mencionada, João aplicará 7,5% de sua remuneração mensal em ativos lastreados em dólar."/>
    <x v="4"/>
    <x v="28"/>
    <s v="Médio"/>
    <s v="CE"/>
    <m/>
    <m/>
    <m/>
    <m/>
    <m/>
    <s v="C"/>
    <n v="0"/>
    <n v="0"/>
  </r>
  <r>
    <n v="2141"/>
    <s v="CEBRASPE"/>
    <s v="TELEBRAS"/>
    <s v="2022"/>
    <s v="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_x000a_João destinará menos de R$ 2.300,00 para custeio de suas despesas pessoais."/>
    <x v="4"/>
    <x v="28"/>
    <s v="Médio"/>
    <s v="CE"/>
    <m/>
    <m/>
    <m/>
    <m/>
    <m/>
    <s v="E"/>
    <n v="1"/>
    <n v="1"/>
  </r>
  <r>
    <n v="2142"/>
    <s v="CEBRASPE"/>
    <s v="PETROBRAS"/>
    <s v="2024"/>
    <s v="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_x000a__x000a_Se &lt;i&gt;Ver figura!&lt;/i&gt;, então, no instante em que bateu na bola, a jogadora estava a uma distância inferior a 5 m do ponto em que a bola tocou a quadra."/>
    <x v="4"/>
    <x v="29"/>
    <s v="Médio"/>
    <s v="CE"/>
    <m/>
    <m/>
    <m/>
    <m/>
    <m/>
    <s v="E"/>
    <n v="1"/>
    <n v="1"/>
  </r>
  <r>
    <n v="2143"/>
    <s v="CEBRASPE"/>
    <s v="PETROBRAS"/>
    <s v="2024"/>
    <s v="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_x000a_A área da quadra de vôlei é igual a 162 m²."/>
    <x v="4"/>
    <x v="29"/>
    <s v="Médio"/>
    <s v="CE"/>
    <m/>
    <m/>
    <m/>
    <m/>
    <m/>
    <s v="C"/>
    <n v="0"/>
    <n v="0"/>
  </r>
  <r>
    <n v="2144"/>
    <s v="CEBRASPE"/>
    <s v="CBM-PA"/>
    <s v="2024"/>
    <s v="“...e, graças à atuação do corpo de bombeiros, apenas 5% da reserva florestal foi perdida no incêndio”._x000a_Considerando-se que o formato da reserva florestal citada no trecho da reportagem precedente corresponda a um retângulo de 800 metros de largura por 1.200 metros de comprimento, conclui-se que a área queimada no incêndio, em m&lt;sup&gt;2&lt;/sup&gt;, corresponde a"/>
    <x v="4"/>
    <x v="29"/>
    <s v="Médio"/>
    <s v="ME"/>
    <s v="760."/>
    <s v="1.140."/>
    <s v="48.000."/>
    <s v="192.000."/>
    <s v="480.000."/>
    <s v="C"/>
    <n v="1"/>
    <n v="1"/>
  </r>
  <r>
    <n v="2145"/>
    <s v="CEBRASPE"/>
    <s v="TST"/>
    <s v="2024"/>
    <s v="O piso de uma sala retangular de certo tribunal será trocado integralmente. A sala em questão mede 10 m × 15 m, e nela serão colocadas cerâmicas quadradas de lado de 90 cm. Com base nessas informações, assinale a opção que corresponde ao menor número possível de cerâmicas que serão necessárias para a sala."/>
    <x v="4"/>
    <x v="29"/>
    <s v="Médio"/>
    <s v="ME"/>
    <s v="166"/>
    <s v="167"/>
    <s v="185"/>
    <s v="186"/>
    <s v="1.852"/>
    <s v="D"/>
    <n v="0"/>
    <n v="0"/>
  </r>
  <r>
    <n v="2146"/>
    <s v="CEBRASPE"/>
    <s v="CBM-PA"/>
    <s v="2024"/>
    <s v="Para alcançar o ponto B, localizado em uma parede, a 12 metros do solo, uma escada com 15 metros de comprimento foi apoiada no ponto A e no ponto B, conforme a figura a seguir._x000a__x000a_Com base nessas informações, para se alcançar o ponto C, localizado na parede 28 metros acima do ponto B, o tamanho da escada, que deve ser apoiada no ponto A e no ponto C, em metros, deverá ser igual a"/>
    <x v="4"/>
    <x v="29"/>
    <s v="Médio"/>
    <s v="ME"/>
    <s v="24."/>
    <s v="27."/>
    <s v="37."/>
    <s v="41."/>
    <s v="43."/>
    <s v="D"/>
    <n v="0"/>
    <n v="0"/>
  </r>
  <r>
    <n v="2147"/>
    <s v="CEBRASPE"/>
    <s v="FUB"/>
    <s v="2022"/>
    <s v="Julgue o item que se segue, relacionados a geometria plana e espacial._x000a_Considere que um triângulo 𝐴𝐵𝐶 tenha lados com as seguintes medidas: 3 cm, 5 cm e 7 cm. Se o triângulo 𝐷𝐸𝐹 é semelhante ao triângulo 𝐴𝐵𝐶 e tem perímetro 25 cm, então o menor lado do triângulo 𝐷𝐸𝐹 é 5 cm."/>
    <x v="4"/>
    <x v="29"/>
    <s v="Médio"/>
    <s v="CE"/>
    <m/>
    <m/>
    <m/>
    <m/>
    <m/>
    <s v="C"/>
    <n v="0"/>
    <n v="0"/>
  </r>
  <r>
    <n v="2148"/>
    <s v="CEBRASPE"/>
    <s v="FUB"/>
    <s v="2022"/>
    <s v="Julgue o item que se segue, relacionados a geometria plana e espacial._x000a_Um paralelogramo 𝐴𝐵𝐶𝐷 com 𝐴𝐵&lt;sup&gt;--&lt;/sup&gt; = 10 𝑐𝑚, 𝐵𝐶&lt;sup&gt;--&lt;/sup&gt; = 6 𝑐𝑚 e 𝐴𝐵&lt;sup&gt;^&lt;/sup&gt;𝐶 = 30° tem área igual a 30 𝑐𝑚²."/>
    <x v="4"/>
    <x v="29"/>
    <s v="Médio"/>
    <s v="CE"/>
    <m/>
    <m/>
    <m/>
    <m/>
    <m/>
    <s v="C"/>
    <n v="0"/>
    <n v="0"/>
  </r>
  <r>
    <n v="2149"/>
    <s v="CEBRASPE"/>
    <s v="FUB"/>
    <s v="2022"/>
    <s v="Julgue o item que se segue, relacionados a geometria plana e espacial._x000a__x000a_Seja 𝐴𝐵𝐶 um triângulo com 𝐴𝐵&lt;sup&gt;^&lt;/sup&gt;𝐶 = 90° e 𝐴𝐶&lt;sup&gt;^&lt;/sup&gt;𝐵 = 30°. Se 𝐵𝐶&lt;sup&gt;--&lt;/sup&gt; = √3 cm e se a altura com relação ao vértice 𝐵 encontra o segmento 𝐴𝐶&lt;sup&gt;--&lt;/sup&gt; no ponto D, então o comprimento do segmento 𝐴𝐷&lt;sup&gt;--&lt;/sup&gt; é 1 cm."/>
    <x v="4"/>
    <x v="29"/>
    <s v="Médio"/>
    <s v="CE"/>
    <m/>
    <m/>
    <m/>
    <m/>
    <m/>
    <s v="E"/>
    <n v="0"/>
    <n v="0"/>
  </r>
  <r>
    <n v="2150"/>
    <s v="CEBRASPE"/>
    <s v="SEDUC-AL"/>
    <s v="2021"/>
    <s v="Julgue o item subsequente, relativos a geometria._x000a_Considere que, na figura a seguir, os raios dos círculos internos C1, C2 e C3 sejam, respectivamente, iguais a 𝑟, 𝑟/2 e 𝑟/3, em que r é um número real positivo. Nesse caso, a área da parte em cinza é igual a 2π𝑟²."/>
    <x v="4"/>
    <x v="29"/>
    <s v="Médio"/>
    <s v="CE"/>
    <m/>
    <m/>
    <m/>
    <m/>
    <m/>
    <s v="C"/>
    <n v="0"/>
    <n v="0"/>
  </r>
  <r>
    <n v="2151"/>
    <s v="CEBRASPE"/>
    <s v="CBM-PA"/>
    <s v="2024"/>
    <s v="Um reservatório com a forma de um cilindro circular reto de raio igual a 1 metro e altura igual a 3 metros, totalmente cheio, teve todo volume de água transferido para outra caixa de mesmo formato, porém com raio igual a 2 metros e altura igual a 4 metros. Sabendo-se que a segunda caixa estava inicialmente vazia, é correto afirmar que a altura do nível de água nessa nova caixa é igual a"/>
    <x v="4"/>
    <x v="29"/>
    <s v="Médio"/>
    <s v="ME"/>
    <s v="75 cm."/>
    <s v="300 cm."/>
    <s v="150 cm."/>
    <s v="225 cm."/>
    <s v="100 cm."/>
    <s v="A"/>
    <n v="0"/>
    <n v="0"/>
  </r>
  <r>
    <n v="2152"/>
    <s v="CEBRASPE"/>
    <s v="PETROBRAS"/>
    <s v="2024"/>
    <s v="A altura (h) que uma bola alcança em relação ao solo, em metros, é descrita pela função ℎ(𝑑) =−𝑑&lt;sup&gt;2&lt;/sup&gt;/12 + d , em que d é a distância, em metros, desde o chute até a bola tocar novamente o solo. Com base nessas informações, e considerando 3,14 como o valor aproximado de π, julgue os seguintes itens._x000a_Se o diâmetro de uma bola é 20 cm, então o seu volume é inferior a 4.000 cm³."/>
    <x v="4"/>
    <x v="29"/>
    <s v="Médio"/>
    <s v="CE"/>
    <m/>
    <m/>
    <m/>
    <m/>
    <m/>
    <s v="E"/>
    <n v="0"/>
    <n v="0"/>
  </r>
  <r>
    <n v="2153"/>
    <s v="CEBRASPE"/>
    <s v="CBM-TO"/>
    <s v="2021"/>
    <s v="Considere um caminhão-pipa cujo tanque é cilíndrico com comprimento igual a 4 metros e diâmetro igual a 2 metros. Usando-se π = 3,14, é correto estimar que o volume desse tanque é igual a"/>
    <x v="4"/>
    <x v="29"/>
    <s v="Médio"/>
    <s v="ME"/>
    <s v="6.280 litros."/>
    <s v="12.560 litros."/>
    <s v="25.120 litros."/>
    <s v="50.240 litros."/>
    <m/>
    <s v="B"/>
    <n v="0"/>
    <n v="0"/>
  </r>
  <r>
    <n v="2154"/>
    <s v="CEBRASPE"/>
    <s v="FUB"/>
    <s v="2022"/>
    <s v="Julgue o item que se segue, relacionados a geometria plana e espacial._x000a_Uma pirâmide de altura ℎ = 2√3 cm com base dada por um hexágono regular de lado 𝑙 = 3 cm tem volume 𝑉 = √3 cm³."/>
    <x v="4"/>
    <x v="29"/>
    <s v="Médio"/>
    <s v="CE"/>
    <m/>
    <m/>
    <m/>
    <m/>
    <m/>
    <s v="E"/>
    <n v="1"/>
    <n v="0"/>
  </r>
  <r>
    <n v="2155"/>
    <s v="CEBRASPE"/>
    <s v="CBM-AL"/>
    <s v="2021"/>
    <s v="Julgue o seguinte item, relativos a geometria espacial._x000a_Para cobrir um tetraedro regular de aresta igual &lt;sup&gt;4&lt;/sup&gt;√3 a m com um material adesivo que custa R$ 5,50/m², deve-se gastar R$ 16,50."/>
    <x v="4"/>
    <x v="29"/>
    <s v="Médio"/>
    <s v="CE"/>
    <s v="25"/>
    <s v="225"/>
    <s v="450"/>
    <s v="455"/>
    <s v="1.350"/>
    <s v="C"/>
    <n v="0"/>
    <n v="0"/>
  </r>
  <r>
    <n v="2156"/>
    <s v="CEBRASPE"/>
    <s v="PM-AL"/>
    <s v="2021"/>
    <s v="Com relação às geometrias plana, espacial e analítica, julgue o item que se segue._x000a_A área superficial de uma pirâmide de base quadrada regular em que todas as arestas são iguais a 2 é 𝑆 = 4 + 4√3."/>
    <x v="4"/>
    <x v="29"/>
    <s v="Médio"/>
    <s v="CE"/>
    <m/>
    <m/>
    <m/>
    <m/>
    <m/>
    <s v="C"/>
    <n v="0"/>
    <n v="0"/>
  </r>
  <r>
    <n v="2157"/>
    <s v="CEBRASPE"/>
    <s v="SEDUC-AL"/>
    <s v="2021"/>
    <s v="Julgue o item subsequente, relativos a geometria._x000a_Suponha que o volume (em cm³) de um cubo seja numericamente menor do que a área (em cm²) de sua superfície, isto é, a soma das áreas de suas faces. Nessa situação, o comprimento da aresta desse cubo é inferior a 6 cm."/>
    <x v="4"/>
    <x v="29"/>
    <s v="Médio"/>
    <s v="CE"/>
    <m/>
    <m/>
    <m/>
    <m/>
    <m/>
    <s v="C"/>
    <n v="1"/>
    <n v="1"/>
  </r>
  <r>
    <n v="2158"/>
    <s v="CEBRASPE"/>
    <s v="TJ-PR"/>
    <s v="2019"/>
    <s v="Mesmo com a informatização dos processos, ainda é grande o volume de papéis consumidos nas instituições públicas, o que demanda grandes espaços para seu armazenamento. Por exemplo, uma caixa na forma de um paralelepípedo retângulo medindo 31 cm de largura, 25 cm de altura e 42 cm de comprimento armazena 10 resmas de papel A4. Nesse caso, para armazenar 1.000 dessas caixas em um contêiner, é necessário que a capacidade desse contêiner seja de"/>
    <x v="4"/>
    <x v="29"/>
    <s v="Médio"/>
    <s v="ME"/>
    <s v="32,55 m³."/>
    <s v="39,20 m³."/>
    <s v="77,50 m³."/>
    <s v="98 m³."/>
    <s v="105 m³."/>
    <s v="A"/>
    <n v="1"/>
    <n v="1"/>
  </r>
  <r>
    <n v="2159"/>
    <s v="CEBRASPE"/>
    <s v="PREF. SÃO CRISTOVÃO"/>
    <s v="2019"/>
    <s v="Julgue o item seguinte, referente a geometria analítica, geometria plana e geometria espacial._x000a_Se a área total de um cilindro circular reto de 3 cm de altura for igual ao triplo de sua área lateral, então o volume desse cilindro será inferior a 400 cm³."/>
    <x v="4"/>
    <x v="29"/>
    <s v="Médio"/>
    <s v="CE"/>
    <m/>
    <m/>
    <m/>
    <m/>
    <m/>
    <s v="C"/>
    <n v="0"/>
    <n v="0"/>
  </r>
  <r>
    <n v="2160"/>
    <s v="CEBRASPE"/>
    <s v="ISS-CAMAÇARI"/>
    <s v="2024"/>
    <s v="Três amigas, Ana, Bruna e Camila, viajaram de três cidades diferentes, Brasília, Campinas e São Paulo, para visitar a cidade de Camaçari durante as férias. Elas atuam em áreas profissionais distintas: advocacia, medicina e psicologia. Camila não é psicóloga e veio de São Paulo, a advogada veio de Campinas e Bruna não é psicóloga. Com base nas informações precedentes, é correto afirmar que"/>
    <x v="4"/>
    <x v="30"/>
    <s v="Médio"/>
    <s v="ME"/>
    <s v="Bruna veio de Brasília."/>
    <s v="a médica veio de Brasília."/>
    <s v="Camila é médica."/>
    <s v="Ana é advogada."/>
    <s v="a psicóloga veio de Campinas."/>
    <s v="C"/>
    <n v="0"/>
    <n v="0"/>
  </r>
  <r>
    <s v="2161"/>
    <s v="CEBRASPE"/>
    <s v="POLÍCIA CIENTÍFICA - AL"/>
    <s v="2023"/>
    <s v="Ana tem 16 anos de experiência."/>
    <x v="4"/>
    <x v="30"/>
    <s v="Médio"/>
    <s v="CE"/>
    <m/>
    <m/>
    <m/>
    <m/>
    <m/>
    <s v="E"/>
    <n v="1"/>
    <n v="1"/>
  </r>
  <r>
    <n v="2162"/>
    <s v="CEBRASPE"/>
    <s v="POLÍCIA CIENTÍFICA - AL"/>
    <s v="2023"/>
    <s v="Carla é engenheira de software."/>
    <x v="4"/>
    <x v="30"/>
    <s v="Médio"/>
    <s v="CE"/>
    <m/>
    <m/>
    <m/>
    <m/>
    <m/>
    <s v="C"/>
    <n v="1"/>
    <n v="1"/>
  </r>
  <r>
    <n v="2163"/>
    <s v="CEBRASPE"/>
    <s v="TRT-8"/>
    <s v="2022"/>
    <s v="Três analistas do Poder Judiciário — Ângela, Bianca e Cláudia —, com especialidades diferentes — contabilidade, medicina do trabalho e psicologia — e tempos de experiência diferentes — 12 anos, 15 anos e 20 anos —, foram designadas para emitir parecer técnico sobre um processo trabalhista. Cláudia não é a psicóloga e tem 12 anos de experiência, a contadora tem 20 anos de experiência e a psicóloga não é Bianca. Considerando-se essa situação hipotética, é correto afirmar que"/>
    <x v="4"/>
    <x v="30"/>
    <s v="Médio"/>
    <s v="ME"/>
    <s v="a médica do trabalho tem mais de 14 anos de experiência."/>
    <s v="Cláudia é a médica do trabalho."/>
    <s v="Bianca tem menos de 16 anos de experiência."/>
    <s v="Ângela é a contadora."/>
    <s v="a psicóloga tem mais de 17 anos de experiência."/>
    <s v="B"/>
    <n v="1"/>
    <n v="1"/>
  </r>
  <r>
    <n v="2164"/>
    <s v="CEBRASPE"/>
    <s v="SEFAZ-CE"/>
    <s v="2021"/>
    <s v="Considere que Marisa, Daniel e Jair trabalhem em uma secretaria de fazenda pública, nos setores responsáveis pela arrecadação do IPTU, IPVA e ISS, que suas idades sejam 34, 42 e 45 anos. Considere, ainda, que não se sabe o setor em que cada um deles trabalha nem a idade de cada um._x000a_Com base nessas informações, julgue o item subsequente Considere as seguintes afirmações._x000a__x000a_I. Jair trabalha no setor responsável pelo IPTU._x000a_II. O que trabalha no setor responsável pelo IPVA tem 34 anos de idade._x000a_III. Marisa tem 45 anos de idade ou trabalha no setor responsável pelo IPVA._x000a__x000a_É correto afirmar que, se as afirmações I e II são verdadeiras e III é falsa, então a idade de Jair é 45 anos."/>
    <x v="4"/>
    <x v="30"/>
    <s v="Médio"/>
    <s v="CE"/>
    <m/>
    <m/>
    <m/>
    <m/>
    <m/>
    <s v="C"/>
    <n v="1"/>
    <n v="0"/>
  </r>
  <r>
    <n v="2165"/>
    <s v="CEBRASPE"/>
    <s v="SEFAZ-RS"/>
    <s v="2019"/>
    <s v="No exercício de suas atribuições profissionais, auditores fiscais sempre fazem afirmações verdadeiras, ao passo que sonegadores sempre fazem proposições falsas. Em uma audiência para tratar de autuações, formou-se uma fila de 200 pessoas, constituída apenas de auditores fiscais e sonegadores. A primeira pessoa da fila afirma que todos os que estão atrás dela são sonegadores. Todas as demais pessoas da fila afirmam que a pessoa que está imediatamente à sua frente é sonegadora. Nessa situação hipotética, de acordo com o texto, a quantidade de sonegadores que estão nessa fila é igual a:"/>
    <x v="4"/>
    <x v="30"/>
    <s v="Médio"/>
    <s v="ME"/>
    <s v="0"/>
    <s v="99"/>
    <s v="100"/>
    <s v="199"/>
    <s v="200"/>
    <s v="C"/>
    <n v="0"/>
    <n v="0"/>
  </r>
  <r>
    <n v="2166"/>
    <s v="CEBRASPE"/>
    <s v="SEFAZ-RS"/>
    <s v="2018"/>
    <s v="Alberto, Anderson, Bernardo, Cláudio, Dionísio e Tadeu, lotados em um mesmo departamento, viajarão a serviço, em duplas. Cada dupla utilizará um meio de transporte diferente: avião, trem ou carro. Alberto e Bernardo viajarão juntos; Anderson viajará de avião; Cláudio não formará dupla com Dionísio nem viajará de avião; Tadeu não viajará de trem. Dessas informações conclui-se que:"/>
    <x v="4"/>
    <x v="30"/>
    <s v="Médio"/>
    <s v="ME"/>
    <s v="Alberto viajará de trem, e Tadeu, de carro."/>
    <s v="Dionísio viajará de trem, e Anderson e Cláudio formarão uma dupla."/>
    <s v="Tadeu formará dupla com Dionísio, e Bernardo viajará de avião."/>
    <s v="Bernardo viajará de carro, e Cláudio, de avião."/>
    <s v="Anderson viajará de avião, e Alberto, de carro."/>
    <s v="A"/>
    <n v="1"/>
    <n v="1"/>
  </r>
  <r>
    <n v="2167"/>
    <s v="CEBRASPE"/>
    <s v="SEFAZ-RS"/>
    <s v="2018"/>
    <s v="Arnaldo, Beatriz, Carlos, Denise e Evaldo chegaram a uma reunião em momentos diferentes. Sabe-se que:_x000a__x000a_• Beatriz e Denise chegaram depois de Arnaldo;_x000a_• Carlos e Evaldo não chegaram antes de Beatriz;_x000a_• Beatriz e Carlos chegaram antes de Denise;_x000a_• apenas uma dessas pessoas chegou depois de Carlos._x000a__x000a_Assinale a opção que apresenta a correta ordem de chegada dessas pessoas a essa reunião, da primeira até a última."/>
    <x v="4"/>
    <x v="30"/>
    <s v="Médio"/>
    <s v="ME"/>
    <s v="Arnaldo / Beatriz / Denise / Carlos / Evaldo"/>
    <s v="Arnaldo / Evaldo / Beatriz / Carlos / Denise"/>
    <s v="Arnaldo / Beatriz / Evaldo / Carlos / Denise"/>
    <s v="Beatriz / Arnaldo / Evaldo / Carlos / Denise"/>
    <s v="Carlos / Arnaldo / Evaldo / Denise / Beatriz"/>
    <s v="C"/>
    <n v="0"/>
    <n v="0"/>
  </r>
  <r>
    <n v="2168"/>
    <s v="CEBRASPE"/>
    <s v="PF"/>
    <s v="2018"/>
    <s v="Se S4 disser que “pelo menos um dos 3 anteriores mentiu”, então, nessa situação, S3 falou a verdade."/>
    <x v="4"/>
    <x v="29"/>
    <s v="Médio"/>
    <s v="CE"/>
    <m/>
    <m/>
    <m/>
    <m/>
    <m/>
    <s v="E"/>
    <n v="0"/>
    <n v="0"/>
  </r>
  <r>
    <n v="2169"/>
    <s v="CEBRASPE"/>
    <s v="ITAIPU BINACIONAL"/>
    <s v="2024"/>
    <s v="Tendo em vista que o uso diário de computadores para realizar atividades profissionais, de lazer ou estudos requer uma atenção especial por parte dos usuários, a fim de assegurar a proteção adequada de seus dados e arquivos, assinale a opção correta com referência às práticas fundamentais para garantir a segurança da informação."/>
    <x v="5"/>
    <x v="31"/>
    <s v="Médio"/>
    <s v="ME"/>
    <s v="Vírus de computador só tem capacidade de contaminar computadores que estiverem conectados em rede ou na Internet."/>
    <s v="Manter softwares de antivírus atualizados impede o acesso não autorizado ao computador."/>
    <s v="Mesclar letras, números e caracteres especiais na definição de senhas é uma boa prática para tornálas mais seguras."/>
    <s v="O acesso a serviços on-line em computadores de uso compartilhado, como em faculdades ou lan houses, não representa risco se for realizado o logout nos serviços antes de desligar o computador."/>
    <s v="Abrir arquivos ou clicar em links recebidos por e-mails enviados por remetentes conhecidos não representa risco de segurança."/>
    <s v="C"/>
    <n v="0"/>
    <n v="0"/>
  </r>
  <r>
    <n v="2170"/>
    <s v="CEBRASPE"/>
    <s v="Prefeitura de Cachoeiro de Itapemirim-ES"/>
    <s v="2024"/>
    <s v="O procedimento de associar a autenticação de dois fatores (2FA) ao uso de senha contribui muito pouco para o ganho de segurança da informação."/>
    <x v="5"/>
    <x v="31"/>
    <s v="Médio"/>
    <s v="CE"/>
    <m/>
    <m/>
    <m/>
    <m/>
    <m/>
    <s v="E"/>
    <n v="0"/>
    <n v="0"/>
  </r>
  <r>
    <n v="2171"/>
    <s v="CEBRASPE"/>
    <s v="MPE-TO"/>
    <s v="2024"/>
    <s v="O controle de acesso físico é um procedimento de segurança utilizado para garantir a segurança de informação de uma empresa."/>
    <x v="5"/>
    <x v="31"/>
    <s v="Médio"/>
    <s v="CE"/>
    <m/>
    <m/>
    <m/>
    <m/>
    <m/>
    <s v="C"/>
    <n v="0"/>
    <n v="0"/>
  </r>
  <r>
    <n v="2172"/>
    <s v="CEBRASPE"/>
    <s v="MPE-TO"/>
    <s v="2024"/>
    <s v="Ainda que muito eficiente, o uso de criptografia é insuficiente para garantir a segurança das informações em determinado computador."/>
    <x v="5"/>
    <x v="31"/>
    <s v="Médio"/>
    <s v="CE"/>
    <m/>
    <m/>
    <m/>
    <m/>
    <m/>
    <s v="C"/>
    <n v="0"/>
    <n v="0"/>
  </r>
  <r>
    <n v="2173"/>
    <s v="CEBRASPE"/>
    <s v="MPE-TO"/>
    <s v="2024"/>
    <s v="A assinatura digital é um dos recursos mais eficientes para garantir o sigilo de uma informação."/>
    <x v="5"/>
    <x v="31"/>
    <s v="Médio"/>
    <s v="CE"/>
    <m/>
    <m/>
    <m/>
    <m/>
    <m/>
    <s v="E"/>
    <n v="0"/>
    <n v="0"/>
  </r>
  <r>
    <n v="2174"/>
    <s v="CEBRASPE"/>
    <s v="Prefeitura de São Cristóvão-SE"/>
    <s v="2023"/>
    <s v="A respeito de segurança da informação, assinale a opção correta."/>
    <x v="5"/>
    <x v="31"/>
    <s v="Médio"/>
    <s v="ME"/>
    <s v="O mero recebimento de um link com malware é suficiente para que o dispositivo do usuário seja contaminado, mesmo que ele não clique no link."/>
    <s v="A instalação e a configuração de aplicativos de segurança bastam para garantir a proteção de dados e informações armazenados em um computador."/>
    <s v="Entre os procedimentos de segurança da informação, recomenda-se não abrir anexos de emails recebidos de usuário desconhecido."/>
    <s v="A instalação de firewalls no computador apenas garante um melhor desempenho da máquina, sem colaborar para a segurança da informação."/>
    <m/>
    <s v="C"/>
    <n v="1"/>
    <n v="1"/>
  </r>
  <r>
    <n v="2175"/>
    <s v="CEBRASPE"/>
    <s v="AGER-MT"/>
    <s v="2023"/>
    <s v="A ICP-Brasil foi criada para viabilizar a emissão de certificados digitais no país, para transações que precisam de validade e segurança dos dados. Conforme o ITI, e considerando o uso de um certificado digital ICP-Brasil, é correto afirmar que a assinatura digital é:"/>
    <x v="5"/>
    <x v="31"/>
    <s v="Médio"/>
    <s v="ME"/>
    <s v="A gerada a partir do uso do certificado digital ICP-Brasil e possui pleno valor jurídico garantido pela legislação brasileira."/>
    <s v="importada no computador via a cadeia de certificação nível a3 e possui pleno valor jurídico garantido pela legislação brasileira."/>
    <s v="gerada a partir do uso do certificado digital ICP-Brasil e seu valor jurídico depende da autoridade pública do município que é apresentado."/>
    <s v="gerada por um navegador, que também autentica automaticamente o certificado emissor, e está restrita ao governo federal pelas regras do judiciário."/>
    <s v="gerada a partir do uso do certificado digital ICP-Brasil e, uma vez assinado um documento, sua alteração é possível em qualquer situação nos sistemas de governo."/>
    <s v="A"/>
    <n v="0"/>
    <n v="0"/>
  </r>
  <r>
    <n v="2176"/>
    <s v="CEBRASPE"/>
    <s v="TRT-8"/>
    <s v="2022"/>
    <s v="Em uma VPN, a confidencialidade dos dados garante que:"/>
    <x v="5"/>
    <x v="31"/>
    <s v="Médio"/>
    <s v="ME"/>
    <s v="o conteúdo da mensagem não foi alterado durante a transmissão entre o emissor e o receptor."/>
    <s v="o conteúdo da mensagem foi armazenado fisicamente em ambiente seguro."/>
    <s v="a mensagem foi enviada por uma fonte autêntica e será entregue a um destino autêntico."/>
    <s v="o emissor não poderá repudiar o envio da mensagem, ou seja, dizer que não enviou a referida mensagem."/>
    <s v="a mensagem não poderá ser interpretada por origens não autorizadas."/>
    <s v="E"/>
    <n v="0"/>
    <n v="0"/>
  </r>
  <r>
    <n v="2177"/>
    <s v="CEBRASPE"/>
    <s v="TRT-8"/>
    <s v="2022"/>
    <s v="Em relação à criptografia assimétrica é correto afirmar que:"/>
    <x v="5"/>
    <x v="31"/>
    <s v="Médio"/>
    <s v="ME"/>
    <s v="a criptografia de chave pública pode ser menos segura, em relação à criptoanálise, do que a criptografia simétrica."/>
    <s v="a criptografia de chave pública é uma técnica de uso geral que tornou a criptografia simétrica obsoleta."/>
    <s v="a distribuição de chave pública é sempre mais trivial e fácil quando comparada com o mecanismo de troca de mensagens para distribuição de chave para a criptografia simétrica."/>
    <s v="envolve a utilização de duas chaves privadas para realizar a criptoanálise."/>
    <s v="utiliza os algoritmos simétricos Data Encryption Standard (DES) e o Triple DES (DES triplo)."/>
    <s v="A"/>
    <n v="0"/>
    <n v="0"/>
  </r>
  <r>
    <n v="2178"/>
    <s v="CEBRASPE"/>
    <s v="SEFAZ-SE"/>
    <s v="2022"/>
    <s v="Na disciplina de criptografia, a proteção das informações trafegadas está relacionada ao conceito de:"/>
    <x v="5"/>
    <x v="31"/>
    <s v="Médio"/>
    <s v="ME"/>
    <s v="autenticação."/>
    <s v="confidencialidade dos dados."/>
    <s v="integridade dos dados."/>
    <s v="controle de acesso."/>
    <s v="irretratabilidade."/>
    <s v="B"/>
    <n v="0"/>
    <n v="0"/>
  </r>
  <r>
    <n v="2179"/>
    <s v="CEBRASPE"/>
    <s v="SEFAZ-SE"/>
    <s v="2021"/>
    <s v="O uso de senhas ou a adoção de identificação física, como biometrias, são formas de autenticação para fins de identificação única e exclusiva de usuários."/>
    <x v="5"/>
    <x v="31"/>
    <s v="Médio"/>
    <s v="CE"/>
    <s v="autenticação."/>
    <s v="confidencialidade dos dados."/>
    <s v="integridade dos dados."/>
    <s v="controle de acesso."/>
    <s v="irretratabilidade."/>
    <s v="C"/>
    <n v="0"/>
    <n v="0"/>
  </r>
  <r>
    <n v="2180"/>
    <s v="CEBRASPE"/>
    <s v="SEFAZ-SE"/>
    <s v="2021"/>
    <s v="A criptografia assimétrica utiliza duas chaves, uma pública e outra privada, para cifrar e decifrar mensagens."/>
    <x v="5"/>
    <x v="31"/>
    <s v="Médio"/>
    <s v="CE"/>
    <s v="autenticação."/>
    <s v="confidencialidade dos dados."/>
    <s v="integridade dos dados."/>
    <s v="controle de acesso."/>
    <s v="irretratabilidade."/>
    <s v="C"/>
    <n v="0"/>
    <n v="0"/>
  </r>
  <r>
    <n v="2181"/>
    <s v="CEBRASPE"/>
    <s v="SEFAZ-SE"/>
    <s v="2021"/>
    <s v="A autoridade certificadora é uma entidade responsável por validar a identidade de um usuário em uma infraestrutura de chaves públicas ICP."/>
    <x v="5"/>
    <x v="31"/>
    <s v="Médio"/>
    <s v="CE"/>
    <s v="autenticação."/>
    <s v="confidencialidade dos dados."/>
    <s v="integridade dos dados."/>
    <s v="controle de acesso."/>
    <s v="irretratabilidade."/>
    <s v="C"/>
    <n v="0"/>
    <n v="0"/>
  </r>
  <r>
    <n v="2182"/>
    <s v="CEBRASPE"/>
    <s v="DPE-RO"/>
    <s v="2021"/>
    <s v="Considere que um documento assinado digitalmente com a chave privada do emissor e posteriormente criptografado com a chave pública do destinatário tenha sido recebido, visualizado e lido pelo destinatário. Nessa situação, a autoria desse documento ainda poderia ser questionada caso o suposto emissor alegasse:"/>
    <x v="5"/>
    <x v="31"/>
    <s v="Médio"/>
    <s v="ME"/>
    <s v="a não validade da chave pública usada para a criptografia."/>
    <s v="a indevida distribuição de sua chave pública."/>
    <s v="a necessidade de que a assinatura fosse feita com sua chave pública."/>
    <s v="o comprometimento de sua chave privada anteriormente à assinatura."/>
    <s v="a inversão de ordem no processo de assinatura e criptografia."/>
    <s v="D"/>
    <n v="0"/>
    <n v="0"/>
  </r>
  <r>
    <n v="2183"/>
    <s v="CEBRASPE"/>
    <s v="TELEBRAS"/>
    <s v="2021"/>
    <s v="No Brasil, a certificação digital contempla quatro conjuntos de certificados, cada um com sua função: assinatura digital (A1, A2, A3 e A4), sigilo (S1, S2, S3 e S4), tempo (T) e mobilidade (Bird ID). No conjunto de certificados de assinatura digital, os modelos A4 e A3 são muito semelhantes, mas este se distingue daquele por ser específico para uso em nuvem e por ser armazenado em um hardware criptográfico chamado HSM."/>
    <x v="5"/>
    <x v="31"/>
    <s v="Médio"/>
    <s v="CE"/>
    <m/>
    <m/>
    <m/>
    <m/>
    <m/>
    <s v="E"/>
    <n v="0"/>
    <n v="0"/>
  </r>
  <r>
    <n v="2184"/>
    <s v="CEBRASPE"/>
    <s v="SERPRO"/>
    <s v="2021"/>
    <s v="Para arquivos criptografados com algoritmos que utilizam chaves de até 256 bits, é viável realizar ataques de força bruta no espaço de chaves, com real possibilidade de sucesso em tempo aceitável."/>
    <x v="5"/>
    <x v="31"/>
    <s v="Médio"/>
    <s v="CE"/>
    <m/>
    <m/>
    <m/>
    <m/>
    <m/>
    <s v="E"/>
    <n v="0"/>
    <n v="0"/>
  </r>
  <r>
    <n v="2185"/>
    <s v="CEBRASPE"/>
    <s v="SERPRO"/>
    <s v="2021"/>
    <s v="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
    <x v="5"/>
    <x v="31"/>
    <s v="Médio"/>
    <s v="CE"/>
    <s v="autenticação."/>
    <s v="confidencialidade dos dados."/>
    <s v="integridade dos dados."/>
    <s v="controle de acesso."/>
    <s v="irretratabilidade."/>
    <s v="C"/>
    <n v="1"/>
    <n v="1"/>
  </r>
  <r>
    <n v="2186"/>
    <s v="CEBRASPE"/>
    <s v="SERPRO"/>
    <s v="2021"/>
    <s v="Os tokens de autenticação, que podem ser dispositivos físicos ou podem existir em software, geram códigos vinculados a determinado dispositivo, usuário ou conta, que podem ser usados uma vez como parte de um processo de autenticação em um intervalo de tempo."/>
    <x v="5"/>
    <x v="31"/>
    <s v="Médio"/>
    <s v="CE"/>
    <s v="autenticação."/>
    <s v="confidencialidade dos dados."/>
    <s v="integridade dos dados."/>
    <s v="controle de acesso."/>
    <s v="irretratabilidade."/>
    <s v="C"/>
    <n v="0"/>
    <n v="0"/>
  </r>
  <r>
    <n v="2187"/>
    <s v="CEBRASPE"/>
    <s v="Polícia Federal"/>
    <s v="2021"/>
    <s v="Se, quando do acesso ao sítio https://gov.br/pf/pt-br na versão mais recente do Google Chrome, for visualizado o ícone de um cadeado cinza ao lado da URL, o símbolo em questão estará sinalizando que esse ambiente refere-se à intranet da Polícia Federal."/>
    <x v="5"/>
    <x v="31"/>
    <s v="Médio"/>
    <s v="CE"/>
    <m/>
    <m/>
    <m/>
    <m/>
    <m/>
    <s v="E"/>
    <n v="0"/>
    <n v="0"/>
  </r>
  <r>
    <n v="2188"/>
    <s v="CEBRASPE"/>
    <s v="Ministério da Economia"/>
    <s v="2020"/>
    <s v="Integridade é a característica que garante o acesso à informação somente para quem estiver autorizado."/>
    <x v="5"/>
    <x v="31"/>
    <s v="Médio"/>
    <s v="CE"/>
    <m/>
    <m/>
    <m/>
    <m/>
    <m/>
    <s v="E"/>
    <n v="0"/>
    <n v="0"/>
  </r>
  <r>
    <n v="2189"/>
    <s v="CEBRASPE"/>
    <s v="SEFAZ-AL"/>
    <s v="2020"/>
    <s v="Identificação e autenticação são requisitos de segurança da informação que consistem em identificar usuários do sistema e verificar as suas identidades, como pré-requisito para permitir o acesso desses usuários ao sistema."/>
    <x v="5"/>
    <x v="31"/>
    <s v="Médio"/>
    <s v="CE"/>
    <m/>
    <m/>
    <m/>
    <m/>
    <m/>
    <s v="C"/>
    <n v="1"/>
    <n v="1"/>
  </r>
  <r>
    <n v="2190"/>
    <s v="CEBRASPE"/>
    <s v="DP-DF"/>
    <s v="2022"/>
    <s v="O algoritmo de hash é capaz de verificar e validar a integridade de um arquivo."/>
    <x v="5"/>
    <x v="31"/>
    <s v="Médio"/>
    <s v="CE"/>
    <m/>
    <m/>
    <m/>
    <m/>
    <m/>
    <s v="C"/>
    <n v="0"/>
    <n v="0"/>
  </r>
  <r>
    <n v="2191"/>
    <s v="CEBRASPE"/>
    <s v="DP-DF"/>
    <s v="2022"/>
    <s v="Se um arquivo deve ser transmitido entre dois computadores por meio da Internet, então, para agregar confidencialidade na transmissão, é correto aplicar um algoritmo de criptografia de chave simétrica."/>
    <x v="5"/>
    <x v="31"/>
    <s v="Médio"/>
    <s v="CE"/>
    <m/>
    <m/>
    <m/>
    <m/>
    <m/>
    <s v="C"/>
    <n v="0"/>
    <n v="0"/>
  </r>
  <r>
    <n v="2192"/>
    <s v="CEBRASPE"/>
    <s v="DP-DF"/>
    <s v="2022"/>
    <s v="O uso de certificados digitais garante a autenticidade e a integridade de dados transmitidos entre duas redes de computadores, porém não oferece recursos de não repúdio na transmissão."/>
    <x v="5"/>
    <x v="31"/>
    <s v="Médio"/>
    <s v="CE"/>
    <m/>
    <m/>
    <m/>
    <m/>
    <m/>
    <s v="E"/>
    <n v="0"/>
    <n v="0"/>
  </r>
  <r>
    <n v="2193"/>
    <s v="CEBRASPE"/>
    <s v="SEFAZ-AL"/>
    <s v="2021"/>
    <s v="O uso de senhas ou a adoção de identificação física, como biometrias, são formas de autenticação para fins de identificação única e exclusiva de usuários."/>
    <x v="5"/>
    <x v="31"/>
    <s v="Médio"/>
    <s v="CE"/>
    <m/>
    <m/>
    <m/>
    <m/>
    <m/>
    <s v="C"/>
    <n v="0"/>
    <n v="0"/>
  </r>
  <r>
    <n v="2194"/>
    <s v="CEBRASPE"/>
    <s v="SEFAZ-AL"/>
    <s v="2021"/>
    <s v="A criptografia assimétrica utiliza duas chaves, uma pública e outra privada, para cifrar e decifrar mensagens."/>
    <x v="5"/>
    <x v="31"/>
    <s v="Médio"/>
    <s v="CE"/>
    <m/>
    <m/>
    <m/>
    <m/>
    <m/>
    <s v="C"/>
    <n v="0"/>
    <n v="0"/>
  </r>
  <r>
    <n v="2195"/>
    <s v="CEBRASPE"/>
    <s v="SEFAZ-AL"/>
    <s v="2021"/>
    <s v="A autoridade certificadora é uma entidade responsável por validar a identidade de um usuário em uma infraestrutura de chaves públicas ICP."/>
    <x v="5"/>
    <x v="31"/>
    <s v="Médio"/>
    <s v="CE"/>
    <m/>
    <m/>
    <m/>
    <m/>
    <m/>
    <s v="C"/>
    <n v="0"/>
    <n v="0"/>
  </r>
  <r>
    <n v="2196"/>
    <s v="CEBRASPE"/>
    <s v="SERPRO"/>
    <s v="2021"/>
    <s v="Dados sobre os quais tenha sido calculado um valor de hash criptográfico com determinado algoritmo têm garantia de sua integridade sempre que, em qualquer tempo, um novo cálculo de hash desses dados com emprego do mesmo algoritmo resultar idêntico ao valor inicialmente calculado."/>
    <x v="5"/>
    <x v="31"/>
    <s v="Médio"/>
    <s v="CE"/>
    <m/>
    <m/>
    <m/>
    <m/>
    <m/>
    <s v="C"/>
    <n v="0"/>
    <n v="0"/>
  </r>
  <r>
    <n v="2197"/>
    <s v="CEBRASPE"/>
    <s v="SERPRO"/>
    <s v="2021"/>
    <s v="Os tokens de autenticação, que podem ser dispositivos físicos ou podem existir em software, geram códigos vinculados a determinado dispositivo, usuário ou conta, que podem ser usados uma vez como parte de um processo de autenticação em um intervalo de tempo."/>
    <x v="5"/>
    <x v="31"/>
    <s v="Médio"/>
    <s v="CE"/>
    <m/>
    <m/>
    <m/>
    <m/>
    <m/>
    <s v="C"/>
    <n v="0"/>
    <n v="0"/>
  </r>
  <r>
    <n v="2198"/>
    <s v="CEBRASPE"/>
    <s v="Ministério da Economia"/>
    <s v="2020"/>
    <s v="Esteganografia é uma técnica que consiste em ocultar uma mensagem dentro da outra, enquanto a criptografia é uma técnica que codifica o conteúdo da mensagem."/>
    <x v="5"/>
    <x v="31"/>
    <s v="Médio"/>
    <s v="CE"/>
    <m/>
    <m/>
    <m/>
    <m/>
    <m/>
    <s v="C"/>
    <n v="0"/>
    <n v="0"/>
  </r>
  <r>
    <n v="2199"/>
    <s v="CEBRASPE"/>
    <s v="SEFAZ-DF"/>
    <s v="2020"/>
    <s v="A assinatura digital foi desenvolvida especialmente com o objetivo de prover confidencialidade. Para criá-la, basta que o emissor gere um hash da mensagem enviada e cifre esse código hash com sua chave privada."/>
    <x v="5"/>
    <x v="31"/>
    <s v="Médio"/>
    <s v="CE"/>
    <m/>
    <m/>
    <m/>
    <m/>
    <m/>
    <s v="E"/>
    <n v="0"/>
    <n v="0"/>
  </r>
  <r>
    <n v="2200"/>
    <s v="CEBRASPE"/>
    <s v="TJ-PA"/>
    <s v="2020"/>
    <s v="Na tecnologia da informação, o uso de recursos criptográficos é cada vez mais essencial para a manutenção da segurança da informação, que, conforme a forma de criptografia, pode fornecer:_x000a_I integridade._x000a_II autenticidade._x000a_III confidencialidade._x000a_Considerando o que os algoritmos de chaves públicas podem prover, assinale a opção correta."/>
    <x v="5"/>
    <x v="31"/>
    <s v="Médio"/>
    <s v="ME"/>
    <s v="Apenas o item I está certo."/>
    <s v="Apenas o item II está certo."/>
    <s v="Apenas os itens I e III estão certos."/>
    <s v="Apenas os itens II e III estão certos."/>
    <s v="Todos os itens estão certos."/>
    <s v="D"/>
    <n v="0"/>
    <n v="0"/>
  </r>
  <r>
    <n v="2201"/>
    <s v="CEBRASPE"/>
    <s v="SEFAZ-RS"/>
    <s v="2019"/>
    <s v="Para o estabelecimento de padrões de segurança, um dos princípios críticos é a necessidade de se verificar a legitimidade de uma comunicação, de uma transação ou de um acesso a algum serviço. Esse princípio refere-se à:"/>
    <x v="5"/>
    <x v="31"/>
    <s v="Médio"/>
    <s v="ME"/>
    <s v="confidencialidade."/>
    <s v="autenticidade."/>
    <s v="integridade."/>
    <s v="conformidade."/>
    <s v="disponibilidade."/>
    <s v="B"/>
    <n v="1"/>
    <n v="0"/>
  </r>
  <r>
    <n v="2202"/>
    <s v="CEBRASPE"/>
    <s v="TJ-AM"/>
    <s v="2019"/>
    <s v="Um certificado digital validado por uma autoridade certificadora permite associar uma mensagem ao seu remetente, garantindo-se, assim, a autenticidade da comunicação."/>
    <x v="5"/>
    <x v="31"/>
    <s v="Médio"/>
    <s v="CE"/>
    <m/>
    <m/>
    <m/>
    <m/>
    <m/>
    <s v="C"/>
    <n v="1"/>
    <n v="1"/>
  </r>
  <r>
    <n v="2203"/>
    <s v="CEBRASPE"/>
    <s v="CNPQ"/>
    <s v="2024"/>
    <s v="Um vírus de computador tem a capacidade de se disseminar automaticamente, sem a necessidade de uma ação humana."/>
    <x v="5"/>
    <x v="32"/>
    <s v="Médio"/>
    <s v="CE"/>
    <m/>
    <m/>
    <m/>
    <m/>
    <m/>
    <s v="E"/>
    <n v="0"/>
    <n v="0"/>
  </r>
  <r>
    <n v="2204"/>
    <s v="CEBRASPE"/>
    <s v="ITAIPU BINACIONAL"/>
    <s v="2024"/>
    <s v="Quando instalado em uma estação de trabalho sem o conhecimento e consentimento do usuário, um software de keylogger terá a função de"/>
    <x v="5"/>
    <x v="32"/>
    <s v="Médio"/>
    <s v="ME"/>
    <s v="um antivírus."/>
    <s v="registrar as teclas digitadas."/>
    <s v="monitorar a disponibilidade do computador."/>
    <s v="criptografar conexões HTTP."/>
    <s v="propagar-se por meio de dispositivos USB."/>
    <s v="B"/>
    <n v="0"/>
    <n v="0"/>
  </r>
  <r>
    <n v="2205"/>
    <s v="CEBRASPE"/>
    <s v="ITAIPU BINACIONAL"/>
    <s v="2024"/>
    <s v="Existe uma série de golpes e fraudes que utilizam a Internet como meio de execução; uma delas tem a ação maliciosa de um golpista tentando obter dados pessoais e financeiros, combinando meios técnicos e engenharia social. Esse tipo de fraude é denominado"/>
    <x v="5"/>
    <x v="32"/>
    <s v="Médio"/>
    <s v="ME"/>
    <s v="scan."/>
    <s v="DDoS."/>
    <s v="phishing."/>
    <s v="brute force."/>
    <s v="defacement."/>
    <s v="C"/>
    <n v="0"/>
    <n v="0"/>
  </r>
  <r>
    <n v="2206"/>
    <s v="CEBRASPE"/>
    <s v="MPE-TO"/>
    <s v="2024"/>
    <s v="Hijacker é um tipo de malware que invade o computador e criptografa os dados de forma que o usuário perde o acesso aos próprios dados."/>
    <x v="5"/>
    <x v="32"/>
    <s v="Médio"/>
    <s v="CE"/>
    <m/>
    <m/>
    <m/>
    <m/>
    <m/>
    <s v="E"/>
    <n v="0"/>
    <n v="0"/>
  </r>
  <r>
    <n v="2207"/>
    <s v="CEBRASPE"/>
    <s v="MPE"/>
    <s v="2024"/>
    <s v="Um tipo muito comum de malware são os chamados worms, programas com capacidade de se replicar, enviando cópias do próprio worm de um computador para outro computador e explorando pontos de vulnerabilidade dos sistemas."/>
    <x v="5"/>
    <x v="32"/>
    <s v="Médio"/>
    <s v="CE"/>
    <m/>
    <m/>
    <m/>
    <m/>
    <m/>
    <s v="C"/>
    <n v="0"/>
    <n v="0"/>
  </r>
  <r>
    <n v="2208"/>
    <s v="CEBRASPE"/>
    <s v="APEX"/>
    <s v="2024"/>
    <s v="Determinado software malicioso é conhecido por se propagar automaticamente pela rede de computadores, explorando vulnerabilidades dos sistemas e aplicativos instalados, sendo, inclusive, responsável por consumir muitos recursos, chegando até a afetar o desempenho da rede. Esse é um software do tipo:"/>
    <x v="5"/>
    <x v="32"/>
    <s v="Médio"/>
    <s v="ME"/>
    <s v="ransomware."/>
    <s v="vírus."/>
    <s v="botnet."/>
    <s v="worm"/>
    <m/>
    <s v="D"/>
    <n v="0"/>
    <n v="0"/>
  </r>
  <r>
    <n v="2209"/>
    <s v="CEBRASPE"/>
    <s v="Prefeitura de Cachoeiro de Itapemirim"/>
    <s v="2024"/>
    <s v="O alerta a seguir, apresentado ao se navegar em um sítio eletrônico, se refere a um vírus, uma vez que todo software malicioso é um vírus que executa ações danosas e atividades maliciosas no computador."/>
    <x v="5"/>
    <x v="32"/>
    <s v="Médio"/>
    <s v="CE"/>
    <m/>
    <m/>
    <m/>
    <m/>
    <m/>
    <s v="E"/>
    <n v="0"/>
    <n v="0"/>
  </r>
  <r>
    <n v="2210"/>
    <s v="CEBRASPE"/>
    <s v="Prefeitura de Cachoeiro de Itapemirim"/>
    <s v="2024"/>
    <s v="Em grupos de discussão e redes sociais, não há preocupação com segurança, pois eles são sítios não organizacionais."/>
    <x v="5"/>
    <x v="32"/>
    <s v="Médio"/>
    <s v="CE"/>
    <m/>
    <m/>
    <m/>
    <m/>
    <m/>
    <s v="E"/>
    <n v="0"/>
    <n v="0"/>
  </r>
  <r>
    <n v="2211"/>
    <s v="CEBRASPE"/>
    <s v="Prefeitura de Cachoeiro de Itapemirim"/>
    <s v="2024"/>
    <s v="Keylogger é um tipo de spyware projetado para monitorar as atividades de um sistema por meio da captura e do armazenamento das teclas digitadas."/>
    <x v="5"/>
    <x v="32"/>
    <s v="Médio"/>
    <s v="CE"/>
    <m/>
    <m/>
    <m/>
    <m/>
    <m/>
    <s v="C"/>
    <n v="0"/>
    <n v="0"/>
  </r>
  <r>
    <n v="2212"/>
    <s v="CEBRASPE"/>
    <s v="Prefeitura de Cachoeiro de Itapemirim"/>
    <s v="2024"/>
    <s v="O trojan é projetado para espionar o dono do dispositivo, que não autorizou a sua instalação e não sabe que tal código espião está instalado em seu equipamento, permitindo que o agente malicioso receba informações confidenciais coletadas"/>
    <x v="5"/>
    <x v="32"/>
    <s v="Médio"/>
    <s v="CE"/>
    <m/>
    <m/>
    <m/>
    <m/>
    <m/>
    <s v="E"/>
    <n v="0"/>
    <n v="0"/>
  </r>
  <r>
    <n v="2213"/>
    <s v="CEBRASPE"/>
    <s v="SEFAZ-AC"/>
    <s v="2024"/>
    <s v="O código malicioso que, além de executar as funções para as quais foi aparentemente projetado, executa outras funções, normalmente maliciosas, sem o conhecimento do usuário é denominado"/>
    <x v="5"/>
    <x v="32"/>
    <s v="Médio"/>
    <s v="ME"/>
    <s v="ransomware."/>
    <s v="spyware."/>
    <s v="trojan."/>
    <s v="stalkerware."/>
    <s v="vírus."/>
    <s v="C"/>
    <n v="0"/>
    <n v="0"/>
  </r>
  <r>
    <n v="2214"/>
    <s v="CEBRASPE"/>
    <s v="TCE AC"/>
    <s v="2024"/>
    <s v="No tipo de ataque denominado sniffing, o invasor usa um computador infectado para retirar de operação um serviço ou uma rede."/>
    <x v="5"/>
    <x v="32"/>
    <s v="Médio"/>
    <s v="CE"/>
    <m/>
    <m/>
    <m/>
    <m/>
    <m/>
    <s v="E"/>
    <n v="0"/>
    <n v="0"/>
  </r>
  <r>
    <n v="2215"/>
    <s v="CEBRASPE"/>
    <s v="TCE AC"/>
    <s v="2024"/>
    <s v="Phishing é um tipo de fraude por meio da qual um golpista tenta induzir o usuário a fornecer dados pessoais por meio de mensagens como email."/>
    <x v="5"/>
    <x v="32"/>
    <s v="Médio"/>
    <s v="CE"/>
    <m/>
    <m/>
    <m/>
    <m/>
    <m/>
    <s v="C"/>
    <n v="0"/>
    <n v="0"/>
  </r>
  <r>
    <n v="2216"/>
    <s v="CEBRASPE"/>
    <s v="CODEVASF"/>
    <s v="2024"/>
    <s v="Ao contrário dos vírus, os worms propagam-se e infectam computadores sem que haja uma ação direta humana, como um comando para sua execução; eles inicialmente infectam uma máquina e depois se propagam pela rede de computadores, infectando outras máquinas, explorando vulnerabilidades de rede, como, por exemplo, pontos fracos nos programas de e-mail."/>
    <x v="5"/>
    <x v="32"/>
    <s v="Médio"/>
    <s v="CE"/>
    <m/>
    <m/>
    <m/>
    <m/>
    <m/>
    <s v="C"/>
    <n v="0"/>
    <n v="0"/>
  </r>
  <r>
    <n v="2217"/>
    <s v="CEBRASPE"/>
    <s v="CODEVASF"/>
    <s v="2024"/>
    <s v="O spyware permite o rastreamento do comportamento de um usuário da Internet sem o seu conhecimento, em diversos dispositivos; ele também permite criptografar dados sigilosos, como documentos pessoais ou fotos, o que favorece ações criminosas, tal como um pedido de resgate pela liberação desses dados."/>
    <x v="5"/>
    <x v="32"/>
    <s v="Médio"/>
    <s v="CE"/>
    <m/>
    <m/>
    <m/>
    <m/>
    <m/>
    <s v="E"/>
    <n v="0"/>
    <n v="0"/>
  </r>
  <r>
    <n v="2218"/>
    <s v="CEBRASPE"/>
    <s v="Prefeitura de Cachoeiro do Itapemirim"/>
    <s v="2024"/>
    <s v="Ransomware é um tipo de malware (código malicioso) que infecta computadores e dispositivos, criptografando os arquivos do sistema ou bloqueando o acesso do usuário aos próprios dados."/>
    <x v="5"/>
    <x v="32"/>
    <s v="Médio"/>
    <s v="CE"/>
    <m/>
    <m/>
    <m/>
    <m/>
    <m/>
    <s v="C"/>
    <n v="0"/>
    <n v="0"/>
  </r>
  <r>
    <n v="2219"/>
    <s v="CEBRASPE"/>
    <s v="EMPREL"/>
    <s v="2024"/>
    <s v="Assinale a opção que apresenta o código malicioso que é projetado para permitir o retorno e o acesso de um invasor a um equipamento comprometido anteriormente, por meio da inclusão de serviços criados ou modificados."/>
    <x v="5"/>
    <x v="32"/>
    <s v="Médio"/>
    <s v="ME"/>
    <s v="backdoor"/>
    <s v="vírus"/>
    <s v="worm"/>
    <s v="cavalo de Troia"/>
    <s v="ransomware"/>
    <s v="A"/>
    <n v="0"/>
    <n v="0"/>
  </r>
  <r>
    <n v="2220"/>
    <s v="CEBRASPE"/>
    <s v="FUB"/>
    <s v="2023"/>
    <s v="Spyware é um código malicioso (malware) que se propaga automaticamente por várias redes de computadores, enviando cópias de si mesmo para cada computador."/>
    <x v="5"/>
    <x v="32"/>
    <s v="Médio"/>
    <s v="CE"/>
    <m/>
    <m/>
    <m/>
    <m/>
    <m/>
    <s v="E"/>
    <n v="0"/>
    <n v="0"/>
  </r>
  <r>
    <n v="2221"/>
    <s v="CEBRASPE"/>
    <s v="PC-AL"/>
    <s v="2023"/>
    <s v="Considere que um agente de polícia tenha de enviar arquivos, por meio da Internet, da rede da delegacia para o diretório do Instituto de Medicina Legal (IML), o qual é configurado em nuvem sob a forma de laaS. Nesse caso, para evitar o phishing, que é a infecção de arquivos por spyware, o referido agente deve proceder à varredura, por meio de antivírus, da rede da delegacia antes de gravar os arquivos na nuvem do IML."/>
    <x v="5"/>
    <x v="32"/>
    <s v="Médio"/>
    <s v="CE"/>
    <m/>
    <m/>
    <m/>
    <m/>
    <m/>
    <s v="E"/>
    <n v="0"/>
    <n v="0"/>
  </r>
  <r>
    <n v="2222"/>
    <s v="CEBRASPE"/>
    <s v="Prefeitura de São Cristóvão"/>
    <s v="2024"/>
    <s v="Assinale a opção que corresponde ao software malicioso que prejudica o computador do usuário, é ativado sem a necessidade de ação humana e se replica automaticamente, de forma independente."/>
    <x v="5"/>
    <x v="32"/>
    <s v="Médio"/>
    <s v="ME"/>
    <s v="vírus"/>
    <s v="ramsoware"/>
    <s v="worm"/>
    <s v="spam"/>
    <m/>
    <s v="C"/>
    <n v="0"/>
    <n v="0"/>
  </r>
  <r>
    <n v="2223"/>
    <s v="CEBRASPE"/>
    <s v="Prefeitura de Boa Vista"/>
    <s v="2023"/>
    <s v="Assinale a opção que corresponde ao tipo de fraude em que, por meio de um link recebido por email, um usuário acessa uma página falsa na Internet, sem saber da sua falsidade, e nela digita informações pessoais como senhas ou dados de cartão de crédito."/>
    <x v="5"/>
    <x v="32"/>
    <s v="Médio"/>
    <s v="ME"/>
    <s v="hacker"/>
    <s v="vírus"/>
    <s v="antivírus"/>
    <s v="phishing"/>
    <m/>
    <s v="D"/>
    <n v="0"/>
    <n v="0"/>
  </r>
  <r>
    <n v="2224"/>
    <s v="CEBRASPE"/>
    <s v="TJ-CE"/>
    <s v="2024"/>
    <s v="O tipo de programa de computador malicioso que se propaga por meio de copias de si mesmo e infecta computadores tornando-os lentos ou indisponíveis, é chamado de"/>
    <x v="5"/>
    <x v="32"/>
    <s v="Médio"/>
    <s v="ME"/>
    <s v="BackDoor."/>
    <s v="firewall."/>
    <s v="softweare."/>
    <s v="hardweare."/>
    <s v="malware."/>
    <s v="E"/>
    <n v="0"/>
    <n v="0"/>
  </r>
  <r>
    <n v="2225"/>
    <s v="CEBRASPE"/>
    <s v="TJ-ES"/>
    <s v="2023"/>
    <s v="Na área de segurança da informação, o termo smishing refere-se a vírus especificamente projetados para infectar smartphones com sistema operacional Android ou iOS e, com isso, prejudicar o uso do aparelho e roubar informações do usuário."/>
    <x v="5"/>
    <x v="32"/>
    <s v="Médio"/>
    <s v="CE"/>
    <m/>
    <m/>
    <m/>
    <m/>
    <m/>
    <s v="E"/>
    <n v="0"/>
    <n v="0"/>
  </r>
  <r>
    <n v="2226"/>
    <s v="CEBRASPE"/>
    <s v="PM-SC"/>
    <s v="2023"/>
    <s v="Assinale a opção em que é indicado o malware cujo objetivo é monitorar as atividades dos sistemas computacionais a partir da coleta de informações pessoais e confidenciais dos usuários, como senhas, histórico de navegação e e-mails, sem o conhecimento do usuário:"/>
    <x v="5"/>
    <x v="32"/>
    <s v="Médio"/>
    <s v="ME"/>
    <s v="trojan"/>
    <s v="worms"/>
    <s v="ransomware"/>
    <s v="adware"/>
    <s v="spyware"/>
    <s v="E"/>
    <n v="0"/>
    <n v="0"/>
  </r>
  <r>
    <n v="2227"/>
    <s v="CEBRASPE"/>
    <s v="TJ-CE"/>
    <s v="2023"/>
    <s v="O tipo de programa de computador malicioso que se propaga por meio de cópias de si mesmo e infecta computadores, tornando-os lentos ou indisponíveis, é chamado de:"/>
    <x v="5"/>
    <x v="32"/>
    <s v="Médio"/>
    <s v="ME"/>
    <s v="hardware."/>
    <s v="malware."/>
    <s v="firewall."/>
    <s v="software."/>
    <s v="BackDoor."/>
    <s v="B"/>
    <n v="1"/>
    <n v="1"/>
  </r>
  <r>
    <n v="2228"/>
    <s v="CEBRASPE"/>
    <s v="PC-AL"/>
    <s v="2023"/>
    <s v="RAT (Remote Access Trojan) é um programa que combina as características de trojan e de backdoor, possibilitando ao atacante acessar o equipamento remotamente e executar ações como se fosse o legítimo usuário."/>
    <x v="5"/>
    <x v="32"/>
    <s v="Médio"/>
    <s v="CE"/>
    <m/>
    <m/>
    <m/>
    <m/>
    <m/>
    <s v="C"/>
    <n v="0"/>
    <n v="0"/>
  </r>
  <r>
    <n v="2229"/>
    <s v="CEBRASPE"/>
    <s v="PM-SC"/>
    <s v="2023"/>
    <s v="Assinale a opção em que é indicado um tipo de malware projetado para coletar informações relativas à atividade do usuário sem o seu conhecimento ou consentimento:"/>
    <x v="5"/>
    <x v="32"/>
    <s v="Médio"/>
    <s v="ME"/>
    <s v="spyware"/>
    <s v="cavalo de Troia (trojan)"/>
    <s v="adware"/>
    <s v="ransomware"/>
    <s v="vírus de arquivo"/>
    <s v="A"/>
    <n v="0"/>
    <n v="0"/>
  </r>
  <r>
    <n v="2230"/>
    <s v="CEBRASPE"/>
    <s v="INSS"/>
    <s v="2022"/>
    <s v="Phishing é um tipo de invasão mediante o uso de software malicioso que torna inacessíveis os dados armazenados no equipamento invadido, geralmente usando criptografia, no qual o agente invasor exige o pagamento de resgate para restabelecer o acesso do usuário aos dados afetados."/>
    <x v="5"/>
    <x v="32"/>
    <s v="Médio"/>
    <s v="CE"/>
    <m/>
    <m/>
    <m/>
    <m/>
    <m/>
    <s v="E"/>
    <n v="0"/>
    <n v="0"/>
  </r>
  <r>
    <n v="2231"/>
    <s v="CEBRASPE"/>
    <s v="IBAMA"/>
    <s v="2022"/>
    <s v="O vírus do tipo ransomware é um código malicioso que executa tarefas indesejadas no computador, sem o conhecimento do usuário."/>
    <x v="5"/>
    <x v="32"/>
    <s v="Médio"/>
    <s v="CE"/>
    <m/>
    <m/>
    <m/>
    <m/>
    <m/>
    <s v="E"/>
    <n v="0"/>
    <n v="0"/>
  </r>
  <r>
    <n v="2232"/>
    <s v="CEBRASPE"/>
    <s v="MPE-TO"/>
    <s v="2024"/>
    <s v="Um firewall é um software que controla o fluxo que entra e sai de uma rede de computadores, bloqueando aqueles que representam ameaças aos recursos disponibilizados naquela rede."/>
    <x v="5"/>
    <x v="32"/>
    <s v="Médio"/>
    <s v="CE"/>
    <m/>
    <m/>
    <m/>
    <m/>
    <m/>
    <s v="C"/>
    <n v="0"/>
    <n v="0"/>
  </r>
  <r>
    <n v="2233"/>
    <s v="CEBRASPE"/>
    <s v="ANAC"/>
    <s v="2024"/>
    <s v="Os firewalls são dispositivos constituídos pela combinação de software e hardware, utilizados para controlar o acesso entre redes de computadores; alguns programas de firewall permitem analisar continuamente o conteúdo das conexões, filtrando vírus de email, cavalos de troia e outros tipos de malware, antes mesmo que os antivírus entrem em ação."/>
    <x v="5"/>
    <x v="32"/>
    <s v="Médio"/>
    <s v="CE"/>
    <m/>
    <m/>
    <m/>
    <m/>
    <m/>
    <s v="C"/>
    <n v="1"/>
    <n v="0"/>
  </r>
  <r>
    <n v="2234"/>
    <s v="CEBRASPE"/>
    <s v="Prefeitura de Cachoeiro de Itapemirim"/>
    <s v="2024"/>
    <s v="O firewall pessoal é um tipo específico de proteção utilizado para proteger um computador contra acessos não autorizados vindos da Internet, como, por exemplo, bloquear as tentativas de invasão e de exploração de vulnerabilidades do computador."/>
    <x v="5"/>
    <x v="32"/>
    <s v="Médio"/>
    <s v="CE"/>
    <m/>
    <m/>
    <m/>
    <m/>
    <m/>
    <s v="C"/>
    <n v="0"/>
    <n v="0"/>
  </r>
  <r>
    <n v="2235"/>
    <s v="CEBRASPE"/>
    <s v="PC-PE"/>
    <s v="2024"/>
    <s v="Antivírus são capazes de detectar, prevenir e até mesmo remover malwares, garantindo proteção contra códigos maliciosos. Para manter o bom funcionamento de um software de antivírus em um contexto de surgimento de novos malwares, recomenda-se"/>
    <x v="5"/>
    <x v="32"/>
    <s v="Médio"/>
    <s v="ME"/>
    <s v="acompanhar o site do fabricante do software, onde serão fornecidas informações acerca de novos malwares."/>
    <s v="desativar a opção de busca por malwares em tempo real."/>
    <s v="manter atualização contínua da solução do software de antivírus."/>
    <s v="substituir a solução de antivírus por uma solução de firewall pessoal."/>
    <s v="configurar manualmente a verificação de cada novo arquivo no computador"/>
    <s v="C"/>
    <n v="1"/>
    <n v="1"/>
  </r>
  <r>
    <n v="2236"/>
    <s v="CEBRASPE"/>
    <s v="Prefeitura de São Cristóvão"/>
    <s v="2023"/>
    <s v="O software que monitora uma rede de computadores e bloqueia ou permite a liberação do tráfego de dados a partir de regras predefinidas é denominado"/>
    <x v="5"/>
    <x v="32"/>
    <s v="Médio"/>
    <s v="ME"/>
    <s v="antispyware."/>
    <s v="firewall."/>
    <s v="antivírus."/>
    <s v="antispam."/>
    <m/>
    <s v="B"/>
    <n v="0"/>
    <n v="0"/>
  </r>
  <r>
    <n v="2237"/>
    <s v="CEBRASPE"/>
    <s v="CNMP"/>
    <s v="2023"/>
    <s v="O firewall é uma ferramenta de segurança que impede acessos indevidos por parte de hackers ao computador."/>
    <x v="5"/>
    <x v="32"/>
    <s v="Médio"/>
    <s v="CE"/>
    <m/>
    <m/>
    <m/>
    <m/>
    <m/>
    <s v="C"/>
    <n v="0"/>
    <n v="0"/>
  </r>
  <r>
    <n v="2238"/>
    <s v="CEBRASPE"/>
    <s v="DPE"/>
    <s v="2021"/>
    <s v="Vários pacotes de dados que chegaram a um sistema de firewall foram bloqueados ao terem sido verificados, por não haver, no firewall, informações de estado de conexão para os endereços referidos nos pacotes e os serviços relacionados._x000a_Nessa situação hipotética, a atividade que permitiu verificar e invalidar os pacotes de dados no firewall é denominada:"/>
    <x v="5"/>
    <x v="32"/>
    <s v="Médio"/>
    <s v="ME"/>
    <s v="filtragem de pacotes stateless."/>
    <s v="filtragem de proxy de aplicação."/>
    <s v="inspeção de pacotes stateful."/>
    <s v="filtragem de pacotes fragmentados."/>
    <s v="inspeção profunda de protocolo."/>
    <s v="C"/>
    <n v="0"/>
    <n v="0"/>
  </r>
  <r>
    <n v="2239"/>
    <s v="CEBRASPE"/>
    <s v="CGE"/>
    <s v="2019"/>
    <s v="Para proteger a comunicação em uma organização que possui várias redes internas de computadores interligadas entre si e também à Internet contra ações maliciosas no tráfego dos dados, o mecanismo a ser utilizado é o:"/>
    <x v="5"/>
    <x v="32"/>
    <s v="Médio"/>
    <s v="ME"/>
    <s v="registro de logs."/>
    <s v="antispam"/>
    <s v="firewall"/>
    <s v="antispyware"/>
    <s v="controlador de domínio."/>
    <s v="C"/>
    <n v="1"/>
    <n v="1"/>
  </r>
  <r>
    <n v="2240"/>
    <s v="CEBRASPE"/>
    <s v="Polícia Federal"/>
    <s v="2018"/>
    <s v="Marta utiliza uma estação de trabalho que executa o sistema operacional Windows 10 e está conectada à rede local da empresa em que ela trabalha. Ela acessa usualmente os sítios da intranet da empresa e também sítios da Internet pública. Após navegar por vários sítios, Marta verificou o histórico de navegação e identificou que um dos sítios acessados com sucesso por meio do protocolo HTTP tinha o endereço 172.20.1.1._x000a_Tendo como referência essa situação hipotética, julgue o item a seguir._x000a_A despeito das configurações dos ativos de segurança corporativos e do serviço de firewall instalado na estação de trabalho, Marta poderá acessar remotamente sua estação de trabalho usando a Conexão de Área de Trabalho Remota, a partir de outra estação conectada à Internet."/>
    <x v="5"/>
    <x v="32"/>
    <s v="Médio"/>
    <s v="CE"/>
    <m/>
    <m/>
    <m/>
    <m/>
    <m/>
    <s v="E"/>
    <n v="0"/>
    <n v="0"/>
  </r>
  <r>
    <n v="2241"/>
    <s v="CEBRASPE"/>
    <s v="Polícia Federal"/>
    <s v="2018"/>
    <s v="Um firewall é uma combinação de hardware e software que isola da Internet a rede interna de uma organização, permitindo o gerenciamento do fluxo de tráfego e dos recursos da rede e o controle, pelo administrador de rede, do acesso ao mundo externo."/>
    <x v="5"/>
    <x v="32"/>
    <s v="Médio"/>
    <s v="CE"/>
    <m/>
    <m/>
    <m/>
    <m/>
    <m/>
    <s v="C"/>
    <n v="0"/>
    <n v="0"/>
  </r>
  <r>
    <n v="2242"/>
    <s v="CEBRASPE"/>
    <s v="Polícia Federal"/>
    <s v="2018"/>
    <s v="Um dos objetivos do firewall é monitorar todo o tráfego de dados entrando e saindo de uma rede local e entrar em ação ao identificar um sniffer externo."/>
    <x v="5"/>
    <x v="32"/>
    <s v="Médio"/>
    <s v="CE"/>
    <m/>
    <m/>
    <m/>
    <m/>
    <m/>
    <s v="E"/>
    <n v="0"/>
    <n v="0"/>
  </r>
  <r>
    <n v="2243"/>
    <s v="CEBRASPE"/>
    <s v="Polícia Federal"/>
    <s v="2018"/>
    <s v="Em um firewall, devem ser controlados não apenas os pacotes que entram em uma rede privada, mas também aqueles que saem da rede para a Internet."/>
    <x v="5"/>
    <x v="32"/>
    <s v="Médio"/>
    <s v="CE"/>
    <m/>
    <m/>
    <m/>
    <m/>
    <m/>
    <s v="C"/>
    <n v="0"/>
    <n v="0"/>
  </r>
  <r>
    <n v="2244"/>
    <s v="CEBRASPE"/>
    <s v="EMAP"/>
    <s v="2018"/>
    <s v="Os administradores de rede fazem uso do firewall statefull para filtrar pacotes baseados em endereços de IP, protocolos, portas e estado das conexões."/>
    <x v="5"/>
    <x v="32"/>
    <s v="Médio"/>
    <s v="CE"/>
    <m/>
    <m/>
    <m/>
    <m/>
    <m/>
    <s v="C"/>
    <n v="0"/>
    <n v="0"/>
  </r>
  <r>
    <n v="2245"/>
    <s v="CEBRASPE"/>
    <s v="TRE BA"/>
    <s v="2017"/>
    <s v="Assinale a opção que apresenta a solução que permite filtrar tentativas de acessos não autorizados oriundos de outros ambientes e redes externas, contribuindo para a melhora do estado de segurança da informação de ambientes computacionais."/>
    <x v="5"/>
    <x v="32"/>
    <s v="Médio"/>
    <s v="ME"/>
    <s v="certificado digital"/>
    <s v="chave de criptografia"/>
    <s v="rootkits"/>
    <s v="firewall"/>
    <s v="antivírus"/>
    <s v="D"/>
    <n v="0"/>
    <n v="0"/>
  </r>
  <r>
    <n v="2246"/>
    <s v="CEBRASPE"/>
    <s v="FUB"/>
    <s v="2016"/>
    <s v="Ferramentas de firewall são amplamente utilizadas em redes de computadores, de maneira a permitir ou negar determinado fluxo de pacotes. Com relação a firewall convencional de rede, julgue o item subsecutivo._x000a_Um firewall é capaz de verificar tanto o endereço IP de origem quanto o endereço IP de destino em um pacote de rede."/>
    <x v="5"/>
    <x v="32"/>
    <s v="Médio"/>
    <s v="CE"/>
    <m/>
    <m/>
    <m/>
    <m/>
    <m/>
    <s v="C"/>
    <n v="0"/>
    <n v="0"/>
  </r>
  <r>
    <n v="2247"/>
    <s v="CEBRASPE"/>
    <s v="FUB"/>
    <s v="2016"/>
    <s v="Firewall é um recurso utilizado para restringir alguns tipos de permissões previamente configuradas, a fim de aumentar a segurança de uma rede ou de um computador contra acessos não autorizados."/>
    <x v="5"/>
    <x v="32"/>
    <s v="Médio"/>
    <s v="CE"/>
    <m/>
    <m/>
    <m/>
    <m/>
    <m/>
    <s v="C"/>
    <n v="0"/>
    <n v="0"/>
  </r>
  <r>
    <n v="2248"/>
    <s v="CEBRASPE"/>
    <s v="FUB"/>
    <s v="2016"/>
    <s v="Firewall é capaz de verificar tanto o endereço IP de origem quanto o endereço IP de destino em um pacote de rede."/>
    <x v="5"/>
    <x v="32"/>
    <s v="Médio"/>
    <s v="CE"/>
    <m/>
    <m/>
    <m/>
    <m/>
    <m/>
    <s v="C"/>
    <n v="0"/>
    <n v="0"/>
  </r>
  <r>
    <n v="2249"/>
    <s v="CEBRASPE"/>
    <s v="TCE"/>
    <s v="2016"/>
    <s v="Por padrão, um WAF (Web Application Firewall) é capaz de utilizar as camadas de rede, de transporte e de aplicação da pilha TCP/IP."/>
    <x v="5"/>
    <x v="32"/>
    <s v="Médio"/>
    <s v="CE"/>
    <m/>
    <m/>
    <m/>
    <m/>
    <m/>
    <s v="E"/>
    <n v="0"/>
    <n v="0"/>
  </r>
  <r>
    <n v="2250"/>
    <s v="CEBRASPE"/>
    <s v="MEC"/>
    <s v="2015"/>
    <s v="Uma das características mais importantes do proxy é a restrição de acesso a sítios não autorizados, executada por meio de listas de controle de acesso (access control lists)."/>
    <x v="5"/>
    <x v="32"/>
    <s v="Médio"/>
    <s v="CE"/>
    <m/>
    <m/>
    <m/>
    <m/>
    <m/>
    <s v="C"/>
    <n v="0"/>
    <n v="0"/>
  </r>
  <r>
    <n v="2251"/>
    <s v="CEBRASPE"/>
    <s v="TCU"/>
    <s v="2015"/>
    <s v="O firewall é capaz de proteger o computador tanto de ataques de crackers quanto de ataques de vírus."/>
    <x v="5"/>
    <x v="32"/>
    <s v="Médio"/>
    <s v="CE"/>
    <m/>
    <m/>
    <m/>
    <m/>
    <m/>
    <s v="C"/>
    <n v="0"/>
    <n v="0"/>
  </r>
  <r>
    <n v="2252"/>
    <s v="CEBRASPE"/>
    <s v="MTE"/>
    <s v="2013"/>
    <s v="O firewall é um sistema antivírus que inibe a infecção de novos tipos de vírus. Para ser eficiente, o firewall deve ser atualizado frequentemente."/>
    <x v="5"/>
    <x v="32"/>
    <s v="Médio"/>
    <s v="CE"/>
    <m/>
    <m/>
    <m/>
    <m/>
    <m/>
    <s v="E"/>
    <n v="0"/>
    <n v="0"/>
  </r>
  <r>
    <n v="2253"/>
    <s v="CEBRASPE"/>
    <s v="MPU"/>
    <s v="2013"/>
    <s v="Uma das funções dos firewalls é implementar políticas relativas à separação do tráfego interno e externo à rede a ser protegida, visto que eles filtram o tráfego de entrada e saída de rede."/>
    <x v="5"/>
    <x v="32"/>
    <s v="Médio"/>
    <s v="CE"/>
    <m/>
    <m/>
    <m/>
    <m/>
    <m/>
    <s v="C"/>
    <n v="0"/>
    <n v="0"/>
  </r>
  <r>
    <n v="2254"/>
    <s v="CEBRASPE"/>
    <s v="PC AL"/>
    <s v="2012"/>
    <s v="Um firewall do tipo stateful não verifica o estado de uma conexão."/>
    <x v="5"/>
    <x v="32"/>
    <s v="Médio"/>
    <s v="CE"/>
    <m/>
    <m/>
    <m/>
    <m/>
    <m/>
    <s v="E"/>
    <n v="0"/>
    <n v="0"/>
  </r>
  <r>
    <n v="2255"/>
    <s v="CEBRASPE"/>
    <s v="Polícia Federal"/>
    <s v="2012"/>
    <s v="Quando a solicitação de conexão do tipo UDP na porta 21 for recebida por estação com firewall desligado, caberá ao sistema operacional habilitar o firewall, receber a conexão, processar a requisição e desligar o firewall. Esse procedimento é realizado porque a função do UDP na porta 21 é testar a conexão do firewall com a Internet."/>
    <x v="5"/>
    <x v="32"/>
    <s v="Médio"/>
    <s v="CE"/>
    <m/>
    <m/>
    <m/>
    <m/>
    <m/>
    <s v="E"/>
    <n v="0"/>
    <n v="0"/>
  </r>
  <r>
    <n v="2256"/>
    <s v="CEBRASPE"/>
    <s v="MCT"/>
    <s v="2012"/>
    <s v="Um firewall serve, basicamente, para filtrar os pacotes que entram e(ou) saem de um computador e para verificar se o tráfego é permitido ou não."/>
    <x v="5"/>
    <x v="32"/>
    <s v="Médio"/>
    <s v="CE"/>
    <m/>
    <m/>
    <m/>
    <m/>
    <m/>
    <s v="C"/>
    <n v="0"/>
    <n v="0"/>
  </r>
  <r>
    <n v="2257"/>
    <s v="CEBRASPE"/>
    <s v="FNDE"/>
    <s v="2012"/>
    <s v="Para proteger um computador contra os efeitos de um worm, podese utilizar, como recurso, um firewall pessoal."/>
    <x v="5"/>
    <x v="32"/>
    <s v="Médio"/>
    <s v="CE"/>
    <m/>
    <m/>
    <m/>
    <m/>
    <m/>
    <s v="C"/>
    <n v="0"/>
    <n v="0"/>
  </r>
  <r>
    <n v="2258"/>
    <s v="CEBRASPE"/>
    <s v="MPE"/>
    <s v="2024"/>
    <s v="Os antivírus, além de eliminar vírus do computador, têm a função de eliminar programas espiões, usando o mesmo método de pesquisa, por padrão."/>
    <x v="5"/>
    <x v="32"/>
    <s v="Médio"/>
    <s v="CE"/>
    <m/>
    <m/>
    <m/>
    <m/>
    <m/>
    <s v="E"/>
    <n v="0"/>
    <n v="0"/>
  </r>
  <r>
    <n v="2259"/>
    <s v="CEBRASPE"/>
    <s v="MPE"/>
    <s v="2024"/>
    <s v="Um antivírus trabalha por meio da identificação de vírus conhecidos por ele dentro de programas que estejam servindo de hospedeiros no computador, por isso é importante que se mantenha o antivírus atualizado para que não se perca a eficácia esperada."/>
    <x v="5"/>
    <x v="32"/>
    <s v="Médio"/>
    <s v="CE"/>
    <m/>
    <m/>
    <m/>
    <m/>
    <m/>
    <s v="C"/>
    <n v="0"/>
    <n v="0"/>
  </r>
  <r>
    <n v="2260"/>
    <s v="CEBRASPE"/>
    <s v="Prefeitura de Cachoeiro de Itapemirim"/>
    <s v="2024"/>
    <s v="O filtro antispam permite proteger os emails por meio de criptografia nas mensagens; esse filtro protege os dados dos usuários contra acessos indevidos tanto aos emails que trafegam pela Internet quanto aos emails já gravados em computador."/>
    <x v="5"/>
    <x v="32"/>
    <s v="Médio"/>
    <s v="CE"/>
    <m/>
    <m/>
    <m/>
    <m/>
    <m/>
    <s v="E"/>
    <n v="0"/>
    <n v="0"/>
  </r>
  <r>
    <n v="2261"/>
    <s v="CEBRASPE"/>
    <s v="Prefeitura de Boa Vista"/>
    <s v="2023"/>
    <s v="Assinale a opção que indica um programa que, se existente no computador, poderá protegê-lo de um arquivo malicioso baixado da Internet."/>
    <x v="5"/>
    <x v="32"/>
    <s v="Médio"/>
    <s v="ME"/>
    <s v="Lixeira"/>
    <s v="antivírus"/>
    <s v="Limpeza de Disco"/>
    <s v="Explorador de Arquivos."/>
    <m/>
    <s v="B"/>
    <n v="0"/>
    <n v="0"/>
  </r>
  <r>
    <n v="2262"/>
    <s v="CEBRASPE"/>
    <s v="Prefeitura de Fortaleza"/>
    <s v="2023"/>
    <s v="Certo analista fazendário recebeu arquivo em formato pdf e deverá aproveitar parte das informações e dos dados constantes do arquivo para elaborar parecer técnico. Considerando essa situação hipotética, julgue o item seguinte._x000a_Caso o arquivo tenha sido enviado por e-mail, recomenda-se que o analista utilize um software antivírus para escanear o arquivo em busca de possíveis ameaças, como vírus e malware."/>
    <x v="5"/>
    <x v="32"/>
    <s v="Médio"/>
    <s v="CE"/>
    <m/>
    <m/>
    <m/>
    <m/>
    <m/>
    <s v="C"/>
    <n v="0"/>
    <n v="0"/>
  </r>
  <r>
    <n v="2263"/>
    <s v="CEBRASPE"/>
    <s v="PO"/>
    <s v="2023"/>
    <s v="Um antivírus, quando bem configurado, permite, entre outras ações: bloquear o envio para terceiros de informações coletadas por invasores e malwares; bloquear as tentativas de invasão e de exploração de vulnerabilidades do computador; e identificar as origens dessas tentativas, evitando que o malware seja capaz de se propagar na rede."/>
    <x v="5"/>
    <x v="32"/>
    <s v="Médio"/>
    <s v="CE"/>
    <m/>
    <m/>
    <m/>
    <m/>
    <m/>
    <s v="E"/>
    <n v="0"/>
    <n v="0"/>
  </r>
  <r>
    <n v="2264"/>
    <s v="CEBRASPE"/>
    <s v="TRT8"/>
    <s v="2022"/>
    <s v="Certo TRT deseja implementar uma solução de segurança cibernética que combine inteligência artificial, detecção comportamental e algoritmos de aprendizado de máquina para antecipar e prevenir ameaças conhecidas e desconhecidas._x000a_Com base nessa situação hipotética, assinale a opção que indica a solução requerida."/>
    <x v="5"/>
    <x v="32"/>
    <s v="Médio"/>
    <s v="ME"/>
    <s v="NGAV."/>
    <s v="IPS"/>
    <s v="IDS"/>
    <s v="NIST"/>
    <s v="WebProxy"/>
    <s v="A"/>
    <n v="0"/>
    <n v="0"/>
  </r>
  <r>
    <n v="2265"/>
    <s v="CEBRASPE"/>
    <s v="PC"/>
    <s v="2021"/>
    <s v="A heurística é um dos métodos de detecção das ferramentas antimalware – como antivírus, antirootkit e antispyware – que se baseiam nas estruturas, instruções e características que o código malicioso possui para identificá-lo."/>
    <x v="5"/>
    <x v="32"/>
    <s v="Médio"/>
    <s v="CE"/>
    <m/>
    <m/>
    <m/>
    <m/>
    <m/>
    <s v="C"/>
    <n v="0"/>
    <n v="0"/>
  </r>
  <r>
    <n v="2266"/>
    <s v="CEBRASPE"/>
    <s v="BNB"/>
    <s v="2018"/>
    <s v="Entre as categorias de antivírus disponíveis gratuitamente, a mais confiável e eficiente é o scareware, pois os antivírus dessa categoria fazem uma varredura nos arquivos e são capazes de remover 99% dos vírus existentes."/>
    <x v="5"/>
    <x v="32"/>
    <s v="Médio"/>
    <s v="CE"/>
    <m/>
    <m/>
    <m/>
    <m/>
    <m/>
    <s v="E"/>
    <n v="0"/>
    <n v="0"/>
  </r>
  <r>
    <n v="2267"/>
    <s v="CEBRASPE"/>
    <s v="Polícia Federal"/>
    <s v="2018"/>
    <s v="Os aplicativos de antivírus com escaneamento de segunda geração utilizam técnicas heurísticas para identificar códigos maliciosos."/>
    <x v="5"/>
    <x v="32"/>
    <s v="Médio"/>
    <s v="CE"/>
    <m/>
    <m/>
    <m/>
    <m/>
    <m/>
    <s v="C"/>
    <n v="1"/>
    <n v="1"/>
  </r>
  <r>
    <n v="2268"/>
    <s v="CEBRASPE"/>
    <s v="CRBM"/>
    <s v="2018"/>
    <s v="O antispyware é conhecido como uma ferramenta complementar ao antivírus que deve ser executada frequentemente para checagem de possíveis ameaças que possam ter contaminado o sistema."/>
    <x v="5"/>
    <x v="32"/>
    <s v="Médio"/>
    <s v="CE"/>
    <m/>
    <m/>
    <m/>
    <m/>
    <m/>
    <s v="C"/>
    <n v="0"/>
    <n v="0"/>
  </r>
  <r>
    <n v="2269"/>
    <s v="CEBRASPE"/>
    <s v="CFO"/>
    <s v="2017"/>
    <s v="Embora as ferramentas AntiSpam sejam muito eficientes, elas não conseguem realizar uma verificação no conteúdo dos e-mails."/>
    <x v="5"/>
    <x v="32"/>
    <s v="Médio"/>
    <s v="CE"/>
    <m/>
    <m/>
    <m/>
    <m/>
    <m/>
    <s v="E"/>
    <n v="0"/>
    <n v="0"/>
  </r>
  <r>
    <n v="2270"/>
    <s v="CEBRASPE"/>
    <s v="TRE"/>
    <s v="2016"/>
    <s v="A remoção de códigos maliciosos de um computador pode ser feita por meio de:"/>
    <x v="5"/>
    <x v="32"/>
    <s v="Médio"/>
    <s v="ME"/>
    <s v="anti-spyware."/>
    <s v="detecção de intrusão."/>
    <s v="anti-spam."/>
    <s v="anti-phishing."/>
    <s v="filtro de aplicações."/>
    <s v="A"/>
    <n v="0"/>
    <n v="0"/>
  </r>
  <r>
    <n v="2271"/>
    <s v="CEBRASPE"/>
    <s v="TRE"/>
    <s v="2015"/>
    <s v="A função principal de uma ferramenta de segurança do tipo antivírus é:"/>
    <x v="5"/>
    <x v="32"/>
    <s v="Médio"/>
    <s v="ME"/>
    <s v="monitorar o tráfego da rede e identificar possíveis ataques de invasão."/>
    <s v="verificar arquivos que contenham códigos maliciosos."/>
    <s v="fazer becape de segurança dos arquivos considerados críticos para o funcionamento do computador."/>
    <s v="bloquear sítios de propagandas na Internet."/>
    <s v="evitar o recebimento de mensagens indesejadas de email, tais como mensagens do tipo spams."/>
    <s v="B"/>
    <n v="0"/>
    <n v="0"/>
  </r>
  <r>
    <n v="2272"/>
    <s v="CEBRASPE"/>
    <s v="Telebras"/>
    <s v="2015"/>
    <s v="Como os antivírus agem a partir da verificação da assinatura de vírus, eles são incapazes de agir contra vírus cuja assinatura seja desconhecida."/>
    <x v="5"/>
    <x v="32"/>
    <s v="Médio"/>
    <s v="CE"/>
    <m/>
    <m/>
    <m/>
    <m/>
    <m/>
    <s v="E"/>
    <n v="0"/>
    <n v="0"/>
  </r>
  <r>
    <n v="2273"/>
    <s v="CEBRASPE"/>
    <s v="TRT"/>
    <s v="2013"/>
    <s v="Um computador em uso na Internet é vulnerável ao ataque de vírus, razão por que a instalação e a constante atualização de antivírus são de fundamental importância para se evitar contaminações."/>
    <x v="5"/>
    <x v="32"/>
    <s v="Médio"/>
    <s v="CE"/>
    <m/>
    <m/>
    <m/>
    <m/>
    <m/>
    <s v="C"/>
    <n v="0"/>
    <n v="0"/>
  </r>
  <r>
    <n v="2274"/>
    <s v="CEBRASPE"/>
    <s v="SESA"/>
    <s v="2013"/>
    <s v="O anti-spyware, ao contrário do antivírus, propaga a proteção contra os vírus existentes de maneira semelhante a um antídoto, o que evita a contaminação de outros computadores da rede."/>
    <x v="5"/>
    <x v="32"/>
    <s v="Médio"/>
    <s v="CE"/>
    <m/>
    <m/>
    <m/>
    <m/>
    <m/>
    <s v="E"/>
    <n v="0"/>
    <n v="0"/>
  </r>
  <r>
    <n v="2275"/>
    <s v="CEBRASPE"/>
    <s v="Banco da Amazônia"/>
    <s v="2012"/>
    <s v="Antispywares são softwares que monitoram as máquinas de possíveis invasores e analisam se, nessas máquinas, há informações armazenadas indevidamente e que sejam de propriedade do usuário de máquina eventualmente invadida."/>
    <x v="5"/>
    <x v="32"/>
    <s v="Médio"/>
    <s v="CE"/>
    <m/>
    <m/>
    <m/>
    <m/>
    <m/>
    <s v="E"/>
    <n v="0"/>
    <n v="0"/>
  </r>
  <r>
    <n v="2276"/>
    <s v="CEBRASPE"/>
    <s v="Polícia Federal"/>
    <s v="2012"/>
    <s v="A fim de se proteger do ataque de um spyware — um tipo de vírus (malware) que se multiplica de forma independente nos programas instalados em um computador infectado e recolhe informações pessoais dos usuários —, o usuário deve instalar softwares antivírus e antispywares, mais eficientes que os firewalls no combate a esse tipo de ataque."/>
    <x v="5"/>
    <x v="32"/>
    <s v="Médio"/>
    <s v="CE"/>
    <m/>
    <m/>
    <m/>
    <m/>
    <m/>
    <s v="E"/>
    <n v="0"/>
    <n v="0"/>
  </r>
  <r>
    <n v="2277"/>
    <s v="CEBRASPE"/>
    <s v="PEFOCE"/>
    <s v="2012"/>
    <s v="O antivírus, para identificar um vírus, faz uma varredura no código do arquivo que chegou e compara o seu tamanho com o tamanho existente na tabela de alocação de arquivo do sistema operacional. Caso encontre algum problema no código ou divergência de tamanho, a ameaça é bloqueada."/>
    <x v="5"/>
    <x v="32"/>
    <s v="Médio"/>
    <s v="CE"/>
    <m/>
    <m/>
    <m/>
    <m/>
    <m/>
    <s v="E"/>
    <n v="0"/>
    <n v="0"/>
  </r>
  <r>
    <n v="2278"/>
    <s v="CEBRASPE"/>
    <s v="TCE"/>
    <s v="2012"/>
    <s v="A manutenção da atualização dos antivírus auxilia no combate às pragas virtuais, como os vírus, que são mutantes."/>
    <x v="5"/>
    <x v="32"/>
    <s v="Médio"/>
    <s v="CE"/>
    <m/>
    <m/>
    <m/>
    <m/>
    <m/>
    <s v="C"/>
    <n v="1"/>
    <n v="1"/>
  </r>
  <r>
    <n v="2279"/>
    <s v="CEBRASPE"/>
    <s v="TRE"/>
    <s v="2012"/>
    <s v="Recomenda-se utilizar antivírus para evitar phishing-scam, um tipo de golpe no qual se tenta obter dados pessoais e financeiros de um usuário."/>
    <x v="5"/>
    <x v="32"/>
    <s v="Médio"/>
    <s v="CE"/>
    <m/>
    <m/>
    <m/>
    <m/>
    <m/>
    <s v="E"/>
    <n v="0"/>
    <n v="0"/>
  </r>
  <r>
    <n v="2280"/>
    <s v="CEBRASPE"/>
    <s v="Banco da Amazônia"/>
    <s v="2012"/>
    <s v="As ferramentas de antivírus que realizam a verificação do tipo heurística detectam somente vírus já conhecidos, o que reduz a ocorrência de falsos positivos."/>
    <x v="5"/>
    <x v="32"/>
    <s v="Médio"/>
    <s v="CE"/>
    <m/>
    <m/>
    <m/>
    <m/>
    <m/>
    <s v="E"/>
    <n v="0"/>
    <n v="0"/>
  </r>
  <r>
    <n v="2281"/>
    <s v="CEBRASPE"/>
    <s v="TJ"/>
    <s v="2012"/>
    <s v="O antispyware é um software que se destina especificamente a detectar e remover spywares, enquanto o antivírus é uma ferramenta que permite detectar e remover alguns programas maliciosos, o que inclui certos tipos de spywares."/>
    <x v="5"/>
    <x v="32"/>
    <s v="Médio"/>
    <s v="CE"/>
    <m/>
    <m/>
    <m/>
    <m/>
    <m/>
    <s v="C"/>
    <n v="0"/>
    <n v="0"/>
  </r>
  <r>
    <n v="2282"/>
    <s v="CEBRASPE"/>
    <s v="PC"/>
    <s v="2024"/>
    <s v="Antivírus são capazes de detectar, prevenir e até mesmo remover malwares, garantindo proteção contra códigos maliciosos. Para manter o bom funcionamento de um software de antivírus em um contexto de surgimento de novos malwares, recomenda-se"/>
    <x v="5"/>
    <x v="32"/>
    <s v="Médio"/>
    <s v="ME"/>
    <s v="acompanhar o site do fabricante do software, onde serão fornecidas informações acerca de novos malwares."/>
    <s v="desativar a opção de busca por malwares em tempo real."/>
    <s v="manter atualização contínua da solução do software de antivírus."/>
    <s v="substituir a solução de antivírus por uma solução de firewall pessoal."/>
    <m/>
    <s v="C"/>
    <n v="0"/>
    <n v="0"/>
  </r>
  <r>
    <n v="2283"/>
    <s v="CEBRASPE"/>
    <s v="SEFAZ"/>
    <s v="2024"/>
    <s v="Considerando a figura precedente, que ilustra parte de uma planilha desenvolvida no MS Excel 365, assinale a opção em que está apresentado corretamente o resultado a ser mostrado na célula B6 ao se digitar, nessa célula, a fórmula =MÉDIAA(B2:B5)."/>
    <x v="5"/>
    <x v="33"/>
    <s v="Médio"/>
    <s v="ME"/>
    <s v="3"/>
    <s v="2"/>
    <s v="2,6"/>
    <e v="#DIV/0!"/>
    <s v="4"/>
    <s v="B"/>
    <n v="0"/>
    <n v="0"/>
  </r>
  <r>
    <n v="2284"/>
    <s v="CEBRASPE"/>
    <s v="SEFAZ"/>
    <s v="2024"/>
    <s v="Considerando a figura precedente, que ilustra parte de uma planilha desenvolvida no Microsoft Excel 365, assinale a opção que corresponde ao resultado a ser mostrado na célula B6 ao se digitar, nessa célula, a fórmula =MAIOR(B2:C5;2)."/>
    <x v="5"/>
    <x v="33"/>
    <s v="Médio"/>
    <s v="ME"/>
    <s v="22"/>
    <s v="11"/>
    <s v="5"/>
    <s v="9"/>
    <s v="7"/>
    <s v="B"/>
    <n v="0"/>
    <n v="0"/>
  </r>
  <r>
    <n v="2285"/>
    <s v="CEBRASPE"/>
    <s v="Prefeitura de Cachoeiro de Itapemirim"/>
    <s v="2024"/>
    <s v="Se, na tabela a seguir, desenvolvida no Excel Office 365, a fórmula =MÉDIAA(B2:C4) for inserida na célula B5, o resultado será 4."/>
    <x v="5"/>
    <x v="33"/>
    <s v="Médio"/>
    <s v="CE"/>
    <m/>
    <m/>
    <m/>
    <m/>
    <m/>
    <s v="E"/>
    <n v="0"/>
    <n v="0"/>
  </r>
  <r>
    <n v="2286"/>
    <s v="CEBRASPE"/>
    <s v="TJ"/>
    <s v="2023"/>
    <s v="Assinale a opção em que estão apresentados apenas aplicativos do pacote Office 365"/>
    <x v="5"/>
    <x v="33"/>
    <s v="Médio"/>
    <s v="ME"/>
    <s v="Excel, Word, Windows Explorer"/>
    <s v="Word, PowerPoint, Calculadora"/>
    <s v="PowerPoint, Excel, Paint, Word Pad"/>
    <s v="Word Pad PowerPoint, Excel"/>
    <s v="Outlook, PowerPoint, Excel, Word"/>
    <s v="E"/>
    <n v="0"/>
    <n v="0"/>
  </r>
  <r>
    <n v="2287"/>
    <s v="CEBRASPE"/>
    <s v="CBM"/>
    <s v="2023"/>
    <s v="Suponha que, na planilha apresentada anteriormente, desenvolvida no Microsoft Excel 365, a célula B4 contenha a fórmula =SOMA($B2:$C2) e que certo usuário tenha copiado o conteúdo de B4, por meio do comando CTRL+C, e, em seguida, colado esse conteúdo na célula C4, por meio do comando CTRL+V._x000a_Com base nessa situação hipotética, assinale a opção que indica o valor resultante em C4."/>
    <x v="5"/>
    <x v="33"/>
    <s v="Médio"/>
    <s v="ME"/>
    <s v="3"/>
    <s v="5"/>
    <s v="9"/>
    <s v="6"/>
    <m/>
    <s v="A"/>
    <n v="0"/>
    <n v="0"/>
  </r>
  <r>
    <n v="2288"/>
    <s v="CEBRASPE"/>
    <s v="CBM"/>
    <s v="2023"/>
    <s v="Caso a fórmula =SOMA(A:A) seja digitada na célula B4 na planilha apresentada anteriormente, desenvolvida no Microsoft Excel 365, o respectivo resultado será:"/>
    <x v="5"/>
    <x v="33"/>
    <s v="Médio"/>
    <s v="ME"/>
    <s v="13."/>
    <s v="1."/>
    <s v="4."/>
    <s v="7."/>
    <m/>
    <s v="D"/>
    <n v="0"/>
    <n v="0"/>
  </r>
  <r>
    <n v="2289"/>
    <s v="CEBRASPE"/>
    <s v="PC"/>
    <s v="2023"/>
    <s v="Considere a próxima planilha, criada no Microsoft Excel 365._x000a_&lt;i&gt;Figura 1)&lt;/i&gt;_x000a_Suponha que o usuário tenha selecionado somente as células de B2 a B8 na coluna B; em seguida, selecionado a opção &lt;i&gt;Figura 2)&lt;/i&gt; na guia Dados; e, por fim, escolhido a opção Continuar com a seleção atual no aviso de classificação. Nessa situação, ao se realizar a classificação, é obtido o resultado expresso na planilha a seguir."/>
    <x v="5"/>
    <x v="33"/>
    <s v="Médio"/>
    <s v="CE"/>
    <m/>
    <m/>
    <m/>
    <m/>
    <m/>
    <s v="E"/>
    <n v="0"/>
    <n v="0"/>
  </r>
  <r>
    <n v="2290"/>
    <s v="CEBRASPE"/>
    <s v="Prefeitura de Fortaleza"/>
    <s v="2023"/>
    <s v="A fórmula =DEGRAU(B3;A3), caso inserida na célula A9, produzirá 15 como resultado."/>
    <x v="5"/>
    <x v="33"/>
    <s v="Médio"/>
    <s v="CE"/>
    <m/>
    <m/>
    <m/>
    <m/>
    <m/>
    <s v="E"/>
    <n v="0"/>
    <n v="0"/>
  </r>
  <r>
    <n v="2291"/>
    <s v="CEBRASPE"/>
    <s v="Prefeitura de Fortaleza"/>
    <s v="2023"/>
    <s v="A fórmula =SEERRO(A2/(C2+C7);”Não é possível se dividir por zero.”) produzirá 1,7 como resultado."/>
    <x v="5"/>
    <x v="33"/>
    <s v="Médio"/>
    <s v="CE"/>
    <m/>
    <m/>
    <m/>
    <m/>
    <m/>
    <s v="E"/>
    <n v="0"/>
    <n v="0"/>
  </r>
  <r>
    <n v="2292"/>
    <s v="CEBRASPE"/>
    <s v="Prefeitura de Fortaleza"/>
    <s v="2023"/>
    <s v="A fórmula =SE(A5&gt;B5;C5;B3), caso inserida na célula B9, produzirá 55 como resultado."/>
    <x v="5"/>
    <x v="33"/>
    <s v="Médio"/>
    <s v="CE"/>
    <m/>
    <m/>
    <m/>
    <m/>
    <m/>
    <s v="E"/>
    <n v="0"/>
    <n v="0"/>
  </r>
  <r>
    <n v="2293"/>
    <s v="CEBRASPE"/>
    <s v="PC"/>
    <s v="2023"/>
    <s v="Se a soma dos percentuais da coluna B fosse maior que 100%, a geração do gráfico em pizza acusaria erro lógico."/>
    <x v="5"/>
    <x v="33"/>
    <s v="Médio"/>
    <s v="CE"/>
    <m/>
    <m/>
    <m/>
    <m/>
    <m/>
    <s v="E"/>
    <n v="0"/>
    <n v="0"/>
  </r>
  <r>
    <n v="2294"/>
    <s v="CEBRASPE"/>
    <s v="Prefeitura de Fortaleza"/>
    <s v="2023"/>
    <s v="Certo analista fazendário recebeu arquivo em formato pdf e deverá aproveitar parte das informações e dos dados constantes do arquivo para elaborar parecer técnico. Considerando essa situação hipotética, julgue o item seguinte._x000a_Se o arquivo contiver tabelas, estas poderão ser copiadas e editadas no MS Excel, desde que a origem dos dados da tabela tenha sido um arquivo do MS Excel com extensão .xls."/>
    <x v="5"/>
    <x v="33"/>
    <s v="Médio"/>
    <s v="CE"/>
    <m/>
    <m/>
    <m/>
    <m/>
    <m/>
    <s v="E"/>
    <n v="0"/>
    <n v="0"/>
  </r>
  <r>
    <n v="2295"/>
    <s v="CEBRASPE"/>
    <s v="Prefeitura de Recife"/>
    <s v="2023"/>
    <s v="A fórmula =DELTA(A7;A3), caso inserida na célula B8, produzirá 1 como resultado."/>
    <x v="5"/>
    <x v="33"/>
    <s v="Médio"/>
    <s v="CE"/>
    <m/>
    <m/>
    <m/>
    <m/>
    <m/>
    <s v="C"/>
    <n v="0"/>
    <n v="0"/>
  </r>
  <r>
    <n v="2297"/>
    <s v="CEBRASPE"/>
    <s v="CNMP"/>
    <s v="2023"/>
    <s v="A função CONT.VALORES() do MS Excel é utilizada para calcular a quantidade total de células em um intervalo selecionado da planilha em edição."/>
    <x v="5"/>
    <x v="33"/>
    <s v="Médio"/>
    <s v="CE"/>
    <m/>
    <m/>
    <m/>
    <m/>
    <m/>
    <s v="E"/>
    <n v="1"/>
    <n v="1"/>
  </r>
  <r>
    <n v="2298"/>
    <s v="CEBRASPE"/>
    <s v="TJ"/>
    <s v="2023"/>
    <s v="Se, na planilha a seguir, desenvolvida no Excel, for digitada a fórmula =CONT.VALORES(B3:E6) na célula B8, o resultado apresentado nessa célula será 12."/>
    <x v="5"/>
    <x v="33"/>
    <s v="Médio"/>
    <s v="CE"/>
    <m/>
    <m/>
    <m/>
    <m/>
    <m/>
    <s v="C"/>
    <n v="0"/>
    <n v="0"/>
  </r>
  <r>
    <n v="2299"/>
    <s v="CEBRASPE"/>
    <s v="PO"/>
    <s v="2023"/>
    <s v="Considerando a figura abaixo, em que são ilustrados uma planilha e o respectivo gráfico de pizza em elaboração no Excel, julgue o item a seguir._x000a_Após o gráfico ser criado, uma alteração dos percentuais na coluna B da planilha alterará automaticamente a distribuição das áreas no gráfico de pizza."/>
    <x v="5"/>
    <x v="33"/>
    <s v="Médio"/>
    <s v="CE"/>
    <m/>
    <m/>
    <m/>
    <m/>
    <m/>
    <s v="C"/>
    <n v="0"/>
    <n v="0"/>
  </r>
  <r>
    <n v="2300"/>
    <s v="CEBRASPE"/>
    <s v="PO"/>
    <s v="2023"/>
    <s v="Considere a planilha seguinte._x000a_&lt;i&gt;Figura 1)&lt;/i&gt;_x000a_Em face desses dados, é correto afirmar que, no Microsoft Excel 365, ao se selecionarem as células de A1 a B4, acionar a funcionalidade Remover duplicatas na guia Dados, em seguida, selecionar as colunas A e B e, por fim, clicar em OK, o resultado será o apresentado a seguir._x000a_&lt;i&gt;Figura 2)&lt;/i&gt;"/>
    <x v="5"/>
    <x v="33"/>
    <s v="Médio"/>
    <s v="CE"/>
    <m/>
    <m/>
    <m/>
    <m/>
    <m/>
    <s v="E"/>
    <n v="0"/>
    <n v="0"/>
  </r>
  <r>
    <n v="2301"/>
    <s v="CEBRASPE"/>
    <s v="INSS"/>
    <s v="2022"/>
    <s v="Na planilha mostrada na figura ao lado, que representa um conjunto de células no MS Excel 365, foi realizada a seguinte sequência de ações:_x000a__x000a_- todas as células mostradas foram selecionadas;_x000a_- foi selecionada a opção Remover Duplicadas;_x000a_- foram selecionadas todas as colunas na caixa de diálogo Remover Duplicadas e, em seguida, clicouse no botão OK._x000a__x000a_Nessa situação hipotética, nenhuma linha da planilha foi apagada."/>
    <x v="5"/>
    <x v="33"/>
    <s v="Médio"/>
    <s v="CE"/>
    <m/>
    <m/>
    <m/>
    <m/>
    <m/>
    <s v="C"/>
    <n v="0"/>
    <n v="0"/>
  </r>
  <r>
    <n v="2302"/>
    <s v="CEBRASPE"/>
    <s v="TELEBRAS"/>
    <s v="2022"/>
    <s v="Ao se inserir, na célula C5 da planilha do Microsoft Excel 365 mostrada abaixo, a fórmula =SOMA(B2:C4), o valor obtido será 22."/>
    <x v="5"/>
    <x v="33"/>
    <s v="Médio"/>
    <s v="CE"/>
    <m/>
    <m/>
    <m/>
    <m/>
    <m/>
    <s v="E"/>
    <n v="0"/>
    <n v="0"/>
  </r>
  <r>
    <n v="2303"/>
    <s v="CEBRASPE"/>
    <s v="APEX"/>
    <s v="2022"/>
    <s v="No Microsoft Excel 2019, as fórmulas que retornam a média aritmética e a mediana de determinado intervalo de valores são, respectivamente,"/>
    <x v="5"/>
    <x v="33"/>
    <s v="Médio"/>
    <s v="ME"/>
    <s v="MÉDIA() e MED()."/>
    <s v="MÉDIA() e MEDIANA()."/>
    <s v="MEDIA() e MED()."/>
    <s v="MEDIA() e MEDIANA()."/>
    <m/>
    <s v="A"/>
    <n v="0"/>
    <n v="0"/>
  </r>
  <r>
    <n v="2304"/>
    <s v="CEBRASPE"/>
    <s v="SECONT"/>
    <s v="2022"/>
    <s v="Para recuperar uma planilha excluída por engano no Excel 2016, basta clicar no botão - &lt;i&gt;Ver Imagem!&lt;/i&gt; Desfazer - para que a ação de exclusão seja desfeita e a planilha, recuperada."/>
    <x v="5"/>
    <x v="33"/>
    <s v="Médio"/>
    <s v="CE"/>
    <m/>
    <m/>
    <m/>
    <m/>
    <m/>
    <s v="E"/>
    <n v="0"/>
    <n v="0"/>
  </r>
  <r>
    <n v="2305"/>
    <s v="CEBRASPE"/>
    <s v="PC"/>
    <s v="2021"/>
    <s v="Um usuário recebeu a seguinte planilha, criada no Excel do Microsoft Office 365._x000a_&lt;i&gt;Figura 1)&lt;/i&gt;_x000a_Ele deverá preencher os dados na coluna C de acordo com o exemplo a seguir:_x000a_&lt;i&gt;Figura 2)&lt;/i&gt;_x000a_Tendo como referência essa situação hipotética, julgue o próximo item._x000a_Para fazer o preenchimento da tabela recebida conforme o exemplo mostrado, basta que o usuário execute as seguintes ações na planilha recebia, nessa ordem: preencher manualmente os dados a serem inseridos nas colunas C2 e C3; acessar, com o cursor posicionado na coluna C4, a opção Dados e, em seguida, clicar Preenchimento Relâmpago."/>
    <x v="5"/>
    <x v="33"/>
    <s v="Médio"/>
    <s v="CE"/>
    <m/>
    <m/>
    <m/>
    <m/>
    <m/>
    <s v="C"/>
    <n v="0"/>
    <n v="0"/>
  </r>
  <r>
    <n v="2306"/>
    <s v="CEBRASPE"/>
    <s v="PM"/>
    <s v="2021"/>
    <s v="No Excel, a função XLOOKUP é capaz de encontrar informações em um intervalo de linhas, mas, caso não encontre a combinação desejada, poderá retornar falso, por isso, para retornar o valor aproximado da combinação, deve ser usada a função CONT.SE."/>
    <x v="5"/>
    <x v="33"/>
    <s v="Médio"/>
    <s v="CE"/>
    <m/>
    <m/>
    <m/>
    <m/>
    <m/>
    <s v="E"/>
    <n v="0"/>
    <n v="0"/>
  </r>
  <r>
    <n v="2307"/>
    <s v="CEBRASPE"/>
    <s v="PM"/>
    <s v="2021"/>
    <s v="No Excel, a função PROCV é utilizada para procurar valores em linhas de uma tabela."/>
    <x v="5"/>
    <x v="33"/>
    <s v="Médio"/>
    <s v="CE"/>
    <m/>
    <m/>
    <m/>
    <m/>
    <m/>
    <s v="C"/>
    <n v="0"/>
    <n v="0"/>
  </r>
  <r>
    <n v="2308"/>
    <s v="CEBRASPE"/>
    <s v="PCDF"/>
    <s v="2021"/>
    <s v="A planilha a seguir apresenta o total de crimes cometidos nas regiões X e Y._x000a__x000a_Caso deseje, com base nesses dados, obter a média de todos os crimes, independentes da região onde eles foram cometidos, e inseri-la na célula D4, o usuário deverá utilizar a seguinte fórmula._x000a_=MÉDIA(B2:C3)."/>
    <x v="5"/>
    <x v="33"/>
    <s v="Médio"/>
    <s v="CE"/>
    <m/>
    <m/>
    <m/>
    <m/>
    <m/>
    <s v="C"/>
    <n v="0"/>
    <n v="0"/>
  </r>
  <r>
    <n v="2309"/>
    <s v="CEBRASPE"/>
    <s v="PCDF"/>
    <s v="2021"/>
    <s v="Considerando-se que a célula D2 contenha a fórmula =(B$2 + C$2), é correto concluir que, ao se arrastar a alça de preenchimento para baixo até a célula D4, o valor resultante nesta célula será 400."/>
    <x v="5"/>
    <x v="33"/>
    <s v="Médio"/>
    <s v="CE"/>
    <m/>
    <m/>
    <m/>
    <m/>
    <m/>
    <s v="E"/>
    <n v="0"/>
    <n v="0"/>
  </r>
  <r>
    <n v="2310"/>
    <s v="CEBRASPE"/>
    <s v="PCDF"/>
    <s v="2021"/>
    <s v="Considerando-se que a célula D5 contenha a fórmula =SOMA(B2:C4), é correto afirmar que o valor resultante nessa célula será 200."/>
    <x v="5"/>
    <x v="33"/>
    <s v="Médio"/>
    <s v="CE"/>
    <m/>
    <m/>
    <m/>
    <m/>
    <m/>
    <s v="E"/>
    <n v="0"/>
    <n v="0"/>
  </r>
  <r>
    <n v="2311"/>
    <s v="CEBRASPE"/>
    <s v="BANESE"/>
    <s v="2021"/>
    <s v="O Microsoft Excel para Office 365 possibilita que sejam gerados gráficos a partir de dados gravados em uma planilha, mas não consegue remover valores duplicados em formatação condicional, sendo necessário para tanto utilizar recursos do Microsoft Access ou outro Software."/>
    <x v="5"/>
    <x v="33"/>
    <s v="Médio"/>
    <s v="CE"/>
    <m/>
    <m/>
    <m/>
    <m/>
    <m/>
    <s v="E"/>
    <n v="0"/>
    <n v="0"/>
  </r>
  <r>
    <s v="2312"/>
    <s v="CEBRASPE"/>
    <s v="PM"/>
    <s v="2021"/>
    <s v="&lt;i&gt;Figura 1)&lt;/i&gt;_x000a_Considere que a planilha acima esteja sendo editada no Microsoft Excel, em português, com sistema Windows, e que na célula A4 contenha a seguinte fórmula =SOMA $A1+A2+A$3)._x000a_Considere, ainda, que um usuário tenha selecionado a célula A4 e clicado simultaneamente as teclas &lt;i&gt;Figura 2)&lt;/i&gt; e &lt;i&gt;Figura 3)&lt;/i&gt; e, em seguida, selecionado a célula B4 e clicado simultaneamente as teclas &lt;i&gt;Figura 4)&lt;/i&gt; e &lt;i&gt;Figura 5)&lt;/i&gt;. Nesse caso, o resultado a ser apresentado na célula B4 será:"/>
    <x v="5"/>
    <x v="33"/>
    <s v="Médio"/>
    <s v="ME"/>
    <s v="5."/>
    <s v="4."/>
    <s v="7."/>
    <s v="6."/>
    <s v="8."/>
    <s v="C"/>
    <n v="0"/>
    <n v="0"/>
  </r>
  <r>
    <n v="2313"/>
    <s v="CEBRASPE"/>
    <s v="PF"/>
    <s v="2021"/>
    <s v="Se um usuário recebesse a planilha Excel a seguir somente com os dados contidos nas colunas A e B e necessitasse preencher a coluna C, em vez de digitar manualmente os dados, ele poderia, para fazer o referido preenchimento, digitar o conteúdo “Acre – AC” na célula C1; selecionar a célula C1; e acionar o botão “Preenchimento Relâmpago” na guia dados."/>
    <x v="5"/>
    <x v="33"/>
    <s v="Médio"/>
    <s v="CE"/>
    <m/>
    <m/>
    <m/>
    <m/>
    <m/>
    <s v="C"/>
    <n v="0"/>
    <n v="0"/>
  </r>
  <r>
    <n v="2314"/>
    <s v="CEBRASPE"/>
    <s v="EBSERH"/>
    <s v="2018"/>
    <s v="Para fins de orçamentação de uma obra, foi feita a cotação de um equipamento em cinco diferentes lojas. Os valores obtidos foram registrados na coluna B, da linha 2 à linha 6, de uma planilha elaborada em Excel, conforme ilustrado na figura anterior. Nas linhas 8 e 9 da coluna B dessa planilha, estão registradas, respectivamente, a média aritmética e a mediana dos preços cotados, calculadas usando-se comandos do próprio Excel._x000a__x000a_A fórmula estatística MED(B2:B6) permite o cálculo da mediana entre os preços cotados."/>
    <x v="5"/>
    <x v="33"/>
    <s v="Médio"/>
    <s v="CE"/>
    <m/>
    <m/>
    <m/>
    <m/>
    <m/>
    <s v="C"/>
    <n v="0"/>
    <n v="0"/>
  </r>
  <r>
    <n v="2315"/>
    <s v="CEBRASPE"/>
    <s v="PF"/>
    <s v="2018"/>
    <s v="Com o uso de uma planilha no Microsoft Excel 2016, será realizada a soma de dois valores numéricos advindos de duas planilhas diferentes, mas ambas constantes do mesmo arquivo. A fórmula de soma será inserida na célula A1 da planilha Plan1, e os dados a serem somados estão na célula A1 de Plan2 e na célula A2 de Plan1. Nessa situação, a fórmula correta a ser inserida na célula A1 da planilha Plan1 é =SOMA(Plan2!A1;A2)."/>
    <x v="5"/>
    <x v="33"/>
    <s v="Médio"/>
    <s v="CE"/>
    <m/>
    <m/>
    <m/>
    <m/>
    <m/>
    <s v="C"/>
    <n v="1"/>
    <n v="1"/>
  </r>
  <r>
    <n v="2316"/>
    <s v="CEBRASPE"/>
    <s v="MPE"/>
    <s v="2018"/>
    <s v="Caso se vincule uma planilha do Microsoft Excel 2016 a um arquivo de texto do Microsoft Word 2016 e, em seguida, se alterem dados da planilha, as alterações terão de ser atualizadas manualmente no arquivo de texto, pois, nesse caso, o recurso de vinculação de planilha não proporciona a funcionalidade de atualização automática."/>
    <x v="5"/>
    <x v="33"/>
    <s v="Médio"/>
    <s v="CE"/>
    <m/>
    <m/>
    <m/>
    <m/>
    <m/>
    <s v="E"/>
    <n v="0"/>
    <n v="0"/>
  </r>
  <r>
    <n v="2317"/>
    <s v="CEBRASPE"/>
    <s v="SEDF"/>
    <s v="2017"/>
    <s v="Em uma planilha do Excel 2013, ao se tentar inserir a fórmula =$a$3*(b3-c3), ocorrerá erro de digitação, pois as fórmulas devem ser digitadas com letras maiúsculas."/>
    <x v="5"/>
    <x v="33"/>
    <s v="Médio"/>
    <s v="CE"/>
    <m/>
    <m/>
    <m/>
    <m/>
    <m/>
    <s v="E"/>
    <n v="1"/>
    <n v="1"/>
  </r>
  <r>
    <n v="2318"/>
    <s v="CEBRASPE"/>
    <s v="PM"/>
    <s v="2017"/>
    <s v="No Microsoft Excel 2013, embora o usuário possa fazer referências a células de outras planilhas pertencentes a um mesmo arquivo, ele está impedido de vincular uma célula contida em uma planilha de um arquivo a outra célula de uma planilha de outro arquivo, ainda que os dois arquivos estejam na mesma pasta."/>
    <x v="5"/>
    <x v="33"/>
    <s v="Médio"/>
    <s v="CE"/>
    <m/>
    <m/>
    <m/>
    <m/>
    <m/>
    <s v="E"/>
    <n v="0"/>
    <n v="0"/>
  </r>
  <r>
    <n v="2319"/>
    <s v="CEBRASPE"/>
    <s v="TRF1º Região"/>
    <s v="2017"/>
    <s v="No Excel 2013, a fórmula =RAIZ(SOMA(C5:C15)) apresenta um erro de recursividade, ou seja, uma função não pode ser adicionada dentro de outra função."/>
    <x v="5"/>
    <x v="33"/>
    <s v="Médio"/>
    <s v="CE"/>
    <m/>
    <m/>
    <m/>
    <m/>
    <m/>
    <s v="E"/>
    <n v="0"/>
    <n v="0"/>
  </r>
  <r>
    <n v="2320"/>
    <s v="CEBRASPE"/>
    <s v="TRF1º Região"/>
    <s v="2017"/>
    <s v="No Excel 2013, as células, assim como as planilhas, podem receber nomes, que poderão ser utilizados durante a referenciação."/>
    <x v="5"/>
    <x v="33"/>
    <s v="Médio"/>
    <s v="CE"/>
    <m/>
    <m/>
    <m/>
    <m/>
    <m/>
    <s v="C"/>
    <n v="0"/>
    <n v="0"/>
  </r>
  <r>
    <n v="2321"/>
    <s v="CEBRASPE"/>
    <s v="TRT"/>
    <s v="2017"/>
    <s v="Na situação apresentada na figura antecedente, que mostra parte de uma planilha hipotética — X — em edição do Microsoft Excel 2013, a inserção da fórmula ='C:\Tribunal\Processos\[Solucionados.xlsx]Sentença'!$C$28 na célula selecionada:"/>
    <x v="5"/>
    <x v="33"/>
    <s v="Médio"/>
    <s v="ME"/>
    <s v="fará que seja inserido, na célula E14 da planilha X, o conteúdo da célula C28 da planilha Sentença, do arquivo Solucionados.xlsx, localizado em C:\Tribunal\Processos, desde que esse arquivo também esteja aberto."/>
    <s v="não produzirá nenhum resultado, pois apresenta erro de construção, já que a aspa simples (') entre = e C deveria ter sido empregada também logo após 28."/>
    <s v="fará que as células E14 e C28 das respectivas planilhas sejam sincronizadas e tenham seus conteúdos replicados da seguinte forma: caso se insira um valor na célula E14, a célula C28 receberá esse mesmo valor, e vice-versa."/>
    <s v="fará que a célula E14 da planilha X receba o conteúdo da célula C28 da planilha Sentença, do arquivo Solucionados.xlsx, localizado em C:\Tribunal\Processos."/>
    <m/>
    <s v="D"/>
    <n v="1"/>
    <n v="1"/>
  </r>
  <r>
    <n v="2322"/>
    <s v="CEBRASPE"/>
    <s v="SEDF"/>
    <s v="2017"/>
    <s v="No canto esquerdo superior da janela inicial do Excel 2013, consta a informação acerca do último arquivo acessado bem como do local onde ele está armazenado."/>
    <x v="5"/>
    <x v="33"/>
    <s v="Médio"/>
    <s v="CE"/>
    <m/>
    <m/>
    <m/>
    <m/>
    <m/>
    <s v="C"/>
    <n v="0"/>
    <n v="0"/>
  </r>
  <r>
    <n v="2323"/>
    <s v="CEBRASPE"/>
    <s v="TCE"/>
    <s v="2016"/>
    <s v="A função SOMASE, do Excel, executa a soma do conteúdo de células especificadas em um intervalo segundo um critério ou uma condição."/>
    <x v="5"/>
    <x v="33"/>
    <s v="Médio"/>
    <s v="CE"/>
    <m/>
    <m/>
    <m/>
    <m/>
    <m/>
    <s v="C"/>
    <n v="0"/>
    <n v="0"/>
  </r>
  <r>
    <n v="2324"/>
    <s v="CEBRASPE"/>
    <s v="FUB"/>
    <s v="2016"/>
    <s v="No MS Excel, as referências relativas são fixas e identificadas pelo símbolo $."/>
    <x v="5"/>
    <x v="33"/>
    <s v="Médio"/>
    <s v="CE"/>
    <m/>
    <m/>
    <m/>
    <m/>
    <m/>
    <s v="E"/>
    <n v="1"/>
    <n v="1"/>
  </r>
  <r>
    <n v="2325"/>
    <s v="CEBRASPE"/>
    <s v="FUB"/>
    <s v="2016"/>
    <s v="No Excel 2013, o ponto e vírgula (;) presente na fórmula =SOMA(F10;F20) indica que todos os valores compreendidos entre as células F10 e F20 devem ser somados."/>
    <x v="5"/>
    <x v="33"/>
    <s v="Médio"/>
    <s v="CE"/>
    <m/>
    <m/>
    <m/>
    <m/>
    <m/>
    <s v="E"/>
    <n v="0"/>
    <n v="0"/>
  </r>
  <r>
    <n v="2326"/>
    <s v="CEBRASPE"/>
    <s v="FUB"/>
    <s v="2016"/>
    <s v="O Excel 2013, ao ser inicializado, apresenta ao usuário modelos de planilhas que facilitam o trabalho, como, por exemplo, planilhas de orçamentos e calendários."/>
    <x v="5"/>
    <x v="33"/>
    <s v="Médio"/>
    <s v="CE"/>
    <m/>
    <m/>
    <m/>
    <m/>
    <m/>
    <s v="C"/>
    <n v="0"/>
    <n v="0"/>
  </r>
  <r>
    <n v="2327"/>
    <s v="CEBRASPE"/>
    <s v="FUB"/>
    <s v="2016"/>
    <s v="No Microsoft Excel 2013, as fórmulas sempre começam com o sinal =."/>
    <x v="5"/>
    <x v="33"/>
    <s v="Médio"/>
    <s v="CE"/>
    <m/>
    <m/>
    <m/>
    <m/>
    <m/>
    <s v="C"/>
    <n v="0"/>
    <n v="0"/>
  </r>
  <r>
    <n v="2328"/>
    <s v="CEBRASPE"/>
    <s v="FUB"/>
    <s v="2016"/>
    <s v="A alça de preenchimento do Excel pode ser utilizada para selecionar células com as quais se deseja realizar algum tipo de operação."/>
    <x v="5"/>
    <x v="33"/>
    <s v="Médio"/>
    <s v="CE"/>
    <m/>
    <m/>
    <m/>
    <m/>
    <m/>
    <s v="C"/>
    <n v="0"/>
    <n v="0"/>
  </r>
  <r>
    <n v="2329"/>
    <s v="CEBRASPE"/>
    <s v="TRE"/>
    <s v="2016"/>
    <s v="Considerando que a figura abaixo mostra parte de uma planilha em processo de edição no Excel, na qual estão contidas notas de sete alunos, assinale a opção que apresenta a fórmula correta para se calcular a média dessas notas, apresentada na célula B9 da planilha."/>
    <x v="5"/>
    <x v="33"/>
    <s v="Médio"/>
    <s v="ME"/>
    <e v="#NAME?"/>
    <e v="#NAME?"/>
    <e v="#NAME?"/>
    <m/>
    <m/>
    <s v="A"/>
    <n v="0"/>
    <n v="0"/>
  </r>
  <r>
    <n v="2330"/>
    <s v="CEBRASPE"/>
    <s v="PC"/>
    <s v="2016"/>
    <s v="Utilizando o Excel 2010, um analista desenvolveu e compartilhou com os demais servidores de sua seção de trabalho uma planilha eletrônica que pode ser editada por todos os servidores e que, ainda, permite a identificação do usuário responsável por realizar a última modificação. Para compartilhar suas atualizações individuais na planilha, o analista tem de selecionar a opção correspondente em Compartilhar Pasta de Trabalho, do menu Revisão, do Excel 2010. Com relação a essa situação hipotética, assinale a opção correta."/>
    <x v="5"/>
    <x v="33"/>
    <s v="Médio"/>
    <s v="ME"/>
    <s v="Caso dois servidores editem a mesma célula, será impossível resolver conflitos de edição."/>
    <s v="Dois ou mais servidores não poderão editar o mesmo arquivo simultaneamente."/>
    <s v="Se um servidor acessar a planilha para edição, este procedimento causará o bloqueio do arquivo, de modo que outro servidor não poderá abri-lo, ainda que seja somente para consulta."/>
    <s v="O Word é o único programa do Microsoft Office que permite que mais de um usuário edite, simultaneamente, arquivos de texto."/>
    <s v="A planilha poderá ser editada por mais de um servidor simultaneamente."/>
    <s v="E"/>
    <n v="0"/>
    <n v="0"/>
  </r>
  <r>
    <n v="2331"/>
    <s v="CEBRASPE"/>
    <s v="MPOG"/>
    <s v="2015"/>
    <s v="A figura abaixo ilustra uma pasta de trabalho aberta em uma janela do programa Excel 2010, em um computador com o sistema operacional Windows 7. A respeito dessa figura e do Excel 2010, julgue o item que se segue._x000a__x000a_Os valores contidos nas células de E3 a E8 podem ter sido obtidos mediante a execução do seguinte procedimento: clicar na célula E3; digitar =MÉDIA(B3:D3); teclar ; clicar na célula E3; arrastar o canto inferior direito da célula E3 até a célula E8."/>
    <x v="5"/>
    <x v="33"/>
    <s v="Médio"/>
    <s v="CE"/>
    <m/>
    <m/>
    <m/>
    <m/>
    <m/>
    <s v="C"/>
    <n v="0"/>
    <n v="0"/>
  </r>
  <r>
    <n v="2332"/>
    <s v="CEBRASPE"/>
    <s v="TCE"/>
    <s v="2024"/>
    <s v="No Microsoft Office 365, a opção de Layout da Página do Word permite configurar a página de um documento, podendo-se, por exemplo, alterar a orientação da página para modo retrato ou paisagem."/>
    <x v="5"/>
    <x v="34"/>
    <s v="Médio"/>
    <s v="CE"/>
    <m/>
    <m/>
    <m/>
    <m/>
    <m/>
    <s v="C"/>
    <n v="1"/>
    <n v="1"/>
  </r>
  <r>
    <n v="2333"/>
    <s v="CEBRASPE"/>
    <s v="SEFAZ"/>
    <s v="2024"/>
    <s v="A fim de facilitar a leitura e a edição do conteúdo de um arquivo para pessoa com deficiência, o Microsoft Word 365 disponibiliza o recurso denominado"/>
    <x v="5"/>
    <x v="34"/>
    <s v="Médio"/>
    <s v="ME"/>
    <s v="Controlar alterações."/>
    <s v="Verificar Acessibilidade."/>
    <s v="Editor."/>
    <s v="Traduzir."/>
    <s v="Previsões de Texto."/>
    <s v="B"/>
    <n v="0"/>
    <n v="0"/>
  </r>
  <r>
    <n v="2334"/>
    <s v="CEBRASPE"/>
    <s v="Prefeitura de Cachoeiro de Itapemirim"/>
    <s v="2024"/>
    <s v="No Microsoft Word 365, a opção Inserir &gt; Indicador é utilizada para inserir, ao longo do texto do documento em edição, indicadores que permitem construir um sumário automático, o qual pode ser atualizado quando a referência nele inserida for alterada."/>
    <x v="5"/>
    <x v="34"/>
    <s v="Médio"/>
    <s v="CE"/>
    <m/>
    <m/>
    <m/>
    <m/>
    <m/>
    <s v="E"/>
    <n v="0"/>
    <n v="0"/>
  </r>
  <r>
    <n v="2335"/>
    <s v="CEBRASPE"/>
    <s v="PC"/>
    <s v="2023"/>
    <s v="Suponha que seja necessário criar, na última página de determinado boletim de ocorrência elaborado no Microsoft Word 365, um vínculo, sob a forma de link, com um gráfico inserido no início do boletim, de modo que, ao clicar nesse link, o usuário seja direcionado até o gráfico. Nessa situação, esse vínculo pode ser criado, no Microsoft Word 365, por meio da funcionalidade Referência cruzada, que permite o acesso direto a outras partes do documento por meio de links."/>
    <x v="5"/>
    <x v="34"/>
    <s v="Médio"/>
    <s v="CE"/>
    <m/>
    <m/>
    <m/>
    <m/>
    <m/>
    <s v="C"/>
    <n v="0"/>
    <n v="0"/>
  </r>
  <r>
    <n v="2336"/>
    <s v="CEBRASPE"/>
    <s v="CNMP"/>
    <s v="2023"/>
    <s v="No MS Word, a opção Pincel de Formatação, ativada pelas teclas CTRL + SHIFT + C, permite copiar a formatação de um trecho de texto previamente selecionado e aplicá–la em outro trecho do documento em edição."/>
    <x v="5"/>
    <x v="34"/>
    <s v="Médio"/>
    <s v="CE"/>
    <m/>
    <m/>
    <m/>
    <m/>
    <m/>
    <s v="C"/>
    <n v="0"/>
    <n v="0"/>
  </r>
  <r>
    <n v="2337"/>
    <s v="CEBRASPE"/>
    <s v="Prefeitura de Fortaleza"/>
    <s v="2023"/>
    <s v="Certo analista fazendário recebeu arquivo em formato pdf e deverá aproveitar parte das informações e dos dados constantes do arquivo para elaborar parecer técnico. Considerando essa situação hipotética, julgue o item seguinte._x000a_O MS Word, na versão mais atual, não é capaz de abrir no formato pdf o arquivo em questão."/>
    <x v="5"/>
    <x v="34"/>
    <s v="Médio"/>
    <s v="CE"/>
    <m/>
    <m/>
    <m/>
    <m/>
    <m/>
    <s v="E"/>
    <n v="0"/>
    <n v="0"/>
  </r>
  <r>
    <n v="2338"/>
    <s v="CEBRASPE"/>
    <s v="Prefeitura de Recife"/>
    <s v="2023"/>
    <s v="No MS Word, para salvar, com outro nome, um arquivo já nomeado, deve–se usar a opção Salvar."/>
    <x v="5"/>
    <x v="34"/>
    <s v="Médio"/>
    <s v="CE"/>
    <m/>
    <m/>
    <m/>
    <m/>
    <m/>
    <s v="E"/>
    <n v="0"/>
    <n v="0"/>
  </r>
  <r>
    <n v="2339"/>
    <s v="CEBRASPE"/>
    <s v="MPE RO"/>
    <s v="2023"/>
    <s v="Acerca das operações em Microsoft Word e Excel, assinale a opção correta."/>
    <x v="5"/>
    <x v="34"/>
    <s v="Médio"/>
    <s v="ME"/>
    <s v="Edição simples de imagens e criação de arquivos de dados XML são atividades executadas pelo Word."/>
    <s v="O formato RTF, apesar de ser propriedade do aplicativo BROffice, é suportado pelo Word sem o uso de acentos e de codificação."/>
    <s v="Um documento elaborado no Word pode ser convertido em um arquivo no formato .pdf, o que permite que ele seja alterado."/>
    <s v="O tipo de arquivo gerado no Excel é uma planilha."/>
    <s v="O Excel é uma ferramenta utilizada para tornar significativa uma vasta quantidade de dados complexos, sendo ineficiente para cálculos simples."/>
    <s v="A"/>
    <n v="0"/>
    <n v="0"/>
  </r>
  <r>
    <n v="2340"/>
    <s v="CEBRASPE"/>
    <s v="SEE"/>
    <s v="2023"/>
    <s v="No Microsoft Word, para inserir um sumário em um documento, é necessário que este esteja formatado com relação aos títulos e estilos."/>
    <x v="5"/>
    <x v="34"/>
    <s v="Médio"/>
    <s v="CE"/>
    <m/>
    <m/>
    <m/>
    <m/>
    <m/>
    <s v="C"/>
    <n v="0"/>
    <n v="0"/>
  </r>
  <r>
    <n v="2341"/>
    <s v="CEBRASPE"/>
    <s v="PO"/>
    <s v="2023"/>
    <s v="No Microsoft Word 365, com o controle de alterações ativado na aba Revisão, exclusões de texto marcadas com tachado e adições de texto marcadas com sublinhado são sugestões que podem ser revisadas de modo a removê-las ou torná-las permanentes."/>
    <x v="5"/>
    <x v="34"/>
    <s v="Médio"/>
    <s v="CE"/>
    <m/>
    <m/>
    <m/>
    <m/>
    <m/>
    <s v="C"/>
    <n v="0"/>
    <n v="0"/>
  </r>
  <r>
    <n v="2342"/>
    <s v="CEBRASPE"/>
    <s v="TJ"/>
    <s v="2023"/>
    <s v="Considere-se que certo usuário do Microsoft Office 365 queira configurar, em um documento de texto desenvolvido no Word, duas colunas no topo e uma coluna na parte inferior da mesma página do documento, como apresentado na figura a seguir._x000a__x000a_Nesse caso, será necessário separar a página por meio do comando Quebra de Seção (Página Ímpar) ou Quebra de Seção (Página Par) e, logo após, inserir o número de colunas que se deseja em cada parte da página."/>
    <x v="5"/>
    <x v="34"/>
    <s v="Médio"/>
    <s v="CE"/>
    <m/>
    <m/>
    <m/>
    <m/>
    <m/>
    <s v="E"/>
    <n v="0"/>
    <n v="0"/>
  </r>
  <r>
    <n v="2343"/>
    <s v="CEBRASPE"/>
    <s v="SEE"/>
    <s v="2023"/>
    <s v="O programa Microsoft Word carece de símbolos e notas musicais, pois não oferece a opção de digitação de caracteres que não estejam no teclado do computador."/>
    <x v="5"/>
    <x v="34"/>
    <s v="Médio"/>
    <s v="CE"/>
    <m/>
    <m/>
    <m/>
    <m/>
    <m/>
    <s v="E"/>
    <n v="1"/>
    <n v="1"/>
  </r>
  <r>
    <n v="2344"/>
    <s v="CEBRASPE"/>
    <s v="SEE"/>
    <s v="2023"/>
    <s v="No Microsoft Word, a opção Exportar do menu Arquivo permite que um arquivo com extensão .docx seja salvo na nuvem para compartilhamento com outros usuários."/>
    <x v="5"/>
    <x v="34"/>
    <s v="Médio"/>
    <s v="CE"/>
    <m/>
    <m/>
    <m/>
    <m/>
    <m/>
    <s v="E"/>
    <n v="0"/>
    <n v="0"/>
  </r>
  <r>
    <n v="2345"/>
    <s v="CEBRASPE"/>
    <s v="CNMP"/>
    <s v="2023"/>
    <s v="No MS Word, a opção Compartilhar permite enviar uma cópia do documento em edição para uma rede social à escolha do usuário."/>
    <x v="5"/>
    <x v="34"/>
    <s v="Médio"/>
    <s v="CE"/>
    <m/>
    <m/>
    <m/>
    <m/>
    <m/>
    <s v="E"/>
    <n v="0"/>
    <n v="0"/>
  </r>
  <r>
    <n v="2346"/>
    <s v="CEBRASPE"/>
    <s v="MJSP"/>
    <s v="2022"/>
    <s v="Na formatação de tabelas do MS Word, é possível exibir linhas de grade para configurar as bordas da tabela ou usar um dos estilos de tabela oferecidos pela ferramenta."/>
    <x v="5"/>
    <x v="34"/>
    <s v="Médio"/>
    <s v="CE"/>
    <m/>
    <m/>
    <m/>
    <m/>
    <m/>
    <s v="C"/>
    <n v="0"/>
    <n v="0"/>
  </r>
  <r>
    <n v="2347"/>
    <s v="CEBRASPE"/>
    <s v="MJSP"/>
    <s v="2022"/>
    <s v="No MS Word, a criação de parágrafos ou recuos de texto pode ser feita por meio da seleção da opção de espaçamento entre linhas simples, duplo ou personalizado."/>
    <x v="5"/>
    <x v="34"/>
    <s v="Médio"/>
    <s v="CE"/>
    <m/>
    <m/>
    <m/>
    <m/>
    <m/>
    <s v="E"/>
    <n v="0"/>
    <n v="0"/>
  </r>
  <r>
    <n v="2348"/>
    <s v="CEBRASPE"/>
    <s v="MJSP"/>
    <s v="2022"/>
    <s v="Para que itens e subitens de textos no MS Word sejam automaticamente apresentados em um índice ou sumário, é necessário atribuir-lhes estilos de formatação de títulos."/>
    <x v="5"/>
    <x v="34"/>
    <s v="Médio"/>
    <s v="CE"/>
    <m/>
    <m/>
    <m/>
    <m/>
    <m/>
    <s v="C"/>
    <n v="1"/>
    <n v="1"/>
  </r>
  <r>
    <n v="2349"/>
    <s v="CEBRASPE"/>
    <s v="MJSP"/>
    <s v="2022"/>
    <s v="No MS Word, é possível salvar um arquivo em formato PDF, por meio da opção Salvar como Imagem ou selecionando-se a impressora Microsoft Print to PDF, na opção Imprimir, do menu Arquivo."/>
    <x v="5"/>
    <x v="34"/>
    <s v="Médio"/>
    <s v="CE"/>
    <m/>
    <m/>
    <m/>
    <m/>
    <m/>
    <s v="E"/>
    <n v="0"/>
    <n v="0"/>
  </r>
  <r>
    <n v="2350"/>
    <s v="CEBRASPE"/>
    <s v="TELEBRAS"/>
    <s v="2022"/>
    <s v="No Microsoft Word 365, a configuração que impede que a última linha de um parágrafo apareça na parte inferior de uma página é conhecida como Estilo de parágrafo."/>
    <x v="5"/>
    <x v="34"/>
    <s v="Médio"/>
    <s v="CE"/>
    <m/>
    <m/>
    <m/>
    <m/>
    <m/>
    <s v="E"/>
    <n v="0"/>
    <n v="0"/>
  </r>
  <r>
    <n v="2351"/>
    <s v="CEBRASPE"/>
    <s v="ALE"/>
    <s v="2021"/>
    <s v="Um usuário poderá marcar as alterações realizadas em um documento editado no Word, identificando o usuário que realizou cada alteração, para que se possa revisar e depois removê-las ou torná-las permanentes. No Microsoft Word 2013, essa funcionalidade"/>
    <x v="5"/>
    <x v="34"/>
    <s v="Médio"/>
    <s v="ME"/>
    <s v="é possível somente se for criado um documento para cada usuário, pois não pode ser realizada em um mesmo documento."/>
    <s v="é possível somente se o documento for compartilhado via recursos web para todos os usuários."/>
    <s v="pode ser ativada na guia Formatar, na opção Revisão."/>
    <s v="pode ser ativada na guia Revisão, na opção Controlar Alterações."/>
    <s v="é possível apenas se o documento for compartilhado via one drive com opção de escrita para todos os usuários."/>
    <s v="D"/>
    <n v="0"/>
    <n v="0"/>
  </r>
  <r>
    <n v="2352"/>
    <s v="CEBRASPE"/>
    <s v="PM"/>
    <s v="2021"/>
    <s v="Na criação de um documento no Word, o usuário pode inserir uma tabela com linhas e colunas, acessando, primeiramente, o menu Inserir, depois clicando a opção Tabela e, em seguida, escolhendo a quantidade de linhas e colunas a serem adicionadas."/>
    <x v="5"/>
    <x v="34"/>
    <s v="Médio"/>
    <s v="CE"/>
    <m/>
    <m/>
    <m/>
    <m/>
    <m/>
    <s v="C"/>
    <n v="0"/>
    <n v="0"/>
  </r>
  <r>
    <n v="2353"/>
    <s v="CEBRASPE"/>
    <s v="PCDF"/>
    <s v="2021"/>
    <s v="No Word do Office 365, o recurso controlar alterações é limitado à visualização das alterações realizadas, sem que se possa removê-las ou torná-las permanentes."/>
    <x v="5"/>
    <x v="34"/>
    <s v="Médio"/>
    <s v="CE"/>
    <m/>
    <m/>
    <m/>
    <m/>
    <m/>
    <s v="E"/>
    <n v="0"/>
    <n v="0"/>
  </r>
  <r>
    <n v="2354"/>
    <s v="CEBRASPE"/>
    <s v="BANESE"/>
    <s v="2021"/>
    <s v="O Microsoft Word para Office 365 permite inserir tabelas e imagens em um documento, assim como controlar alterações no documento."/>
    <x v="5"/>
    <x v="34"/>
    <s v="Médio"/>
    <s v="CE"/>
    <m/>
    <m/>
    <m/>
    <m/>
    <m/>
    <s v="C"/>
    <n v="0"/>
    <n v="0"/>
  </r>
  <r>
    <n v="2355"/>
    <s v="CEBRASPE"/>
    <s v="DEPEN"/>
    <s v="2021"/>
    <s v="Para sublinhar uma palavra no texto, é necessário selecionar a palavra e, em seguida, clicar o botão S da barra de ferramentas ou acionar simultaneamente as teclas CTRL e S."/>
    <x v="5"/>
    <x v="34"/>
    <s v="Médio"/>
    <s v="CE"/>
    <m/>
    <m/>
    <m/>
    <m/>
    <m/>
    <s v="C"/>
    <n v="0"/>
    <n v="0"/>
  </r>
  <r>
    <n v="2356"/>
    <s v="CEBRASPE"/>
    <s v="DEPEN"/>
    <s v="2021"/>
    <s v="É possível inserir uma tabela em formato .xls em um documento Word e editá-la nesse mesmo documento utilizando a barra de ferramentas do Excel."/>
    <x v="5"/>
    <x v="34"/>
    <s v="Médio"/>
    <s v="CE"/>
    <m/>
    <m/>
    <m/>
    <m/>
    <m/>
    <s v="C"/>
    <n v="0"/>
    <n v="0"/>
  </r>
  <r>
    <s v="2357"/>
    <s v="CEBRASPE"/>
    <s v="DEPEN"/>
    <s v="2021"/>
    <s v="O botão Pincel de Formatação, na aba de opções Arquivo do MS Word, é usado para colorir ou realçar palavras a que se deseja dar destaque no texto."/>
    <x v="5"/>
    <x v="34"/>
    <s v="Médio"/>
    <s v="CE"/>
    <s v="5."/>
    <s v="4."/>
    <s v="7."/>
    <s v="6."/>
    <s v="8."/>
    <s v="E"/>
    <n v="0"/>
    <n v="0"/>
  </r>
  <r>
    <n v="2358"/>
    <s v="CEBRASPE"/>
    <s v="GCM"/>
    <s v="2023"/>
    <s v="No Microsoft Word 365, um arquivo de texto já existente pode ser salvo como um novo arquivo, com outro nome, utilizando–se a opção:"/>
    <x v="5"/>
    <x v="34"/>
    <s v="Médio"/>
    <s v="ME"/>
    <s v="Novo."/>
    <s v="Abrir."/>
    <s v="Salvar como."/>
    <s v="Salvar."/>
    <m/>
    <s v="C"/>
    <n v="1"/>
    <n v="1"/>
  </r>
  <r>
    <n v="2359"/>
    <s v="CEBRASPE"/>
    <s v="STM"/>
    <s v="2018"/>
    <s v="Em um documento em edição no processador de textos Word do ambiente Microsoft Office 2010, um duplo clique sobre uma palavra irá selecioná-la, e um clique triplo irá selecionar o parágrafo inteiro."/>
    <x v="5"/>
    <x v="34"/>
    <s v="Médio"/>
    <s v="CE"/>
    <m/>
    <m/>
    <m/>
    <m/>
    <m/>
    <s v="C"/>
    <n v="1"/>
    <n v="0"/>
  </r>
  <r>
    <n v="2360"/>
    <s v="CEBRASPE"/>
    <s v="BNB"/>
    <s v="2018"/>
    <s v="O Word 2013, por padrão, cria quebras de texto automaticamente nas células das tabelas, mas é possível alterar essa configuração."/>
    <x v="5"/>
    <x v="34"/>
    <s v="Médio"/>
    <s v="CE"/>
    <m/>
    <m/>
    <m/>
    <m/>
    <m/>
    <s v="C"/>
    <n v="0"/>
    <n v="0"/>
  </r>
  <r>
    <n v="2361"/>
    <s v="CEBRASPE"/>
    <s v="TCE"/>
    <s v="2024"/>
    <s v="No PowerPoint do Office 365, os modos de exibição de slide mestre, folheto mestre e anotações mestre permitem configurar as formas de transição e animação dos slides."/>
    <x v="5"/>
    <x v="35"/>
    <s v="Médio"/>
    <s v="CE"/>
    <m/>
    <m/>
    <m/>
    <m/>
    <m/>
    <s v="E"/>
    <n v="1"/>
    <n v="1"/>
  </r>
  <r>
    <n v="2362"/>
    <s v="CEBRASPE"/>
    <s v="MPE"/>
    <s v="2024"/>
    <s v="No Microsoft PowerPoint, é possível animar textos, imagens e formas aplicando-se efeitos; contudo, esses efeitos não permitem alterar tamanho ou cor de objetos."/>
    <x v="5"/>
    <x v="35"/>
    <s v="Médio"/>
    <s v="CE"/>
    <m/>
    <m/>
    <m/>
    <m/>
    <m/>
    <s v="E"/>
    <n v="0"/>
    <n v="0"/>
  </r>
  <r>
    <n v="2363"/>
    <s v="CEBRASPE"/>
    <s v="PC"/>
    <s v="2023"/>
    <s v="A função Novo Slide, na faixa de opções do PowerPoint, permite escolher:"/>
    <x v="5"/>
    <x v="35"/>
    <s v="Médio"/>
    <s v="ME"/>
    <s v="as dimensões do slide."/>
    <s v="a transição do slide."/>
    <s v="a configuração de impressão do slide."/>
    <s v="o layout do slide."/>
    <s v="a formatação da tela de fundo do slide."/>
    <s v="D"/>
    <n v="0"/>
    <n v="0"/>
  </r>
  <r>
    <n v="2364"/>
    <s v="CEBRASPE"/>
    <s v="Prefeitura de Recife"/>
    <s v="2023"/>
    <s v="No MS PowerPoint, a opção para editar os efeitos de transição de slides é chamada de Animações."/>
    <x v="5"/>
    <x v="35"/>
    <s v="Médio"/>
    <s v="CE"/>
    <m/>
    <m/>
    <m/>
    <m/>
    <m/>
    <s v="E"/>
    <n v="0"/>
    <n v="0"/>
  </r>
  <r>
    <n v="2365"/>
    <s v="CEBRASPE"/>
    <s v="Prefeitura de Recife"/>
    <s v="2023"/>
    <s v="Em uma apresentação Power Point, quando se define a orientação do slide mestre como paisagem, todos os slides da apresentação serão apresentados na orientação paisagem."/>
    <x v="5"/>
    <x v="35"/>
    <s v="Médio"/>
    <s v="CE"/>
    <m/>
    <m/>
    <m/>
    <m/>
    <m/>
    <s v="C"/>
    <n v="0"/>
    <n v="0"/>
  </r>
  <r>
    <n v="2366"/>
    <s v="CEBRASPE"/>
    <s v="Prefeitura de Boa Vista"/>
    <s v="2023"/>
    <s v="No Microsoft PowerPoint 365, o conteúdo das apresentações é criado no formato de:"/>
    <x v="5"/>
    <x v="35"/>
    <s v="Médio"/>
    <s v="ME"/>
    <s v="imagens."/>
    <s v="fórmulas."/>
    <s v="macros."/>
    <s v="slides."/>
    <m/>
    <s v="D"/>
    <n v="0"/>
    <n v="0"/>
  </r>
  <r>
    <n v="2367"/>
    <s v="CEBRASPE"/>
    <s v="CNMP"/>
    <s v="2023"/>
    <s v="O MS PowerPoint é uma ferramenta que permite salvar uma apresentação no formato .pdf."/>
    <x v="5"/>
    <x v="35"/>
    <s v="Médio"/>
    <s v="CE"/>
    <m/>
    <m/>
    <m/>
    <m/>
    <m/>
    <s v="C"/>
    <n v="0"/>
    <n v="0"/>
  </r>
  <r>
    <n v="2368"/>
    <s v="CEBRASPE"/>
    <s v="Prefeitura de São Cristovão"/>
    <s v="2023"/>
    <s v="No Microsoft Office 365, o software destinado à criação e exibição de apresentações em slides é o:"/>
    <x v="5"/>
    <x v="35"/>
    <s v="Médio"/>
    <s v="ME"/>
    <s v="Word."/>
    <s v="Excel."/>
    <s v="OneNote."/>
    <s v="PowerPoint."/>
    <m/>
    <s v="D"/>
    <n v="0"/>
    <n v="0"/>
  </r>
  <r>
    <n v="2369"/>
    <s v="CEBRASPE"/>
    <s v="PM"/>
    <s v="2021"/>
    <s v="O Microsoft PowerPoint possui opções de reprodução de vídeos nos slides, sendo possível configurá-lo para que o vídeo seja executado ou ao se clicar, ou automaticamente, ou em sequência de cliques."/>
    <x v="5"/>
    <x v="35"/>
    <s v="Médio"/>
    <s v="CE"/>
    <m/>
    <m/>
    <m/>
    <m/>
    <m/>
    <s v="C"/>
    <n v="1"/>
    <n v="1"/>
  </r>
  <r>
    <n v="2370"/>
    <s v="CEBRASPE"/>
    <s v="PM"/>
    <s v="2021"/>
    <s v="Para inserir, em uma apresentação do PowerPoint, uma imagem que é resultado de uma pesquisa efetuada no buscador Bing, previamente o usuário deve gravar a imagem no seu computador ou no OneDrive, pois não é suportada a operação de adicionar a imagem diretamente."/>
    <x v="5"/>
    <x v="35"/>
    <s v="Médio"/>
    <s v="CE"/>
    <m/>
    <m/>
    <m/>
    <m/>
    <m/>
    <s v="E"/>
    <n v="0"/>
    <n v="0"/>
  </r>
  <r>
    <n v="2371"/>
    <s v="CEBRASPE"/>
    <s v="PCDF"/>
    <s v="2021"/>
    <s v="No Office 365, tanto no Word quanto no PowerPoint, a função Limpar toda a formatação aplica no texto selecionado – que pode estar sobrescrito, em negrito e itálico e com fonte na cor vermelha, por exemplo – o estilo de formatação padrão."/>
    <x v="5"/>
    <x v="35"/>
    <s v="Médio"/>
    <s v="CE"/>
    <m/>
    <m/>
    <m/>
    <m/>
    <m/>
    <s v="C"/>
    <n v="0"/>
    <n v="0"/>
  </r>
  <r>
    <n v="2372"/>
    <s v="CEBRASPE"/>
    <s v="PCDF"/>
    <s v="2021"/>
    <s v="No PowerPoint do Office 365, uma alteração no slide mestre é aplicada a todos os slides nele embasados, incluindo as fontes e as imagens."/>
    <x v="5"/>
    <x v="35"/>
    <s v="Médio"/>
    <s v="CE"/>
    <m/>
    <m/>
    <m/>
    <m/>
    <m/>
    <s v="C"/>
    <n v="0"/>
    <n v="0"/>
  </r>
  <r>
    <n v="2373"/>
    <s v="CEBRASPE"/>
    <s v="BANESE"/>
    <s v="2021"/>
    <s v="Arquivos com extensões do tipo .pptx podem ser manipulados pelo Microsoft Powerpoint para Office 365."/>
    <x v="5"/>
    <x v="35"/>
    <s v="Médio"/>
    <s v="CE"/>
    <m/>
    <m/>
    <m/>
    <m/>
    <m/>
    <s v="C"/>
    <n v="1"/>
    <n v="1"/>
  </r>
  <r>
    <n v="2374"/>
    <s v="CEBRASPE"/>
    <s v="CBM"/>
    <s v="2014"/>
    <s v="Os efeitos de transição de eslaides no Microsoft Power Point são utilizados para reorganizar automaticamente, em um novo eslaide, o conteúdo que extrapolar os limites do eslaide em edição."/>
    <x v="5"/>
    <x v="35"/>
    <s v="Médio"/>
    <s v="CE"/>
    <m/>
    <m/>
    <m/>
    <m/>
    <m/>
    <s v="E"/>
    <n v="0"/>
    <n v="0"/>
  </r>
  <r>
    <n v="2375"/>
    <s v="CEBRASPE"/>
    <s v="Polícia Federal"/>
    <s v="2018"/>
    <s v="Na versão 2013 do PowerPoint do Microsoft Office Professional, é possível abrir arquivos no formato .odp, do Impress do BrOffice; contudo, não é possível exportar ou salvar arquivos .pptx originais do PowerPoint como arquivos .odp."/>
    <x v="5"/>
    <x v="35"/>
    <s v="Médio"/>
    <s v="CE"/>
    <m/>
    <m/>
    <m/>
    <m/>
    <m/>
    <s v="E"/>
    <n v="0"/>
    <n v="0"/>
  </r>
  <r>
    <n v="2376"/>
    <s v="CEBRASPE"/>
    <s v="SEDF"/>
    <s v="2017"/>
    <s v="Uma apresentação criada no PowerPoint 2013 não poderá ser salva em uma versão anterior a esta, visto que a versão de 2013 contém elementos mais complexos que as anteriores."/>
    <x v="5"/>
    <x v="35"/>
    <s v="Médio"/>
    <s v="CE"/>
    <m/>
    <m/>
    <m/>
    <m/>
    <m/>
    <s v="E"/>
    <n v="0"/>
    <n v="0"/>
  </r>
  <r>
    <n v="2377"/>
    <s v="CEBRASPE"/>
    <s v="TCE"/>
    <s v="2014"/>
    <s v="No PowerPoint 2010, ao selecionar a opção Salvar e Enviar no menu Arquivo e, em seguida, a opção Criar vídeo, o usuário poderá converter uma apresentação de eslaides em vídeo para publicação na Web ou em outras mídias e ajustar, se necessário, o tamanho do arquivo multimídia e a qualidade do vídeo."/>
    <x v="5"/>
    <x v="35"/>
    <s v="Médio"/>
    <s v="CE"/>
    <m/>
    <m/>
    <m/>
    <m/>
    <m/>
    <s v="C"/>
    <n v="0"/>
    <n v="0"/>
  </r>
  <r>
    <n v="2378"/>
    <s v="CEBRASPE"/>
    <s v="Telebrás"/>
    <s v="2015"/>
    <s v="No PowerPoint, o leiaute do eslaide indica o modo e a apresentação dos eslaides em tela cheia, para exibição ou projeção."/>
    <x v="5"/>
    <x v="35"/>
    <s v="Médio"/>
    <s v="CE"/>
    <m/>
    <m/>
    <m/>
    <m/>
    <m/>
    <s v="E"/>
    <n v="1"/>
    <n v="1"/>
  </r>
  <r>
    <n v="2379"/>
    <s v="CEBRASPE"/>
    <s v="CBM"/>
    <s v="2014"/>
    <s v="Para se incluir um arquivo de vídeo no formato MPEG em uma apresentação em elaboração no PowerPoint 2010, é necessário converter o arquivo para o formato AVI ou WMV."/>
    <x v="5"/>
    <x v="35"/>
    <s v="Médio"/>
    <s v="CE"/>
    <m/>
    <m/>
    <m/>
    <m/>
    <m/>
    <s v="E"/>
    <n v="0"/>
    <n v="0"/>
  </r>
  <r>
    <n v="2380"/>
    <s v="CEBRASPE"/>
    <s v="SEE"/>
    <s v="2014"/>
    <s v="Acerca da figura abaixo, que mostra uma janela do PowerPoint 2010 com uma apresentação em processo de edição, julgue o item a seguir._x000a_&lt;i&gt;Figura 1)&lt;/i&gt;_x000a_Ao se clicar o botão &lt;i&gt;Figura 2)&lt;/i&gt;, será exibido o primeiro slide, que ocupará toda a tela do computador."/>
    <x v="5"/>
    <x v="35"/>
    <s v="Médio"/>
    <s v="CE"/>
    <m/>
    <m/>
    <m/>
    <m/>
    <m/>
    <s v="E"/>
    <n v="1"/>
    <n v="1"/>
  </r>
  <r>
    <n v="2381"/>
    <s v="CEBRASPE"/>
    <s v="PC"/>
    <s v="2013"/>
    <s v="Considerando a figura abaixo, que ilustra parte de uma janela do PowerPoint 2010 com uma apresentação em processo de edição, julgue o item abaixo._x000a_&lt;i&gt;Figura 1)&lt;/i&gt;_x000a_A ferramenta correspondente ao botão &lt;i&gt;Figura 2)&lt;/i&gt; pode ser usada em uma sequência de ações para se ajustar o espaçamento entre caracteres de um texto da apresentação que for selecionado."/>
    <x v="5"/>
    <x v="35"/>
    <s v="Médio"/>
    <s v="CE"/>
    <m/>
    <m/>
    <m/>
    <m/>
    <m/>
    <s v="C"/>
    <n v="0"/>
    <n v="0"/>
  </r>
  <r>
    <n v="2382"/>
    <s v="CEBRASPE"/>
    <s v="SEGESP"/>
    <s v="2013"/>
    <s v="A partir da figura acima, que mostra uma janela do PowerPoint 2010, julgue o item abaixo._x000a_&lt;i&gt;Figura 1)&lt;/i&gt;_x000a_A ferramenta &lt;i&gt;Figura 2)&lt;/i&gt; pode ser utilizada em uma sequência de ações que permite definir todas as letras de uma seleção como maiúsculas."/>
    <x v="5"/>
    <x v="35"/>
    <s v="Médio"/>
    <s v="CE"/>
    <m/>
    <m/>
    <m/>
    <m/>
    <m/>
    <s v="C"/>
    <n v="0"/>
    <n v="0"/>
  </r>
  <r>
    <n v="2383"/>
    <s v="CEBRASPE"/>
    <s v="CBM"/>
    <s v="2014"/>
    <s v="Acerca do PowerPoint 2010 e da figura abaixo, que mostra uma janela desse software com uma apresentação em processo de preparação, julgue o item seguinte._x000a_&lt;i&gt;Figura 1)&lt;/i&gt;_x000a_Para se iniciar a apresentação dos eslaides a partir do eslaide atual, é suficiente clicar o botão &lt;i&gt;Figura 2)&lt;/i&gt;."/>
    <x v="5"/>
    <x v="35"/>
    <s v="Médio"/>
    <s v="CE"/>
    <m/>
    <m/>
    <m/>
    <m/>
    <m/>
    <s v="C"/>
    <n v="0"/>
    <n v="0"/>
  </r>
  <r>
    <n v="2384"/>
    <s v="CEBRASPE"/>
    <s v="CBM"/>
    <s v="2014"/>
    <s v="Por intermédio do Microsoft PowerPoint 2010, é possível salvar uma apresentação como vídeo, sendo possível, ainda, visualizar a apresentação mesmo por meio de computador sem o PowerPoint instalado em seu sistema, e configurar a resolução e o tamanho desses arquivos de vídeo tanto para dispositivos móveis como para monitores de computadores de alta resolução HD."/>
    <x v="5"/>
    <x v="35"/>
    <s v="Médio"/>
    <s v="CE"/>
    <m/>
    <m/>
    <m/>
    <m/>
    <m/>
    <s v="C"/>
    <n v="0"/>
    <n v="0"/>
  </r>
  <r>
    <n v="2385"/>
    <s v="CEBRASPE"/>
    <s v="CNPq"/>
    <s v="2011"/>
    <s v="Ao se copiar um conjunto de dados de uma planilha Excel para apresentação em PowerPoint, após selecionar as informações, pode-se utilizar o comando Colar especial para transferir os dados em outro formato (por exemplo, objeto de planilha, formato HTML, bitmap, imagem ou formato de texto) ou para colar um vínculo com os dados de origem do Excel."/>
    <x v="5"/>
    <x v="35"/>
    <s v="Médio"/>
    <s v="CE"/>
    <m/>
    <m/>
    <m/>
    <m/>
    <m/>
    <s v="C"/>
    <n v="0"/>
    <n v="0"/>
  </r>
  <r>
    <n v="2386"/>
    <s v="CEBRASPE"/>
    <s v="PC"/>
    <s v="2011"/>
    <s v="No Microsoft PowerPoint, a opção de agrupar objetos permite que sejam unidas em uma única autoforma diversos itens de um eslaide, de modo que se atribua a todos eles um único comando, como, por exemplo, alterar o tamanho dos objetos por proporção."/>
    <x v="5"/>
    <x v="35"/>
    <s v="Médio"/>
    <s v="CE"/>
    <m/>
    <m/>
    <m/>
    <m/>
    <m/>
    <s v="C"/>
    <n v="1"/>
    <n v="1"/>
  </r>
  <r>
    <n v="2387"/>
    <s v="CEBRASPE"/>
    <s v="PM"/>
    <s v="2014"/>
    <s v="O PowerPoint 2013 possui recurso que permite duplicar um slide selecionado: realiza-se a cópia do referido slide, mantendo-se o seu conteúdo e a sua formatação."/>
    <x v="5"/>
    <x v="35"/>
    <s v="Médio"/>
    <s v="CE"/>
    <m/>
    <m/>
    <m/>
    <m/>
    <m/>
    <s v="C"/>
    <n v="0"/>
    <n v="0"/>
  </r>
  <r>
    <n v="2388"/>
    <s v="CEBRASPE"/>
    <s v="TRF"/>
    <s v="2014"/>
    <s v="A opção Ocultar Slide, do PowerPoint 2013, permite ocultar um slide selecionado para que ele não seja mostrado na apresentação."/>
    <x v="5"/>
    <x v="35"/>
    <s v="Médio"/>
    <s v="CE"/>
    <m/>
    <m/>
    <m/>
    <m/>
    <m/>
    <s v="C"/>
    <n v="0"/>
    <n v="0"/>
  </r>
  <r>
    <n v="2389"/>
    <s v="CEBRASPE"/>
    <s v="DPU"/>
    <s v="2016"/>
    <s v="No Microsoft Power Point, para se utilizar um dos temas de modelos de leiaute de eslaides, é necessário seguir a formatação adotada pelo estilo selecionado, não sendo possível, por exemplo, alterar o tipo de fonte e de cores, ou inserir outros efeitos."/>
    <x v="5"/>
    <x v="35"/>
    <s v="Médio"/>
    <s v="CE"/>
    <m/>
    <m/>
    <m/>
    <m/>
    <m/>
    <s v="E"/>
    <n v="0"/>
    <n v="0"/>
  </r>
  <r>
    <n v="2390"/>
    <s v="CEBRASPE"/>
    <s v="TCE"/>
    <s v="2014"/>
    <s v="Arquivos do PowerPoint salvos no formato de apresentação de eslaides (pps/ppsx) são, automaticamente, abertos no modo de exibição e, nessa condição, não podem ser editados."/>
    <x v="5"/>
    <x v="35"/>
    <s v="Médio"/>
    <s v="CE"/>
    <m/>
    <m/>
    <m/>
    <m/>
    <m/>
    <s v="C"/>
    <n v="0"/>
    <n v="0"/>
  </r>
  <r>
    <n v="2391"/>
    <s v="CEBRASPE"/>
    <s v="Ministério da Saúde"/>
    <s v="2013"/>
    <s v="As figuras acima mostram janelas do Word 2010, do PowerPoint 2010 e do Excel 2010. Com relação a essas janelas e a esses programas, julgue o item subsequente._x000a__x000a_Para que as letras utilizadas no eslaide sejam exibidas na janela do Power Point 2010 em tamanho maior, será suficiente clicar o botão ."/>
    <x v="5"/>
    <x v="35"/>
    <s v="Médio"/>
    <s v="CE"/>
    <m/>
    <m/>
    <m/>
    <m/>
    <m/>
    <s v="E"/>
    <n v="0"/>
    <n v="0"/>
  </r>
  <r>
    <n v="2421"/>
    <s v="CEBRASPE"/>
    <s v="Prefeitura de Cachoeiro de Itapemirim"/>
    <s v="2024"/>
    <s v="Tendo como referência a figura precedente, que ilustra uma árvore de diretórios e subdiretórios em um computador com o Windows 10 instalado, julgue o próximo item._x000a_Se o diretório 40-Organização-e-funcionamento for movido, então, por padrão, os seus subdiretórios serão movidos juntamente com ele, mas não será movido, nessa operação, o diretório 10Planejamento-governança-gestao."/>
    <x v="5"/>
    <x v="36"/>
    <s v="Médio"/>
    <s v="CE"/>
    <m/>
    <m/>
    <m/>
    <m/>
    <m/>
    <s v="C"/>
    <n v="0"/>
    <n v="0"/>
  </r>
  <r>
    <n v="2422"/>
    <s v="CEBRASPE"/>
    <s v="TCE"/>
    <s v="2024"/>
    <s v="No Explorador de Arquivos do Windows, caso se renomeie um arquivo, clicando-se diretamente sobre o nome dele ou pela opção Renomear, será criada uma cópia do arquivo renomeado e mantida a sua versão anterior."/>
    <x v="5"/>
    <x v="36"/>
    <s v="Médio"/>
    <s v="CE"/>
    <m/>
    <m/>
    <m/>
    <m/>
    <m/>
    <s v="E"/>
    <n v="0"/>
    <n v="0"/>
  </r>
  <r>
    <n v="2423"/>
    <s v="CEBRASPE"/>
    <s v="TCE"/>
    <s v="2024"/>
    <s v="No Explorador de Arquivos do Windows, a opção Compartilhar permite que um arquivo seja enviado para outro usuário, por meio de aplicativo de compartilhamento instalado localmente no computador."/>
    <x v="5"/>
    <x v="36"/>
    <s v="Médio"/>
    <s v="CE"/>
    <m/>
    <m/>
    <m/>
    <m/>
    <m/>
    <s v="C"/>
    <n v="0"/>
    <n v="0"/>
  </r>
  <r>
    <n v="2424"/>
    <s v="CEBRASPE"/>
    <s v="TCE"/>
    <s v="2024"/>
    <s v="Na opção de configuração do Windows 10, é possível ajustar a pesquisa de arquivos nos modos clássico e avançado: no primeiro, a pesquisa é feita de forma personalizada nas bibliotecas e área de trabalho; no segundo, é possível pesquisar o computador inteiro."/>
    <x v="5"/>
    <x v="36"/>
    <s v="Médio"/>
    <s v="CE"/>
    <m/>
    <m/>
    <m/>
    <m/>
    <m/>
    <s v="C"/>
    <n v="0"/>
    <n v="0"/>
  </r>
  <r>
    <n v="2425"/>
    <s v="CEBRASPE"/>
    <s v="TCE"/>
    <s v="2024"/>
    <s v="No menu de segurança do Windows 10, é possível visualizar a que rede o computador está conectado por meio da opção Firewall e proteção de rede."/>
    <x v="5"/>
    <x v="36"/>
    <s v="Médio"/>
    <s v="CE"/>
    <m/>
    <m/>
    <m/>
    <m/>
    <m/>
    <s v="E"/>
    <n v="1"/>
    <n v="1"/>
  </r>
  <r>
    <n v="2426"/>
    <s v="CEBRASPE"/>
    <s v="TCE"/>
    <s v="2024"/>
    <s v="No Windows Explorer, por meio da opção Propriedades das unidades C: ou D:, são disponibilizadas ferramentas que permitem realizar limpeza de disco, como a verificação de erros e a desfragmentação da unidade."/>
    <x v="5"/>
    <x v="36"/>
    <s v="Médio"/>
    <s v="CE"/>
    <m/>
    <m/>
    <m/>
    <m/>
    <m/>
    <s v="C"/>
    <n v="0"/>
    <n v="0"/>
  </r>
  <r>
    <n v="2427"/>
    <s v="CEBRASPE"/>
    <s v="Prefeitura de Mossoró"/>
    <s v="2024"/>
    <s v="O Windows Explorer possui um menu de contexto que auxilia a realizar tarefas como Copiar e Colar, Abrir e Abrir com, entre outras."/>
    <x v="5"/>
    <x v="36"/>
    <s v="Médio"/>
    <s v="CE"/>
    <m/>
    <m/>
    <m/>
    <m/>
    <m/>
    <s v="C"/>
    <n v="1"/>
    <n v="1"/>
  </r>
  <r>
    <n v="2428"/>
    <s v="CEBRASPE"/>
    <s v="Prefeitura de Mossoró"/>
    <s v="2024"/>
    <s v="Para localizar um arquivo armazenado localmente no computador, o usuário deve selecionar, na lista de opções Este Computador do Windows Explorer, a unidade Disco Local (C:) e digitar o nome do arquivo no campo de pesquisa acessado com auxílio do atalho Ctrl + F."/>
    <x v="5"/>
    <x v="36"/>
    <s v="Médio"/>
    <s v="CE"/>
    <m/>
    <m/>
    <m/>
    <m/>
    <m/>
    <s v="C"/>
    <n v="0"/>
    <n v="0"/>
  </r>
  <r>
    <n v="2429"/>
    <s v="CEBRASPE"/>
    <s v="SEPLAG"/>
    <s v="2024"/>
    <s v="No Windows Explorer, a opção Propriedades, quando selecionada sobre uma pasta, exibe informações como tamanho e permissões da pasta em uma unidade de disco."/>
    <x v="5"/>
    <x v="36"/>
    <s v="Médio"/>
    <s v="CE"/>
    <m/>
    <m/>
    <m/>
    <m/>
    <m/>
    <s v="C"/>
    <n v="1"/>
    <n v="1"/>
  </r>
  <r>
    <n v="2430"/>
    <s v="CEBRASPE"/>
    <s v="Câmara de Maceió"/>
    <s v="2024"/>
    <s v="A funcionalidade Sensor de Armazenamento do Windows 10 pode liberar espaço de unidade de armazenamento do usuário automaticamente, eliminando, entre outros, arquivos temporários e itens da Lixeira."/>
    <x v="5"/>
    <x v="36"/>
    <s v="Médio"/>
    <s v="CE"/>
    <m/>
    <m/>
    <m/>
    <m/>
    <m/>
    <s v="C"/>
    <n v="1"/>
    <n v="1"/>
  </r>
  <r>
    <n v="2431"/>
    <s v="CEBRASPE"/>
    <s v="Prefeitura de Cachoeiro de Itapemirim"/>
    <s v="2024"/>
    <s v="Como opção de entrada aos dispositivos do usuário, o Windows Hello permite conexão por meio de reconhecimento facial ou impressão digital."/>
    <x v="5"/>
    <x v="36"/>
    <s v="Médio"/>
    <s v="CE"/>
    <m/>
    <m/>
    <m/>
    <m/>
    <m/>
    <s v="C"/>
    <n v="0"/>
    <n v="0"/>
  </r>
  <r>
    <n v="2432"/>
    <s v="CEBRASPE"/>
    <s v="Prefeitura de Cachoeiro de Itapemirim"/>
    <s v="2024"/>
    <s v="No Windows 10, para mitigar o acesso não autorizado a dados, tornando os dados inacessíveis por meio de criptografia, é correto utilizar o recurso denominado BitLocker."/>
    <x v="5"/>
    <x v="36"/>
    <s v="Médio"/>
    <s v="CE"/>
    <m/>
    <m/>
    <m/>
    <m/>
    <m/>
    <s v="C"/>
    <n v="0"/>
    <n v="0"/>
  </r>
  <r>
    <n v="2433"/>
    <s v="CEBRASPE"/>
    <s v="Prefeitura de Cachoeiro de Itapemirim"/>
    <s v="2024"/>
    <s v="O Windows Explorer possui a ferramenta Backup On, que faz becape automático e garante a segurança dos arquivos."/>
    <x v="5"/>
    <x v="36"/>
    <s v="Médio"/>
    <s v="CE"/>
    <m/>
    <m/>
    <m/>
    <m/>
    <m/>
    <s v="E"/>
    <n v="0"/>
    <n v="0"/>
  </r>
  <r>
    <n v="2434"/>
    <s v="CEBRASPE"/>
    <s v="Prefeitura de Cachoeiro de Itapemirim"/>
    <s v="2024"/>
    <s v="Uma das vantagens do Microsoft Office 365 é sua capacidade de proteger arquivos e informações importantes com uma camada extra de defesa."/>
    <x v="5"/>
    <x v="36"/>
    <s v="Médio"/>
    <s v="CE"/>
    <m/>
    <m/>
    <m/>
    <m/>
    <m/>
    <s v="C"/>
    <n v="1"/>
    <n v="1"/>
  </r>
  <r>
    <n v="2435"/>
    <s v="CEBRASPE"/>
    <s v="Prefeitura de Cachoeiro de Itapemirim"/>
    <s v="2024"/>
    <s v="O Windows 10 é um aplicativo da Microsoft que permite controlar todos os aspectos da computação em nuvem."/>
    <x v="5"/>
    <x v="36"/>
    <s v="Médio"/>
    <s v="CE"/>
    <m/>
    <m/>
    <m/>
    <m/>
    <m/>
    <s v="E"/>
    <n v="0"/>
    <n v="0"/>
  </r>
  <r>
    <n v="2436"/>
    <s v="CEBRASPE"/>
    <s v="Prefeitura de Cachoeiro de Itapemirim"/>
    <s v="2024"/>
    <s v="No Windows 10, o Sensor de Armazenamento (storage sense) pode liberar espaço de unidade automaticamente, excluindo, por padrão, Arquivos temporários, itens na Lixeira, na pasta de Downloads e no OneDrive do usuário."/>
    <x v="5"/>
    <x v="36"/>
    <s v="Médio"/>
    <s v="CE"/>
    <m/>
    <m/>
    <m/>
    <m/>
    <m/>
    <s v="E"/>
    <n v="0"/>
    <n v="0"/>
  </r>
  <r>
    <n v="2437"/>
    <s v="CEBRASPE"/>
    <s v="Prefeitura de Cachoeiro de Itapemirim"/>
    <s v="2024"/>
    <s v="No Windows 10, ainda que não se possa fazer becape de configurações como aplicativos instalados, informações de rede e senha Wi-Fi, é possível fazer becape de pastas e arquivos do usuário, como documentos e imagens no OneDrive."/>
    <x v="5"/>
    <x v="36"/>
    <s v="Médio"/>
    <s v="CE"/>
    <m/>
    <m/>
    <m/>
    <m/>
    <m/>
    <s v="E"/>
    <n v="0"/>
    <n v="0"/>
  </r>
  <r>
    <n v="2438"/>
    <s v="CEBRASPE"/>
    <s v="MPE"/>
    <s v="2024"/>
    <s v="No sistema operacional Windows, com o uso do Explorador de Arquivos, é possível efetuar backup de arquivos do computador para um dispositivo de armazenamento externo, como um pendrive."/>
    <x v="5"/>
    <x v="36"/>
    <s v="Médio"/>
    <s v="CE"/>
    <m/>
    <m/>
    <m/>
    <m/>
    <m/>
    <s v="C"/>
    <n v="0"/>
    <n v="0"/>
  </r>
  <r>
    <n v="2439"/>
    <s v="CEBRASPE"/>
    <s v="Prefeitura de Cachoeiro de Itapemirim"/>
    <s v="2024"/>
    <s v="Para uma estação de trabalho Windows 10 em que o Microsoft Defender esteja instalado, ativado e funcionando, não há solução antimalware sendo executada, uma vez que o Defender funciona como antivírus e não como antimalware."/>
    <x v="5"/>
    <x v="36"/>
    <s v="Médio"/>
    <s v="CE"/>
    <m/>
    <m/>
    <m/>
    <m/>
    <m/>
    <s v="E"/>
    <n v="0"/>
    <n v="0"/>
  </r>
  <r>
    <n v="2440"/>
    <s v="CEBRASPE"/>
    <s v="MPE"/>
    <s v="2024"/>
    <s v="O nome de uma nova pasta criada em um disco rígido deve obedecer a algumas regras, a exemplo da que limita o tamanho do nome a 64 caracteres."/>
    <x v="5"/>
    <x v="36"/>
    <s v="Médio"/>
    <s v="CE"/>
    <m/>
    <m/>
    <m/>
    <m/>
    <m/>
    <s v="E"/>
    <n v="1"/>
    <n v="0"/>
  </r>
  <r>
    <n v="2441"/>
    <s v="CEBRASPE"/>
    <s v="MPE"/>
    <s v="2024"/>
    <s v="O redimensionamento dos ícones da área de trabalho do Windows 10 pode ser feito clicando-se com o botão direito do mouse na área de trabalho, escolhendo-se, na janela disponibilizada, a opção Exibir e, em seguida, selecionando-se o tamanho desejado para o ícone."/>
    <x v="5"/>
    <x v="36"/>
    <s v="Médio"/>
    <s v="CE"/>
    <m/>
    <m/>
    <m/>
    <m/>
    <m/>
    <s v="C"/>
    <n v="1"/>
    <n v="1"/>
  </r>
  <r>
    <n v="2442"/>
    <s v="CEBRASPE"/>
    <s v="MPE"/>
    <s v="2024"/>
    <s v="O aplicativo Fotos do Windows 10 permite editar uma fotografia e fazer ações como recortar, girar, ajustar a aparência e adicionar filtro, além de gravar ou desenhar na própria foto para incluir contexto."/>
    <x v="5"/>
    <x v="36"/>
    <s v="Médio"/>
    <s v="CE"/>
    <m/>
    <m/>
    <m/>
    <m/>
    <m/>
    <s v="C"/>
    <n v="1"/>
    <n v="1"/>
  </r>
  <r>
    <n v="2443"/>
    <s v="CEBRASPE"/>
    <s v="MPE"/>
    <s v="2024"/>
    <s v="Para a correta organização e gerenciamento de arquivos em um computador, é recomendável que se altere o nome de todas as pastas existentes para nomes que facilitem seu reconhecimento pelo usuário."/>
    <x v="5"/>
    <x v="36"/>
    <s v="Médio"/>
    <s v="CE"/>
    <m/>
    <m/>
    <m/>
    <m/>
    <m/>
    <s v="E"/>
    <n v="1"/>
    <n v="0"/>
  </r>
  <r>
    <n v="2444"/>
    <s v="CEBRASPE"/>
    <s v="ITAIPU BINACIONAL"/>
    <s v="2024"/>
    <s v="Na organização e no gerenciamento de arquivos no ambiente Windows, é possível usar o Windows Explorer para listar e excluir arquivos e pastas._x000a_Nesse contexto, ao se selecionar um arquivo ou uma pasta (clicando-se com o botão direito do mouse sobre o respectivo nome) e, na lista disponibilizada, se escolher a opção Excluir, o arquivo ou a pasta selecionado será"/>
    <x v="5"/>
    <x v="36"/>
    <s v="Médio"/>
    <s v="ME"/>
    <s v="removido de forma permanente."/>
    <s v="movido para a Lixeira."/>
    <s v="removido para um local temporário."/>
    <s v="renomeado automaticamente."/>
    <s v="movido para a pasta Windows."/>
    <s v="B"/>
    <n v="0"/>
    <n v="0"/>
  </r>
  <r>
    <n v="2445"/>
    <s v="CEBRASPE"/>
    <s v="ITAIPU BINACIONAL"/>
    <s v="2024"/>
    <s v="Assinale a opção correta, a respeito do sistema operacional Windows 10."/>
    <x v="5"/>
    <x v="36"/>
    <s v="Médio"/>
    <s v="ME"/>
    <s v="A instalação padrão do Windows 10 já conta com uma proteção contra vírus de computador e ameaças."/>
    <s v="Para se visualizar simultaneamente dois documentos ou aplicativos, é necessário ter duas telas conectadas ao computador."/>
    <s v="Não é possível criar pastas na Área de Trabalho do Windows 10."/>
    <s v="O explorador de arquivos do Windows 10 não permite visualizar fotos ou imagens em miniaturas."/>
    <s v="O Google Chrome é um navegador web nativo do Windows 10."/>
    <s v="A"/>
    <n v="0"/>
    <n v="0"/>
  </r>
  <r>
    <n v="2446"/>
    <s v="CEBRASPE"/>
    <s v="ITAIPU BINACIONAL"/>
    <s v="2024"/>
    <s v="No sistema operacional Windows 10,"/>
    <x v="5"/>
    <x v="36"/>
    <s v="Médio"/>
    <s v="ME"/>
    <s v="não é possível configurar grupos de aplicativos que aparecem no menu Iniciar."/>
    <s v="a Barra de Tarefas não pode ser personalizada."/>
    <s v="a funcionalidade Modo Tablet otimiza a interface para dispositivos touchscreen, facilitando a usabilidade em laptops híbridos."/>
    <s v="a Barra de Pesquisa, localizada na Barra de Tarefas, permite realizar buscas apenas em aplicativos e documentos existentes no computador."/>
    <s v="o papel de parede da Área de Trabalho só pode ser alterado caso se modifique também o tema nas configurações de personalização do Windows."/>
    <s v="C"/>
    <n v="0"/>
    <n v="0"/>
  </r>
  <r>
    <n v="2447"/>
    <s v="CEBRASPE"/>
    <s v="CAU"/>
    <s v="2024"/>
    <s v="Caso exista, em um computador com Windows 10, mais de uma conta de usuário, é possível que programas e aplicativos instalados para determinado usuário não fiquem disponíveis para os demais."/>
    <x v="5"/>
    <x v="36"/>
    <s v="Médio"/>
    <s v="CE"/>
    <m/>
    <m/>
    <m/>
    <m/>
    <m/>
    <s v="C"/>
    <n v="1"/>
    <n v="1"/>
  </r>
  <r>
    <n v="2448"/>
    <s v="CEBRASPE"/>
    <s v="CAU"/>
    <s v="2024"/>
    <s v="A Barra de Pesquisa, localizada na Barra de Tarefas do Windows 10, permite realizar buscas na Internet."/>
    <x v="5"/>
    <x v="36"/>
    <s v="Médio"/>
    <s v="CE"/>
    <m/>
    <m/>
    <m/>
    <m/>
    <m/>
    <s v="C"/>
    <n v="0"/>
    <n v="0"/>
  </r>
  <r>
    <n v="2449"/>
    <s v="CEBRASPE"/>
    <s v="InoversaSul"/>
    <s v="2025"/>
    <s v="A respeito de conceitos e modos de utilização de aplicativos para edição de texto, planilhas e apresentações, bem como do sistema operacional Windows, julgue o próximo item._x000a_O comando &lt;i&gt;(Ver figura!)&lt;/i&gt; + L realiza a captura de um printscreen, enquanto o comando &lt;i&gt;(Ver figura!)&lt;/i&gt; + SHIFT + S bloqueia a tela do computador."/>
    <x v="5"/>
    <x v="36"/>
    <s v="Médio"/>
    <s v="CE"/>
    <m/>
    <m/>
    <m/>
    <m/>
    <m/>
    <s v="E"/>
    <n v="0"/>
    <n v="0"/>
  </r>
  <r>
    <n v="2450"/>
    <s v="CEBRASPE"/>
    <s v="Polícia Federal"/>
    <s v="2025"/>
    <s v="Julgue o próximo item, relativo a ambiente Windows, segurança da informação e redes de computadores._x000a_Considere a figura a seguir, que ilustra o conteúdo do diretório Meus Documentos de um computador com Windows 11, consistindo de três pastas e dois arquivos. Nesse caso, para excluir os dois arquivos, mantendo-se as três pastas no diretório, é suficiente selecionar Meus Documentos e teclar Del."/>
    <x v="5"/>
    <x v="36"/>
    <s v="Médio"/>
    <s v="CE"/>
    <m/>
    <m/>
    <m/>
    <m/>
    <m/>
    <s v="E"/>
    <n v="0"/>
    <n v="0"/>
  </r>
  <r>
    <n v="2451"/>
    <s v="CEBRASPE"/>
    <s v="InoversaSul"/>
    <s v="2025"/>
    <s v="A respeito dos conceitos de organização, segurança e gerenciamento de informações no Windows, julgue o item a seguir._x000a_No Windows, para adicionar uma funcionalidade opcional, o usuário deve abrir o painel Funcionalidades Opcionais do Sistema, selecionar as funcionalidades desejadas e clicar Adicionar."/>
    <x v="5"/>
    <x v="36"/>
    <s v="Médio"/>
    <s v="CE"/>
    <m/>
    <m/>
    <m/>
    <m/>
    <m/>
    <s v="C"/>
    <n v="0"/>
    <n v="0"/>
  </r>
  <r>
    <n v="2452"/>
    <s v="CEBRASPE"/>
    <s v="InoversaSul"/>
    <s v="2025"/>
    <s v="A respeito dos conceitos de organização, segurança e gerenciamento de informações no Windows, julgue o item a seguir._x000a_No Windows, para mover arquivos ou pastas, inclusive do Acesso Rápido, basta selecioná-los, clicálos com o botão direito do mouse e selecionar a opção Cortar ou utilizar o atalho CTRL+X, navegar até o novo local e utilizar o atalho CTRL+V para colá-los."/>
    <x v="5"/>
    <x v="36"/>
    <s v="Médio"/>
    <s v="CE"/>
    <m/>
    <m/>
    <m/>
    <m/>
    <m/>
    <s v="E"/>
    <n v="0"/>
    <n v="0"/>
  </r>
  <r>
    <n v="2453"/>
    <s v="CEBRASPE"/>
    <s v="InoversaSul"/>
    <s v="2025"/>
    <s v="A respeito dos conceitos de organização, segurança e gerenciamento de informações no Windows, julgue o item a seguir._x000a_No Windows, além de unidades de disco e locais de rede, pastas como Desktop, Documentos e Imagens são exibidas, por padrão, em Este Computador."/>
    <x v="5"/>
    <x v="36"/>
    <s v="Médio"/>
    <s v="CE"/>
    <m/>
    <m/>
    <m/>
    <m/>
    <m/>
    <s v="E"/>
    <n v="0"/>
    <n v="0"/>
  </r>
  <r>
    <n v="2454"/>
    <s v="CEBRASPE"/>
    <s v="InoversaSul"/>
    <s v="2025"/>
    <s v="A respeito dos conceitos de organização, segurança e gerenciamento de informações no Windows, julgue o item a seguir._x000a_Na Proteção de Informações do Windows, dados de trabalho são classificados automaticamente e geram avisos se usados fora das políticas da organização."/>
    <x v="5"/>
    <x v="36"/>
    <s v="Médio"/>
    <s v="CE"/>
    <m/>
    <m/>
    <m/>
    <m/>
    <m/>
    <s v="C"/>
    <n v="1"/>
    <n v="0"/>
  </r>
  <r>
    <n v="2455"/>
    <s v="CEBRASPE"/>
    <s v="InoversaSul"/>
    <s v="2025"/>
    <s v="A respeito dos conceitos de organização, segurança e gerenciamento de informações no Windows, julgue o item a seguir._x000a_Para fixar uma pasta no acesso rápido do painel de navegação do Windows, basta que o usuário a clique com o botão direito do mouse e selecione a opção Fixar em Acesso Rápido."/>
    <x v="5"/>
    <x v="36"/>
    <s v="Médio"/>
    <s v="CE"/>
    <m/>
    <m/>
    <m/>
    <m/>
    <m/>
    <s v="C"/>
    <n v="0"/>
    <n v="0"/>
  </r>
  <r>
    <n v="2456"/>
    <s v="CEBRASPE"/>
    <s v="InoversaSul"/>
    <s v="2025"/>
    <s v="A respeito de conceitos e modos de utilização de aplicativos para edição de texto, planilhas e apresentações, bem como do sistema operacional Windows, julgue o próximo item._x000a_Em qualquer versão do Windows, o comando CTRL + ALT + DELETE abre o módulo gerenciador de tarefas."/>
    <x v="5"/>
    <x v="36"/>
    <s v="Médio"/>
    <s v="CE"/>
    <m/>
    <m/>
    <m/>
    <m/>
    <m/>
    <s v="E"/>
    <n v="0"/>
    <n v="0"/>
  </r>
  <r>
    <n v="2457"/>
    <s v="CEBRASPE"/>
    <s v="InoversaSul"/>
    <s v="2025"/>
    <s v="A respeito de conceitos e modos de utilização de aplicativos para edição de texto, planilhas e apresentações, bem como do sistema operacional Windows, julgue o próximo item._x000a_Quando as opções de backup do Windows estão ativas, os arquivos e as pastas do computador são armazenados por padrão, respectivamente, no OneDrive e no WinDrive."/>
    <x v="5"/>
    <x v="36"/>
    <s v="Médio"/>
    <s v="CE"/>
    <m/>
    <m/>
    <m/>
    <m/>
    <m/>
    <s v="E"/>
    <n v="1"/>
    <n v="1"/>
  </r>
  <r>
    <n v="2458"/>
    <s v="CEBRASPE"/>
    <s v="InoversaSul"/>
    <s v="2025"/>
    <s v="Julgue o seguinte item, relativos a conceitos de organização, segurança e gerenciamento de arquivos, pastas e programas._x000a_Caso haja vários programas capazes de abrir um tipo de arquivo, caberá ao usuário a tarefa de definir o programa para executar essa tarefa cada vez que for necessário abrir um arquivo."/>
    <x v="5"/>
    <x v="36"/>
    <s v="Médio"/>
    <s v="CE"/>
    <m/>
    <m/>
    <m/>
    <m/>
    <m/>
    <s v="E"/>
    <n v="0"/>
    <n v="0"/>
  </r>
  <r>
    <n v="2459"/>
    <s v="CEBRASPE"/>
    <s v="InoversaSul"/>
    <s v="2025"/>
    <s v="Julgue o seguinte item, relativos a conceitos de organização, segurança e gerenciamento de arquivos, pastas e programas._x000a_Classificação de arquivos consiste no agrupamento das informações dos documentos conforme suas características e de acordo com cada tipo de arquivo."/>
    <x v="5"/>
    <x v="36"/>
    <s v="Médio"/>
    <s v="CE"/>
    <m/>
    <m/>
    <m/>
    <m/>
    <m/>
    <s v="C"/>
    <n v="1"/>
    <n v="1"/>
  </r>
  <r>
    <n v="2460"/>
    <s v="CEBRASPE"/>
    <s v="Polícia Federal"/>
    <s v="2025"/>
    <s v="Julgue o próximo item, relativo a ambiente Windows, segurança da informação e redes de computadores._x000a_A funcionalidade Desfragmentar e Otimizar Unidades do Windows 11 permite configurar a memória virtual do computador para melhorar o seu desempenho, ou seja, permite otimizar o espaço em disco rígido e aumentar a disponibilidade da RAM instalada no computador."/>
    <x v="5"/>
    <x v="36"/>
    <s v="Médio"/>
    <s v="CE"/>
    <m/>
    <m/>
    <m/>
    <m/>
    <m/>
    <s v="E"/>
    <n v="1"/>
    <n v="1"/>
  </r>
  <r>
    <n v="2461"/>
    <s v="CEBRASPE"/>
    <s v="FUB"/>
    <s v="2025"/>
    <s v="Em relação ao Microsoft Windows, julgue o item a seguir._x000a_O Windows permite a execução direta de qualquer arquivo com extensão .exe, independentemente da arquitetura do sistema operacional (32 bits ou 64 bits) e sem verificação adicional de segurança."/>
    <x v="5"/>
    <x v="36"/>
    <s v="Médio"/>
    <s v="CE"/>
    <m/>
    <m/>
    <m/>
    <m/>
    <m/>
    <s v="E"/>
    <n v="1"/>
    <n v="1"/>
  </r>
  <r>
    <n v="2462"/>
    <s v="CEBRASPE"/>
    <s v="FUB"/>
    <s v="2025"/>
    <s v="Acerca do Windows Explorer, de manipulação de arquivos e pastas e tipos de arquivos e suas extensões, julgue o item a seguir._x000a_No Windows 11, ao renomear um arquivo diretamente no Windows Explorer e modificar sua extensão (por exemplo, de .jpg para .png), o sistema operacional ajusta os metadados e a estrutura inicial do arquivo para refletir o novo formato indicado, preservando o conteúdo semântico dos dados."/>
    <x v="5"/>
    <x v="36"/>
    <s v="Médio"/>
    <s v="CE"/>
    <m/>
    <m/>
    <m/>
    <m/>
    <m/>
    <s v="E"/>
    <n v="0"/>
    <n v="0"/>
  </r>
  <r>
    <n v="2463"/>
    <s v="CEBRASPE"/>
    <s v="FUB"/>
    <s v="2025"/>
    <s v="Acerca do Windows Explorer, de manipulação de arquivos e pastas e tipos de arquivos e suas extensões, julgue o item a seguir._x000a_No Windows Explorer do Windows 11, a criação de uma estrutura de pastas aninhadas é permitida até que o caminho completo resultante alcance 256 caracteres, ponto a partir do qual a criação de novas subpastas é impedida."/>
    <x v="5"/>
    <x v="36"/>
    <s v="Médio"/>
    <s v="CE"/>
    <m/>
    <m/>
    <m/>
    <m/>
    <m/>
    <s v="E"/>
    <n v="0"/>
    <n v="0"/>
  </r>
  <r>
    <n v="2591"/>
    <s v="VUNESP"/>
    <s v="Prefeitura de Cerquilho/SP"/>
    <s v="2019"/>
    <s v="Com as letras, A, B e C, é possível fazer seis agrupamentos diferentes de três letras: ABC, ACB, BAC, BCA, CAB, CBA. Se as três letras fossem A, A e B, só poderiam ser feitos três desses agrupamentos diferentes: AAB, ABA, BAA. Com as letras F, F, G e G, o número de agrupamentos diferentes de quatro letras é"/>
    <x v="4"/>
    <x v="26"/>
    <s v="Médio"/>
    <s v="ME"/>
    <s v="6"/>
    <s v="8"/>
    <s v="10"/>
    <s v="12"/>
    <s v="16"/>
    <s v="A"/>
    <n v="0"/>
    <n v="0"/>
  </r>
  <r>
    <n v="2592"/>
    <s v="FGV"/>
    <s v="ALE-RO"/>
    <s v="2018"/>
    <s v="Assinale a opção que indica o número de permutações das letras da palavra SUSSURRO"/>
    <x v="4"/>
    <x v="26"/>
    <s v="Médio"/>
    <s v="ME"/>
    <s v="1680"/>
    <s v="1560"/>
    <s v="1440"/>
    <s v="1320"/>
    <s v="1260"/>
    <s v="A"/>
    <n v="0"/>
    <n v="0"/>
  </r>
  <r>
    <n v="2593"/>
    <s v="Prefeitura de Ibiaçá/RS"/>
    <s v="Prefeitura de Ibiaçá/RS"/>
    <s v="2019"/>
    <s v="O número máximo de maneiras distintas que um grupo de cinco amigos pode se sentar ao redor de uma mesa circular para realizar um lanche coletivo é:"/>
    <x v="4"/>
    <x v="26"/>
    <s v="Médio"/>
    <s v="ME"/>
    <s v="120"/>
    <s v="50"/>
    <s v="24"/>
    <s v="12"/>
    <s v="1"/>
    <s v="C"/>
    <n v="0"/>
    <n v="0"/>
  </r>
  <r>
    <n v="2594"/>
    <s v="DESCONHECIDA"/>
    <s v="Prefeitura de Ouricuri/PE"/>
    <s v="2016"/>
    <s v="De quantas maneiras possíveis podemos dispor nove crianças em um círculo em que todas brincam de mãos dadas?"/>
    <x v="4"/>
    <x v="26"/>
    <s v="Médio"/>
    <s v="ME"/>
    <s v="9!"/>
    <s v="8!"/>
    <s v="7!"/>
    <s v="6!"/>
    <s v="5!"/>
    <s v="B"/>
    <n v="0"/>
    <n v="0"/>
  </r>
  <r>
    <n v="2595"/>
    <s v="VUNESP"/>
    <s v="Prefeitura de Cerquilho/SP"/>
    <s v="2019"/>
    <s v="Na bilheteria de um teatro há apenas 5 ingressos à venda para a seção de uma peça. Se 4 amigos comprarem ingressos para essa seção, então o número total de posições distintas em que esses amigos poderão se acomodar no teatro é"/>
    <x v="4"/>
    <x v="26"/>
    <s v="Médio"/>
    <s v="ME"/>
    <s v="120"/>
    <s v="80"/>
    <s v="60"/>
    <s v="20"/>
    <s v="5"/>
    <s v="A"/>
    <n v="0"/>
    <n v="0"/>
  </r>
  <r>
    <n v="2596"/>
    <s v="FUNDATEC"/>
    <s v="Pref. Jari"/>
    <s v="2024"/>
    <s v="Quantos números de 3 algarismos distintos é possível formar usando apenas os algarismos 3, 5, 7 e 9?"/>
    <x v="4"/>
    <x v="26"/>
    <s v="Médio"/>
    <s v="ME"/>
    <s v="12"/>
    <s v="16"/>
    <s v="20"/>
    <s v="24"/>
    <s v="32"/>
    <s v="D"/>
    <n v="0"/>
    <n v="0"/>
  </r>
  <r>
    <n v="2597"/>
    <s v="CEBRASPE"/>
    <s v="COGE-CE"/>
    <s v="2019"/>
    <s v="Em determinado órgão, sete servidores foram designados para implantar novo programa de atendimento ao público. Um desses servidores será o coordenador do programa, outro será o subcoordenador, e os demais serão agentes operacionais._x000a_Nessa situação, a quantidade de maneiras distintas de distribuir esses sete servidores nessas funções é igual a"/>
    <x v="4"/>
    <x v="26"/>
    <s v="Médio"/>
    <s v="ME"/>
    <s v="21"/>
    <s v="42"/>
    <s v="256"/>
    <s v="862"/>
    <s v="5.040"/>
    <s v="B"/>
    <n v="0"/>
    <n v="0"/>
  </r>
  <r>
    <n v="2598"/>
    <s v="FGV"/>
    <s v="Pref. Angra dos Reis/RJ"/>
    <s v="2019"/>
    <s v="Maria possui em casa quatro tipos de frutas: banana, mamão, abacate e manga. Ela decidiu fazer uma vitamina com duas dessas frutas, batendo-as juntas com leite no liquidificador. O número de vitaminas diferentes que Maria poderá fazer é"/>
    <x v="4"/>
    <x v="26"/>
    <s v="Médio"/>
    <s v="ME"/>
    <s v="3"/>
    <s v="4"/>
    <s v="5"/>
    <s v="6"/>
    <s v="12"/>
    <s v="D"/>
    <n v="0"/>
    <n v="0"/>
  </r>
  <r>
    <n v="2599"/>
    <s v="FGV"/>
    <s v="PC-RJ"/>
    <s v="2022"/>
    <s v="Do grupo dos 6 novos policiais de uma delegacia, 2 deles serão escolhidos para um treinamento especial. O número de pares diferentes de policiais que podem ser enviados para o treinamento especial é:"/>
    <x v="4"/>
    <x v="26"/>
    <s v="Médio"/>
    <s v="ME"/>
    <s v="10"/>
    <s v="12"/>
    <s v="15"/>
    <s v="16"/>
    <s v="18"/>
    <s v="C"/>
    <n v="0"/>
    <n v="0"/>
  </r>
  <r>
    <n v="2600"/>
    <s v="Quadrix"/>
    <s v=" CFO"/>
    <s v="2025"/>
    <s v="Um grupo de 9 crianças, sendo 5 meninas e 4 meninos, está em uma fila para comprar pipoca. Com base nessa situação hipotética, julgue o item seguinte._x000a_O número total de trios que podem ser formados com, pelo menos, um menino é igual a 74."/>
    <x v="4"/>
    <x v="26"/>
    <s v="Médio"/>
    <s v="CE"/>
    <m/>
    <m/>
    <m/>
    <m/>
    <m/>
    <s v="C"/>
    <n v="0"/>
    <n v="0"/>
  </r>
  <r>
    <n v="2601"/>
    <s v="FGV"/>
    <s v="ALE-RO"/>
    <s v="2018"/>
    <s v="Helena entra em uma sorveteria que oferece sorvetes de 8 sabores diferentes. Helena deseja escolher uma casquinha com duas bolas de sorvete não necessariamente de sabores diferentes. A ordem em que as bolas forem colocadas na casquinha não fará a escolha de Helena ser diferente._x000a_O número de maneiras de Helena escolher sua casquinha é"/>
    <x v="4"/>
    <x v="26"/>
    <s v="Médio"/>
    <s v="ME"/>
    <s v="64"/>
    <s v="56"/>
    <s v="36"/>
    <s v="28"/>
    <s v="16"/>
    <s v="C"/>
    <n v="1"/>
    <n v="1"/>
  </r>
  <r>
    <n v="2602"/>
    <s v="CEBRASPE"/>
    <s v="SEFAZ-RS"/>
    <s v="2018"/>
    <s v="Se 7 kg de feijão forem distribuídos para até quatro famílias, de modo que cada uma delas receba um número inteiro de quilos, então, nesse caso, a quantidade de maneiras distintas de se distribuírem esses 7 kg de feijão para essas famílias será igual a"/>
    <x v="4"/>
    <x v="26"/>
    <s v="Médio"/>
    <s v="ME"/>
    <s v="30"/>
    <s v="120"/>
    <s v="330"/>
    <s v="820"/>
    <s v="1320"/>
    <s v="B"/>
    <n v="1"/>
    <n v="1"/>
  </r>
  <r>
    <n v="2603"/>
    <s v="FUNDATEC"/>
    <s v="SBC"/>
    <s v="2022"/>
    <s v="Imagine que você esteja usando um aplicativo novo que ainda está em fase de testes. Por essa razão, uma pessoa só consegue instalar esse aplicativo se tiver recebido um convite de alguém que já era um usuário. Suponha que você tenha 10 convites para distribuir para 4 amigos. De quantas maneiras isso pode ser feito levando em consideração que os convites são todos indistinguíveis, que você pode distribuir mais de um convite para um mesmo amigo e que cada amigo deva receber pelo menos um convite?"/>
    <x v="4"/>
    <x v="26"/>
    <s v="Médio"/>
    <s v="ME"/>
    <s v="84"/>
    <s v="120"/>
    <s v="126"/>
    <s v="5040"/>
    <s v="6561"/>
    <s v="A"/>
    <n v="1"/>
    <n v="0"/>
  </r>
  <r>
    <n v="2670"/>
    <s v="CEBRASPE"/>
    <s v="PETROBRAS"/>
    <s v="2022"/>
    <s v="Dado o fato de o vocábulo “mas”, em sua primeira ocorrência no segundo período do primeiro parágrafo, ter sido empregado com sentidos adversativo, de oposição, os sentido originais do texto seriam mantidos caso ele fosse substituído por &lt;b&gt;porém&lt;/b&gt;."/>
    <x v="0"/>
    <x v="1"/>
    <s v="Médio"/>
    <s v="CE"/>
    <m/>
    <m/>
    <m/>
    <m/>
    <m/>
    <s v="E"/>
    <n v="0"/>
    <n v="0"/>
  </r>
  <r>
    <s v="2671"/>
    <s v="CEBRASPE"/>
    <s v="PETROBRAS"/>
    <s v="2022"/>
    <s v="Depreende-se do texto que as visões de Sócrates e Platão convergem ao relacionar a justiça ao conhecimento do Bem."/>
    <x v="0"/>
    <x v="9"/>
    <s v="Médio"/>
    <s v="CE"/>
    <m/>
    <m/>
    <m/>
    <m/>
    <m/>
    <s v="C"/>
    <n v="0"/>
    <n v="0"/>
  </r>
  <r>
    <n v="2672"/>
    <s v="CEBRASPE"/>
    <s v="PETROBRAS"/>
    <s v="2022"/>
    <s v="O pronome “este”, na expressão “De acordo com este texto”, que inicia o segundo parágrafo, remete a toda a ideia contida no parágrafo anterior."/>
    <x v="0"/>
    <x v="8"/>
    <s v="Médio"/>
    <s v="CE"/>
    <m/>
    <m/>
    <m/>
    <m/>
    <m/>
    <s v="E"/>
    <n v="0"/>
    <n v="0"/>
  </r>
  <r>
    <s v="2673"/>
    <s v="CEBRASPE"/>
    <s v="PETROBRAS"/>
    <s v="2022"/>
    <s v="O termo “Alegoria”, empregado no texto precedente, alude à ideia de &lt;b&gt;representação&lt;/b&gt;."/>
    <x v="0"/>
    <x v="9"/>
    <s v="Médio"/>
    <s v="CE"/>
    <m/>
    <m/>
    <m/>
    <m/>
    <m/>
    <s v="C"/>
    <n v="0"/>
    <n v="0"/>
  </r>
  <r>
    <s v="2674"/>
    <s v="CEBRASPE"/>
    <s v="PETROBRAS"/>
    <s v="2022"/>
    <s v="Considerando-se as ideias de Platão e Sócrates apresentadas no texto, é possível concluir, se se acredita que pessoas que operam sua vivência unicamente a partir de redes sociais vivem de aparências, que tais pessoas não conhecem a Verdade."/>
    <x v="0"/>
    <x v="9"/>
    <s v="Médio"/>
    <s v="CE"/>
    <m/>
    <m/>
    <m/>
    <m/>
    <m/>
    <s v="C"/>
    <n v="0"/>
    <n v="0"/>
  </r>
  <r>
    <s v="2675"/>
    <s v="CEBRASPE"/>
    <s v="PETROBRAS"/>
    <s v="2022"/>
    <s v="Seria mantida a correção gramatical do texto caso o trecho “pelo qual” (primeiro período do primeiro parágrafo) fosse substituído por &lt;b&gt;porque&lt;/b&gt;."/>
    <x v="0"/>
    <x v="1"/>
    <s v="Médio"/>
    <s v="CE"/>
    <m/>
    <m/>
    <m/>
    <m/>
    <m/>
    <s v="E"/>
    <n v="0"/>
    <n v="0"/>
  </r>
  <r>
    <s v="2676"/>
    <s v="CEBRASPE"/>
    <s v="PETROBRAS"/>
    <s v="2022"/>
    <s v="A supressão da vírgula empregada logo após o vocábulo “Assim”, que inicia o segundo período do segundo parágrafo, manteria a correção gramatical, embora alterasse o sentido original do texto."/>
    <x v="0"/>
    <x v="5"/>
    <s v="Médio"/>
    <s v="CE"/>
    <m/>
    <m/>
    <m/>
    <m/>
    <m/>
    <s v="C"/>
    <n v="0"/>
    <n v="0"/>
  </r>
  <r>
    <s v="2677"/>
    <s v="CEBRASPE"/>
    <s v="PETROBRAS"/>
    <s v="2022"/>
    <s v="No último período do texto, o termo “Aquele” exerce a função sintática de sujeito da oração “que conhece a justiça”."/>
    <x v="0"/>
    <x v="3"/>
    <s v="Médio"/>
    <s v="CE"/>
    <m/>
    <m/>
    <m/>
    <m/>
    <m/>
    <s v="E"/>
    <n v="1"/>
    <n v="1"/>
  </r>
  <r>
    <n v="2678"/>
    <s v="CEBRASPE"/>
    <s v="PETROBRAS"/>
    <s v="2022"/>
    <s v="No texto, predomina o tipo textual dissertativo-argumentativo."/>
    <x v="0"/>
    <x v="9"/>
    <s v="Médio"/>
    <s v="CE"/>
    <m/>
    <m/>
    <m/>
    <m/>
    <m/>
    <s v="C"/>
    <n v="0"/>
    <n v="0"/>
  </r>
  <r>
    <n v="2679"/>
    <s v="CEBRASPE"/>
    <s v="PETROBRAS"/>
    <s v="2022"/>
    <s v="No texto, as frases ‘compartilhei &lt;i&gt;fake news&lt;/i&gt; de alguém’ e ‘cometi um crime contra honra’ são consideradas equivalentes, já que o compartilhamento de &lt;i&gt;fake news&lt;/i&gt; pode ser crime."/>
    <x v="0"/>
    <x v="9"/>
    <s v="Médio"/>
    <s v="CE"/>
    <m/>
    <m/>
    <m/>
    <m/>
    <m/>
    <s v="E"/>
    <n v="0"/>
    <n v="0"/>
  </r>
  <r>
    <n v="2680"/>
    <s v="CEBRASPE"/>
    <s v="PETROBRAS"/>
    <s v="2022"/>
    <s v="A palavra “Agora”, no início do último período, introduz no texto um marco temporal, correspondendo, em sentido, a &lt;b&gt;Atualmente&lt;/b&gt;."/>
    <x v="0"/>
    <x v="1"/>
    <s v="Médio"/>
    <s v="CE"/>
    <m/>
    <m/>
    <m/>
    <m/>
    <m/>
    <s v="E"/>
    <n v="0"/>
    <n v="0"/>
  </r>
  <r>
    <n v="2681"/>
    <s v="CEBRASPE"/>
    <s v="PETROBRAS"/>
    <s v="2022"/>
    <s v="Infere-se do emprego do trecho “um estrangeirismo que mascara diversos crimes” (terceiro período) que há outros estrangeirismos que não mascaram crimes ou a eles se associam."/>
    <x v="0"/>
    <x v="9"/>
    <s v="Médio"/>
    <s v="CE"/>
    <m/>
    <m/>
    <m/>
    <m/>
    <m/>
    <s v="C"/>
    <n v="0"/>
    <n v="0"/>
  </r>
  <r>
    <n v="2682"/>
    <s v="CEBRASPE"/>
    <s v="PETROBRAS"/>
    <s v="2022"/>
    <s v="Sem prejuízo dos sentidos originais e da correção gramatical do texto, o trecho “falsa responsabilidade do que é postado ou compartilhado” (segundo período) poderia ser substituído por &lt;b&gt;falsa responsabilidade do que se posta ou se compartilha&lt;/b&gt;."/>
    <x v="0"/>
    <x v="8"/>
    <s v="Médio"/>
    <s v="CE"/>
    <m/>
    <m/>
    <m/>
    <m/>
    <m/>
    <s v="C"/>
    <n v="0"/>
    <n v="0"/>
  </r>
  <r>
    <n v="2683"/>
    <s v="CEBRASPE"/>
    <s v="PETROBRAS"/>
    <s v="2022"/>
    <s v="No início do texto, a forma verbal “escrito” poderia ser corretamente substituída por &lt;b&gt;escrevido&lt;/b&gt;."/>
    <x v="0"/>
    <x v="2"/>
    <s v="Médio"/>
    <s v="CE"/>
    <m/>
    <m/>
    <m/>
    <m/>
    <m/>
    <s v="E"/>
    <n v="0"/>
    <n v="0"/>
  </r>
  <r>
    <n v="2684"/>
    <s v="CEBRASPE"/>
    <s v="PETROBRAS"/>
    <s v="2022"/>
    <s v="Feitas as devidas alterações de maiúsculas e minúsculas, o ponto final empregado logo após “ela é mínima” (penúltimo período do texto) poderia ser corretamente substituído por ponto e vírgula."/>
    <x v="0"/>
    <x v="5"/>
    <s v="Médio"/>
    <s v="CE"/>
    <m/>
    <m/>
    <m/>
    <m/>
    <m/>
    <s v="C"/>
    <n v="0"/>
    <n v="0"/>
  </r>
  <r>
    <n v="2685"/>
    <s v="CEBRASPE"/>
    <s v="PETROBRAS"/>
    <s v="2022"/>
    <s v="Infere-se do texto que achar petróleo não é uma certeza porque os erros na identificação do local de perfuração impedem o reconhecimento da localização exata do produto."/>
    <x v="0"/>
    <x v="9"/>
    <s v="Médio"/>
    <s v="CE"/>
    <m/>
    <m/>
    <m/>
    <m/>
    <m/>
    <s v="E"/>
    <n v="0"/>
    <n v="0"/>
  </r>
  <r>
    <n v="2686"/>
    <s v="CEBRASPE"/>
    <s v="PETROBRAS"/>
    <s v="2022"/>
    <s v="A informação apresentada no primeiro período do segundo parágrafo é desenvolvida no restante do segundo parágrafo e no terceiro parágrafo."/>
    <x v="0"/>
    <x v="8"/>
    <s v="Médio"/>
    <s v="CE"/>
    <m/>
    <m/>
    <m/>
    <m/>
    <m/>
    <s v="C"/>
    <n v="0"/>
    <n v="0"/>
  </r>
  <r>
    <n v="2687"/>
    <s v="CEBRASPE"/>
    <s v="PETROBRAS"/>
    <s v="2022"/>
    <s v="Se o trecho “A PETROBRAS responde por cerca de 80% dos combustíveis ofertados no Brasil” fosse reescrito como &lt;b&gt;A PETROBRAS está à frente de aproximadamente 80% dos combustíveis que produz-se no Brasil&lt;/b&gt;, seriam mantidos os sentidos e a correção gramatical do texto."/>
    <x v="0"/>
    <x v="8"/>
    <s v="Médio"/>
    <s v="CE"/>
    <m/>
    <m/>
    <m/>
    <m/>
    <m/>
    <s v="E"/>
    <n v="0"/>
    <n v="0"/>
  </r>
  <r>
    <n v="2688"/>
    <s v="CEBRASPE"/>
    <s v="PETROBRAS"/>
    <s v="2022"/>
    <s v="No terceiro parágrafo, o trecho “que separam desse óleo as frações de gasolina, &lt;i&gt;diesel &lt;/i&gt;e gás de cozinha, entre outros derivados” consiste em uma oração adjetiva restritiva, na medida em que delimita o tipo específico de refinarias a que se refere o texto."/>
    <x v="0"/>
    <x v="3"/>
    <s v="Médio"/>
    <s v="CE"/>
    <m/>
    <m/>
    <m/>
    <m/>
    <m/>
    <s v="E"/>
    <n v="1"/>
    <n v="1"/>
  </r>
  <r>
    <n v="2689"/>
    <s v="CEBRASPE"/>
    <s v="PETROBRAS"/>
    <s v="2022"/>
    <s v="O autor do texto contesta os argumentos usados por alguns linguistas que defendem a ideia de que o &lt;i&gt;Homo erectus&lt;/i&gt; apresentava linguagem."/>
    <x v="0"/>
    <x v="9"/>
    <s v="Médio"/>
    <s v="CE"/>
    <m/>
    <m/>
    <m/>
    <m/>
    <m/>
    <s v="C"/>
    <n v="0"/>
    <n v="0"/>
  </r>
  <r>
    <n v="2690"/>
    <s v="CEBRASPE"/>
    <s v="PETROBRAS"/>
    <s v="2022"/>
    <s v="O fato de que alguns animais, como chimpanzés, também utilizam ferramentas enfraquece o argumento de que se requer linguagem para usar ferramentas."/>
    <x v="0"/>
    <x v="9"/>
    <s v="Médio"/>
    <s v="CE"/>
    <m/>
    <m/>
    <m/>
    <m/>
    <m/>
    <s v="E"/>
    <n v="0"/>
    <n v="0"/>
  </r>
  <r>
    <n v="2691"/>
    <s v="CEBRASPE"/>
    <s v="PETROBRAS"/>
    <s v="2022"/>
    <s v="A correção gramatical do texto seria mantida caso o adjetivo “primitivas”, no trecho “ferramentas de pedra primitivas”, fosse flexionado no singular, embora o sentido original do trecho e as relações sintáticas nele estabelecidas fossem alterados: no original, o adjetivo qualifica o termo “ferramentas”; com o emprego do singular, o adjetivo qualificaria o termo “pedra”."/>
    <x v="0"/>
    <x v="6"/>
    <s v="Médio"/>
    <s v="CE"/>
    <m/>
    <m/>
    <m/>
    <m/>
    <m/>
    <s v="C"/>
    <n v="0"/>
    <n v="0"/>
  </r>
  <r>
    <n v="2692"/>
    <s v="CEBRASPE"/>
    <s v="PETROBRAS"/>
    <s v="2022"/>
    <s v="O uso do advérbio “Obviamente” (segundo parágrafo) desempenha importante papel na argumentação apresentada no texto, realçando uma informação que já é tomada como conhecimento geral."/>
    <x v="0"/>
    <x v="1"/>
    <s v="Médio"/>
    <s v="CE"/>
    <m/>
    <m/>
    <m/>
    <m/>
    <m/>
    <s v="C"/>
    <n v="0"/>
    <n v="0"/>
  </r>
  <r>
    <n v="2693"/>
    <s v="CEBRASPE"/>
    <s v="PETROBRAS"/>
    <s v="2022"/>
    <s v="Caso fosse suprimida a vírgula empregada logo antes da preposição “sem” (terceiro parágrafo), haveria prejuízo para a correção gramatical do texto, embora seu sentido original fosse mantido."/>
    <x v="0"/>
    <x v="5"/>
    <s v="Médio"/>
    <s v="CE"/>
    <m/>
    <m/>
    <m/>
    <m/>
    <m/>
    <s v="E"/>
    <n v="0"/>
    <n v="0"/>
  </r>
  <r>
    <s v="2694"/>
    <s v="CEBRASPE"/>
    <s v="PETROBRAS"/>
    <s v="2022"/>
    <s v="A expressão “Além disso” (terceiro parágrafo) introduz o argumento mais forte apresentado pelo autor do texto para comprovar sua tese acerca do surgimento da linguagem humana."/>
    <x v="0"/>
    <x v="8"/>
    <s v="Médio"/>
    <s v="CE"/>
    <m/>
    <m/>
    <m/>
    <m/>
    <m/>
    <s v="E"/>
    <n v="0"/>
    <n v="0"/>
  </r>
  <r>
    <n v="2695"/>
    <s v="CEBRASPE"/>
    <s v="PETROBRAS"/>
    <s v="2022"/>
    <s v="O texto é predominantemente informativo."/>
    <x v="0"/>
    <x v="9"/>
    <s v="Médio"/>
    <s v="CE"/>
    <m/>
    <m/>
    <m/>
    <m/>
    <m/>
    <s v="C"/>
    <n v="0"/>
    <n v="0"/>
  </r>
  <r>
    <s v="2696"/>
    <s v="CEBRASPE"/>
    <s v="PETROBRAS"/>
    <s v="2022"/>
    <s v="Estaria mantida a correção gramatical do trecho “Os sacerdotes indianos se recusavam a escrever as histórias sagradas por medo de perder o controle sobre elas._x000a_Professores carismáticos (como Sócrates) se recusaram a escrever”, caso a posição do pronome “se”, em suas duas ocorrências, fosse alterada de proclítica — como está no texto — para enclítica."/>
    <x v="0"/>
    <x v="1"/>
    <s v="Médio"/>
    <s v="CE"/>
    <m/>
    <m/>
    <m/>
    <m/>
    <m/>
    <s v="C"/>
    <n v="0"/>
    <n v="0"/>
  </r>
  <r>
    <n v="2697"/>
    <s v="CEBRASPE"/>
    <s v="PETROBRAS"/>
    <s v="2022"/>
    <s v="O emprego predominante do pretérito perfeito no texto tem o propósito de apresentar fatos já ocorridos em determinado momento no passado e cujos efeitos, além de ainda serem sentidos no momento atual, afetam o tempo presente."/>
    <x v="0"/>
    <x v="2"/>
    <s v="Médio"/>
    <s v="CE"/>
    <m/>
    <m/>
    <m/>
    <m/>
    <m/>
    <s v="E"/>
    <n v="0"/>
    <n v="0"/>
  </r>
  <r>
    <n v="2698"/>
    <s v="CEBRASPE"/>
    <s v="PETROBRAS"/>
    <s v="2022"/>
    <s v="No trecho “As invenções relacionadas à escrita tinham muitas vezes efeitos colaterais inesperados”, o emprego do sinal indicativo de crase justifica-se pela fusão de preposição e artigo feminino em uma locução adverbial de modo."/>
    <x v="0"/>
    <x v="7"/>
    <s v="Médio"/>
    <s v="CE"/>
    <m/>
    <m/>
    <m/>
    <m/>
    <m/>
    <s v="E"/>
    <n v="1"/>
    <n v="1"/>
  </r>
  <r>
    <n v="2718"/>
    <s v="CEBRASPE"/>
    <s v="PETROBRAS"/>
    <s v="2022"/>
    <s v="As normas da série ISO 9.000 definem padrões para o estabelecimento de um sistema de qualidade, os quais orientam o gerenciamento do desempenho organizacional nas áreas de gestão de recursos humanos e computacionais para as indústrias de bens e serviços."/>
    <x v="1"/>
    <x v="17"/>
    <s v="Médio"/>
    <s v="CE"/>
    <m/>
    <m/>
    <m/>
    <m/>
    <m/>
    <s v="E"/>
    <n v="0"/>
    <n v="0"/>
  </r>
  <r>
    <n v="2721"/>
    <s v="CEBRASPE"/>
    <s v="PETROBRAS"/>
    <s v="2022"/>
    <s v="O gerenciamento de projetos busca adquirir vantagem competitiva. A vantagem competitiva de velocidade é obtida pela empresa ao apresentar ações efetivas que propiciem mudar com rapidez o meio de produzir e a característica do produto."/>
    <x v="1"/>
    <x v="11"/>
    <s v="Médio"/>
    <s v="CE"/>
    <m/>
    <m/>
    <m/>
    <m/>
    <m/>
    <s v="E"/>
    <n v="1"/>
    <n v="1"/>
  </r>
  <r>
    <n v="2722"/>
    <s v="CEBRASPE"/>
    <s v="PETROBRAS"/>
    <s v="2022"/>
    <s v="Trabalhar com prazos limitados e compartilhar recursos escassos são fatores internos que necessitam de projetos nas organizações."/>
    <x v="1"/>
    <x v="11"/>
    <s v="Médio"/>
    <s v="CE"/>
    <m/>
    <m/>
    <m/>
    <m/>
    <m/>
    <s v="C"/>
    <n v="0"/>
    <n v="0"/>
  </r>
  <r>
    <n v="2723"/>
    <s v="CEBRASPE"/>
    <s v="PETROBRAS"/>
    <s v="2022"/>
    <s v="O estoque virtual de uma matéria-prima consiste na soma do seu estoque mínimo com as suas encomendas."/>
    <x v="1"/>
    <x v="14"/>
    <s v="Médio"/>
    <s v="CE"/>
    <m/>
    <m/>
    <m/>
    <m/>
    <m/>
    <s v="E"/>
    <n v="1"/>
    <n v="1"/>
  </r>
  <r>
    <n v="2724"/>
    <s v="CEBRASPE"/>
    <s v="PETROBRAS"/>
    <s v="2022"/>
    <s v="As variáveis mercadológicas e humanas de uma empresa impactam a fase de seleção de seus projetos."/>
    <x v="1"/>
    <x v="11"/>
    <s v="Médio"/>
    <s v="CE"/>
    <m/>
    <m/>
    <m/>
    <m/>
    <m/>
    <s v="C"/>
    <n v="0"/>
    <n v="0"/>
  </r>
  <r>
    <n v="2725"/>
    <s v="CEBRASPE"/>
    <s v="PETROBRAS"/>
    <s v="2022"/>
    <s v="PERT (&lt;i&gt;program evaluation and review technique&lt;/i&gt;) é uma metodologia utilizada para planejar, coordenar e controlar o andamento de projetos em uma organização."/>
    <x v="1"/>
    <x v="11"/>
    <s v="Médio"/>
    <s v="CE"/>
    <m/>
    <m/>
    <m/>
    <m/>
    <m/>
    <s v="C"/>
    <n v="0"/>
    <n v="0"/>
  </r>
  <r>
    <n v="2726"/>
    <s v="CEBRASPE"/>
    <s v="PETROBRAS"/>
    <s v="2022"/>
    <s v="Para controlar o estoque de materiais, o ponto ou nível de ressuprimento de matéria-prima deve estar situado entre os estoques máximo e mínimo."/>
    <x v="1"/>
    <x v="14"/>
    <s v="Médio"/>
    <s v="CE"/>
    <m/>
    <m/>
    <m/>
    <m/>
    <m/>
    <s v="C"/>
    <n v="1"/>
    <n v="1"/>
  </r>
  <r>
    <n v="2727"/>
    <s v="CEBRASPE"/>
    <s v="PETROBRAS"/>
    <s v="2022"/>
    <s v="No processo do tipo “empurrar em uma cadeia de suprimentos”, o início da execução ocorre em resposta a um pedido do cliente."/>
    <x v="1"/>
    <x v="12"/>
    <s v="Médio"/>
    <s v="CE"/>
    <m/>
    <m/>
    <m/>
    <m/>
    <m/>
    <s v="E"/>
    <n v="0"/>
    <n v="0"/>
  </r>
  <r>
    <n v="2728"/>
    <s v="CEBRASPE"/>
    <s v="PETROBRAS"/>
    <s v="2022"/>
    <s v="A precificação é considerada um fator-chave que impacta o desempenho da cadeia de suprimentos."/>
    <x v="1"/>
    <x v="12"/>
    <s v="Médio"/>
    <s v="CE"/>
    <m/>
    <m/>
    <m/>
    <m/>
    <m/>
    <s v="C"/>
    <n v="1"/>
    <n v="1"/>
  </r>
  <r>
    <n v="2729"/>
    <s v="CEBRASPE"/>
    <s v="PETROBRAS"/>
    <s v="2022"/>
    <s v="Na logística empresarial, entregar ou fazer além do combinado no nível de serviço é ratificar a qualidade."/>
    <x v="1"/>
    <x v="13"/>
    <s v="Médio"/>
    <s v="CE"/>
    <m/>
    <m/>
    <m/>
    <m/>
    <m/>
    <s v="E"/>
    <n v="0"/>
    <n v="0"/>
  </r>
  <r>
    <n v="2730"/>
    <s v="CEBRASPE"/>
    <s v="PETROBRAS"/>
    <s v="2022"/>
    <s v="A remessa direta ao cliente, em que a posse do estoque é do fabricante, resulta em uma cadeia de suprimentos capaz de oferecer um alto nível de disponibilidade de material ou produto com níveis de estoque mais baixos."/>
    <x v="1"/>
    <x v="12"/>
    <s v="Médio"/>
    <s v="CE"/>
    <m/>
    <m/>
    <m/>
    <m/>
    <m/>
    <s v="C"/>
    <n v="0"/>
    <n v="0"/>
  </r>
  <r>
    <n v="2731"/>
    <s v="CEBRASPE"/>
    <s v="PETROBRAS"/>
    <s v="2022"/>
    <s v="Ao optar por um sistema de numeração arbitrário para criação dos códigos dos itens cadastrados, que tem como base uma sequência decimal crescente, tem-se um projeto de codificação de materiais fundamentados em grupos e classes, que facilita a comunicação interna da empresa."/>
    <x v="1"/>
    <x v="13"/>
    <s v="Médio"/>
    <s v="CE"/>
    <m/>
    <m/>
    <m/>
    <m/>
    <m/>
    <s v="E"/>
    <n v="1"/>
    <n v="0"/>
  </r>
  <r>
    <n v="2732"/>
    <s v="CEBRASPE"/>
    <s v="PETROBRAS"/>
    <s v="2022"/>
    <s v="A distribuição física de uma indústria abrange as atividades do momento em que se recebe a matéria-prima do fornecedor, bem como a transformação da matéria-prima em produto acabado e a entrega do produto acabado ao cliente."/>
    <x v="1"/>
    <x v="13"/>
    <s v="Médio"/>
    <s v="CE"/>
    <m/>
    <m/>
    <m/>
    <m/>
    <m/>
    <s v="E"/>
    <n v="1"/>
    <n v="1"/>
  </r>
  <r>
    <s v="2733"/>
    <s v="CEBRASPE"/>
    <s v="PETROBRAS"/>
    <s v="2022"/>
    <s v="Em um sistema de informação de estoque, o cálculo do índice de rotatividade mensal para os produtos acabados (pa) é realizado a partir da divisão da soma dos valores dos pa vendidos e entregues no mês pelo valor médio mensal de estoque de pa."/>
    <x v="1"/>
    <x v="14"/>
    <s v="Médio"/>
    <s v="CE"/>
    <m/>
    <m/>
    <m/>
    <m/>
    <m/>
    <s v="C"/>
    <n v="1"/>
    <n v="0"/>
  </r>
  <r>
    <n v="2740"/>
    <s v="CEBRASPE"/>
    <s v="PETROBRAS"/>
    <s v="2022"/>
    <s v="Fazem parte dos custos de uma empresa que produz determinado produto os gastos relacionados com a manufatura desse produto, como, por exemplo, matéria-prima, energia, setor comercial e &lt;i&gt;marketing&lt;/i&gt;."/>
    <x v="2"/>
    <x v="19"/>
    <s v="Médio"/>
    <s v="CE"/>
    <m/>
    <m/>
    <m/>
    <m/>
    <m/>
    <s v="E"/>
    <n v="0"/>
    <n v="0"/>
  </r>
  <r>
    <s v="2741"/>
    <s v="CEBRASPE"/>
    <s v="PETROBRAS"/>
    <s v="2022"/>
    <s v="Em uma empresa produtora de um tipo de autopeça, o custo relacionado ao aluguel do espaço que é compartilhado pela fábrica e pelo setor administrativo é um exemplo de custo fixo e direto."/>
    <x v="2"/>
    <x v="20"/>
    <s v="Médio"/>
    <s v="CE"/>
    <s v="o pagamento de compra efetuada a prazo."/>
    <s v="o pagamento de dividendos."/>
    <s v="a contrapartida necessária à obtenção de um bem ou serviço."/>
    <s v="a contratação de um financiamento de longo prazo."/>
    <m/>
    <s v="E"/>
    <n v="1"/>
    <n v="1"/>
  </r>
  <r>
    <n v="2750"/>
    <s v="CEBRASPE"/>
    <s v="PETROBRAS"/>
    <s v="2022"/>
    <s v="Os principais modelos ou métodos de previsão de demanda incluem os modelos de previsão causais."/>
    <x v="1"/>
    <x v="15"/>
    <s v="Médio"/>
    <s v="CE"/>
    <m/>
    <m/>
    <m/>
    <m/>
    <m/>
    <s v="C"/>
    <n v="0"/>
    <n v="0"/>
  </r>
  <r>
    <n v="2753"/>
    <s v="CEBRASPE"/>
    <s v="PETROBRAS"/>
    <s v="2022"/>
    <s v="Para controle da produção, a orientação visual no sistema &lt;i&gt;Kanban &lt;/i&gt;é feita por meio de cartões identificados por cores._x000a_Nesse sistema, para se priorizar o reabastecimento do estoque de matéria-prima, são utilizadas as cores verde, amarelo e vermelho."/>
    <x v="1"/>
    <x v="10"/>
    <s v="Médio"/>
    <s v="CE"/>
    <m/>
    <m/>
    <m/>
    <m/>
    <m/>
    <s v="C"/>
    <n v="1"/>
    <n v="1"/>
  </r>
  <r>
    <n v="2754"/>
    <s v="CEBRASPE"/>
    <s v="PETROBRAS"/>
    <s v="2022"/>
    <s v="Apropriada para leiaute ou arranjo físico por processo, a OPT (&lt;i&gt;optimized production technology&lt;/i&gt;) é um sistema de informação de planejamento e controle da produção que se baseia na teoria das restrições."/>
    <x v="1"/>
    <x v="10"/>
    <s v="Médio"/>
    <s v="CE"/>
    <m/>
    <m/>
    <m/>
    <m/>
    <m/>
    <s v="C"/>
    <n v="0"/>
    <n v="0"/>
  </r>
  <r>
    <n v="2756"/>
    <s v="CEBRASPE"/>
    <s v="PETROBRAS"/>
    <s v="2022"/>
    <s v="Ferramenta de programação de tarefas largamente utilizada pelos administradores, o gráfico de Gantt permite a programação de tarefas para o processo produtivo de bens e serviços."/>
    <x v="1"/>
    <x v="10"/>
    <s v="Médio"/>
    <s v="CE"/>
    <m/>
    <m/>
    <m/>
    <m/>
    <m/>
    <s v="C"/>
    <n v="0"/>
    <n v="0"/>
  </r>
  <r>
    <n v="2758"/>
    <s v="CEBRASPE"/>
    <s v="PETROBRAS"/>
    <s v="2022"/>
    <s v="O CPM (&lt;i&gt;critical path method&lt;/i&gt;) é uma técnica para a gestão de projetos que foi desenvolvida com o propósito inicial de coordenação de projetos de manutenção de serviços comerciais, de modo a subsidiar o crescimento das atividades do mercado de varejo."/>
    <x v="1"/>
    <x v="11"/>
    <s v="Médio"/>
    <s v="CE"/>
    <m/>
    <m/>
    <m/>
    <m/>
    <m/>
    <s v="E"/>
    <n v="0"/>
    <n v="0"/>
  </r>
  <r>
    <n v="2760"/>
    <s v="CEBRASPE"/>
    <s v="PETROBRAS"/>
    <s v="2022"/>
    <s v="A descrição dos processos produtivos contínuos apresenta altos volumes de produção e também de fluxo de informações."/>
    <x v="1"/>
    <x v="10"/>
    <s v="Médio"/>
    <s v="CE"/>
    <m/>
    <m/>
    <m/>
    <m/>
    <m/>
    <s v="E"/>
    <n v="1"/>
    <n v="1"/>
  </r>
  <r>
    <n v="2761"/>
    <s v="CEBRASPE"/>
    <s v="PETROBRAS"/>
    <s v="2022"/>
    <s v="O processo produtivo por projeto é classificado apenas como do tipo discreto; ou seja, ele não pode ser classificado como do tipo contínuo."/>
    <x v="1"/>
    <x v="10"/>
    <s v="Médio"/>
    <s v="CE"/>
    <m/>
    <m/>
    <m/>
    <m/>
    <m/>
    <s v="C"/>
    <n v="0"/>
    <n v="0"/>
  </r>
  <r>
    <n v="2762"/>
    <s v="CEBRASPE"/>
    <s v="PETROBRAS"/>
    <s v="2022"/>
    <s v="A depender do seu planejamento, um processo repetitivo em lote pode ser classificado tanto como de tipo discreto quanto de tipo contínuo."/>
    <x v="1"/>
    <x v="10"/>
    <s v="Médio"/>
    <s v="CE"/>
    <m/>
    <m/>
    <m/>
    <m/>
    <m/>
    <s v="E"/>
    <n v="0"/>
    <n v="0"/>
  </r>
  <r>
    <n v="2766"/>
    <s v="CEBRASPE"/>
    <s v="PETROBRAS"/>
    <s v="2022"/>
    <s v="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_x000a_P(T&lt;sub&gt;k&lt;/sub&gt; ≤ t) = F&lt;sub&gt;k&lt;/sub&gt;(t) = 1 - e&lt;sup&gt;-t&lt;/sup&gt;_x000a_na qual t ≥ 0 representa o tempo (em anos) até a ocorrência de falha da unidade T&lt;sub&gt;k&lt;/sub&gt;. Com base nessas informações, julgue os itens a seguir._x000a__x000a_O tempo esperado até a ocorrência de falha do sistema é igual a 11/6 anos."/>
    <x v="1"/>
    <x v="16"/>
    <s v="Médio"/>
    <s v="CE"/>
    <m/>
    <m/>
    <m/>
    <m/>
    <m/>
    <s v="C"/>
    <n v="1"/>
    <n v="0"/>
  </r>
  <r>
    <s v="2767"/>
    <s v="CEBRASPE"/>
    <s v="PETROBRAS"/>
    <s v="2022"/>
    <s v="Considere um sistema constituído por 3 unidades independentes e em redundância paralela. Se T&lt;sub&gt;k&lt;/sub&gt; for uma variável aleatória que representa o tempo até a ocorrência de falha na unidade k, em que k ∈ {1,2,3}, considere que a função de probabilidade acumulada seja escrita como_x000a_P(T&lt;sub&gt;k&lt;/sub&gt; ≤ t) = F&lt;sub&gt;k&lt;/sub&gt;(t) = 1 - e&lt;sup&gt;-t&lt;/sup&gt;_x000a_na qual t ≥ 0 representa o tempo (em anos) até a ocorrência de falha da unidade T&lt;sub&gt;k&lt;/sub&gt;. Com base nessas informações, julgue os itens a seguir._x000a__x000a_A função de confiabilidade do sistema em tela é R(t) = 1 - e&lt;sup&gt;-3t&lt;/sup&gt;"/>
    <x v="1"/>
    <x v="16"/>
    <s v="Médio"/>
    <s v="CE"/>
    <m/>
    <m/>
    <m/>
    <m/>
    <m/>
    <s v="C"/>
    <n v="1"/>
    <n v="1"/>
  </r>
  <r>
    <n v="2768"/>
    <s v="CEBRASPE"/>
    <s v="PETROBRAS"/>
    <s v="2022"/>
    <s v="A partir da figura anterior, que mostra a curva característica de operação (curva OC) para a carta de controle X̄ com limites 3σ para o tamanho de amostra n = 6, e considerando β&lt;sub&gt;1&lt;/sub&gt; = 0,7, julgue os itens a seguir._x000a__x000a_A probabilidade de se detectar um deslocamento da média do processo sob controle μ para μ + σ na primeira amostra é igual a 0,7."/>
    <x v="1"/>
    <x v="17"/>
    <s v="Médio"/>
    <s v="CE"/>
    <m/>
    <m/>
    <m/>
    <m/>
    <m/>
    <s v="E"/>
    <n v="1"/>
    <n v="1"/>
  </r>
  <r>
    <n v="2769"/>
    <s v="CEBRASPE"/>
    <s v="PETROBRAS"/>
    <s v="2022"/>
    <s v="A partir da figura anterior, que mostra a curva característica de operação (curva OC) para a carta de controle X̄ com limites 3σ para o tamanho de amostra n = 6, e considerando β&lt;sub&gt;1&lt;/sub&gt; = 0,7, julgue os itens a seguir._x000a__x000a_O comprimento médio da sequência (&lt;i&gt;average run length&lt;/i&gt;) para k = 1 é inferior a 1,5."/>
    <x v="1"/>
    <x v="17"/>
    <s v="Médio"/>
    <s v="CE"/>
    <m/>
    <m/>
    <m/>
    <m/>
    <m/>
    <s v="C"/>
    <n v="1"/>
    <n v="0"/>
  </r>
  <r>
    <n v="2770"/>
    <s v="CEBRASPE"/>
    <s v="PETROBRAS"/>
    <s v="2022"/>
    <s v="A partir da figura anterior, que mostra a curva característica de operação (curva OC) para a carta de controle X̄ com limites 3σ para o tamanho de amostra n = 6, e considerando β&lt;sub&gt;1&lt;/sub&gt; = 0,7, julgue os itens a seguir._x000a__x000a_Se o tamanho da amostra aumentar para n = 7, então β&lt;sub&gt;1&lt;/sub&gt; &lt; 0,7."/>
    <x v="1"/>
    <x v="17"/>
    <s v="Médio"/>
    <s v="CE"/>
    <m/>
    <m/>
    <m/>
    <m/>
    <m/>
    <s v="C"/>
    <n v="0"/>
    <n v="0"/>
  </r>
  <r>
    <n v="2771"/>
    <s v="CEBRASPE"/>
    <s v="PETROBRAS"/>
    <s v="2022"/>
    <s v="Suponha que, em um processo de produção com limites 3σ, os limites superior e inferior de especificação sejam, respectivamente, iguais a 10 cm e 7 cm. Com base nessas informações, julgue os itens a seguir._x000a__x000a_Se a capacidade do processo em tela for igual a 5, então a estimativa da percentagem da faixa de especificação usada pelo processo será igual ou superior a 30%."/>
    <x v="1"/>
    <x v="17"/>
    <s v="Médio"/>
    <s v="CE"/>
    <m/>
    <m/>
    <m/>
    <m/>
    <m/>
    <s v="E"/>
    <n v="0"/>
    <n v="0"/>
  </r>
  <r>
    <n v="2772"/>
    <s v="CEBRASPE"/>
    <s v="PETROBRAS"/>
    <s v="2022"/>
    <s v="Suponha que, em um processo de produção com limites 3σ, os limites superior e inferior de especificação sejam, respectivamente, iguais a 10 cm e 7 cm. Com base nessas informações, julgue os itens a seguir._x000a__x000a_Se a estimativa do desvio padrão amostral do processo em tela for igual a 0,05, então a capacidade do processo será inferior a 9."/>
    <x v="1"/>
    <x v="17"/>
    <s v="Médio"/>
    <s v="CE"/>
    <m/>
    <m/>
    <m/>
    <m/>
    <m/>
    <s v="E"/>
    <n v="0"/>
    <n v="0"/>
  </r>
  <r>
    <n v="2775"/>
    <s v="CEBRASPE"/>
    <s v="PETROBRAS"/>
    <s v="2022"/>
    <s v="Com o objetivo de racionalizar certo processo industrial, considere a carta de controle EWMA (&lt;i&gt;exponentially weighted moving average&lt;/i&gt;) definida pelo modelo_x000a_z&lt;sub&gt;k&lt;/sub&gt; = λx&lt;sub&gt;k&lt;/sub&gt; + (1 - λ)z&lt;sub&gt;k-1&lt;/sub&gt;,_x000a_em que 0 &lt; λ ≤ 1 é uma constante, definindo-se z&lt;sub&gt;0&lt;/sub&gt; como a média amostral das observações. Com relação a esse tipo de carta, julgue o próximo item._x000a__x000a_Em comparação com as tradicionais cartas de controle de Shewhart, a carta de controle EWMA é menos robusta em situações nas quais os dados observados não seguem uma distribuição normal."/>
    <x v="1"/>
    <x v="17"/>
    <s v="Médio"/>
    <s v="CE"/>
    <m/>
    <m/>
    <m/>
    <m/>
    <m/>
    <s v="E"/>
    <n v="0"/>
    <n v="0"/>
  </r>
  <r>
    <n v="2776"/>
    <s v="CEBRASPE"/>
    <s v="PETROBRAS"/>
    <s v="2022"/>
    <s v="A realização de ações preventivas em uma linha de produção com vistas à eliminação de não conformidades potenciais constitui um exemplo de aplicação do conceito de mentalidade de risco."/>
    <x v="1"/>
    <x v="17"/>
    <s v="Médio"/>
    <s v="CE"/>
    <m/>
    <m/>
    <m/>
    <m/>
    <m/>
    <s v="C"/>
    <n v="1"/>
    <n v="0"/>
  </r>
  <r>
    <n v="2777"/>
    <s v="CEBRASPE"/>
    <s v="PETROBRAS"/>
    <s v="2022"/>
    <s v="A melhoria de processos com base na avaliação de dados e informação representa um dos resultados da aplicação da abordagem de processo em um sistema de gestão da qualidade."/>
    <x v="1"/>
    <x v="17"/>
    <s v="Médio"/>
    <s v="CE"/>
    <m/>
    <m/>
    <m/>
    <m/>
    <m/>
    <s v="C"/>
    <n v="1"/>
    <n v="1"/>
  </r>
  <r>
    <n v="2781"/>
    <s v="CEBRASPE"/>
    <s v="PETROBRAS"/>
    <s v="2022"/>
    <s v="Considerando a situação em que os funcionários de certa empresa atuam em diferentes departamentos, seguindo uma escala definida pelo seu gerente, julgue o próximo item, referente a projeto e organização do trabalho._x000a__x000a_A situação em tela descreve uma abordagem denominada divisão do trabalho."/>
    <x v="1"/>
    <x v="18"/>
    <s v="Médio"/>
    <s v="CE"/>
    <m/>
    <m/>
    <m/>
    <m/>
    <m/>
    <s v="E"/>
    <n v="1"/>
    <n v="1"/>
  </r>
  <r>
    <n v="2815"/>
    <s v="CENTEC"/>
    <s v="SEDUC-CE"/>
    <s v="2023"/>
    <s v="São exemplos de itens NÃO incluídos no custo dos estoques e reconhecidos como despesa do período em que são incorridos:_x000a__x000a_1. Valor anormal de desperdício de materiais, mão-de-obra ou outros insumos de produção._x000a_2. Gastos com armazenamento, a menos que sejam necessários ao processo produtivo entre uma e outra fase de produção._x000a_3. Despesas administrativas que não contribuem para trazer o estoque ao seu local e condição atuais._x000a_4. Despesas de comercialização, incluindo a venda e a entrega dos bens e serviços aos clientes._x000a__x000a_O resultado da somatória dos números correspondentes às afirmações CORRETAS é:"/>
    <x v="2"/>
    <x v="37"/>
    <s v="Médio"/>
    <s v="ME"/>
    <s v="5"/>
    <s v="6"/>
    <s v="7"/>
    <s v="9"/>
    <s v="10"/>
    <s v="E"/>
    <n v="0"/>
    <n v="0"/>
  </r>
  <r>
    <n v="2816"/>
    <s v="Instituto ACCESS"/>
    <s v="CISTRI"/>
    <s v="2023"/>
    <s v="Uma empresa apresentou as seguintes informações sobre os custos dos três produtos que fabrica referentes ao mês de janeiro/2023:_x000a__x000a_Sabendo-se que a empresa utiliza o método de custeio por absorção e o rateio dos custos indiretos é feito com base no total dos custos diretos, os custos unitários dos produtos A, B e C referentes ao mês de janeiro/2023 foram, respectivamente, de"/>
    <x v="2"/>
    <x v="37"/>
    <s v="Médio"/>
    <s v="ME"/>
    <s v="R$ 1,00; R$ 2,00; R$ 1,50."/>
    <s v="R$ 4,00; R$ 8,00; R$ 6,00."/>
    <s v="R$ 5,00; R$ 10,00; R$ 8,00."/>
    <s v="R$ 9,00; R$ 18,00; R$ 15,00."/>
    <m/>
    <s v="D"/>
    <n v="0"/>
    <n v="0"/>
  </r>
  <r>
    <n v="2817"/>
    <s v="Instituto Consulplan"/>
    <s v="IF-PA"/>
    <s v="2023"/>
    <s v="Após o rateio dos Departamentos de Serviços, os Departamentos de Montagem e Acabamento deverão evidenciar, respectivamente, Custos Indiretos de:"/>
    <x v="2"/>
    <x v="37"/>
    <s v="Médio"/>
    <s v="ME"/>
    <s v="R$ 10.000,00; R$ 7.000,00."/>
    <s v="R$ 12.000,00; R$ 9.000,00."/>
    <s v="R$ 16.000,00; R$ 24.000,00."/>
    <s v="R$ 16.500,00; R$ 13.500,00"/>
    <m/>
    <s v="D"/>
    <n v="0"/>
    <n v="0"/>
  </r>
  <r>
    <n v="2818"/>
    <s v="Instituto Consulplan"/>
    <s v="IF-PA"/>
    <s v="2023"/>
    <s v="O Custo Unitário de cada produto é um importante dado para análise gerencial de custos. (Megliorini, 2012.)_x000a__x000a_O custo unitário do Produto X e Produto Y correspondem a: (valores arredondados)"/>
    <x v="2"/>
    <x v="37"/>
    <s v="Médio"/>
    <s v="ME"/>
    <s v="R$ 1,20; R$ 1,28."/>
    <s v="R$ 1,60; R$ 1,71."/>
    <s v="R$ 2,80; R$ 3,00."/>
    <s v="R$ 2,92; R$ 2,92."/>
    <m/>
    <s v="C"/>
    <n v="0"/>
    <n v="0"/>
  </r>
  <r>
    <n v="2819"/>
    <s v="FGV"/>
    <s v="Sefaz-AM"/>
    <s v="2022"/>
    <s v="Uma fábrica produzia chapéus e bonés. Em janeiro de X0, a produção de chapéus e de bonés consumiu, respectivamente, R$30.000 e R$20.000 em matéria prima._x000a__x000a_Além disso, os gastos com mão de obra direta foram de R$45.000, sendo que R$18.000 diziam respeito à produção dos chapéus e, R$27.000, à produção dos bonés._x000a__x000a_Ainda, os gastos com depreciação da máquina e energia elétrica foram de R$60.000. Estes são alocados proporcionalmente entre os dois produtos, com base no consumo de mão de obra._x000a__x000a_Assinale a opção que indica o custo com a produção dos bonés em janeiro de X0."/>
    <x v="2"/>
    <x v="37"/>
    <s v="Médio"/>
    <s v="ME"/>
    <s v="R$47.000."/>
    <s v="R$71.000."/>
    <s v="R$76.684."/>
    <s v="R$77.000."/>
    <s v="R$83.000."/>
    <s v="E"/>
    <n v="0"/>
    <n v="0"/>
  </r>
  <r>
    <n v="2820"/>
    <s v="CONSULPLAN"/>
    <s v="CFC"/>
    <s v="2022"/>
    <s v="Uma pequena indústria fabrica somente três produtos: produto A, produto B e produto C. Apesar de serem produtos distintos, eles têm em sua composição a matériaprima X. O custo da matéria-prima X é de R$ 2,00 por kg e, no mês de fevereiro de 2022, o consumo dessa matéria-prima para produzir cada um dos produtos foi:_x000a_&lt;ul&gt;_x000a_&lt;li&gt;Produto A: 6 kg de matéria-prima por unidade produzida.&lt;/li&gt;_x000a_&lt;li&gt;Produto B: 2 kg de matéria-prima por unidade produzida.&lt;/li&gt;_x000a_&lt;li&gt;Produto C: 8 kg de matéria-prima por unidade produzida.&lt;/li&gt;_x000a_&lt;/ul&gt;_x000a__x000a_Outras informações levantadas em fevereiro de 2022:_x000a_&lt;ul&gt;_x000a_&lt;li&gt;A pequena indústria produziu 1.000 unidades de cada produto e trabalhou com sua capacidade normal de produção;&lt;/li&gt;_x000a_&lt;li&gt;O total dos Custos Fixos Indiretos de fabricação foi de R$ 43.000,00. Esse valor foi assim rateado entre os produtos: 30% para o Produto A, 35% para o Produto B e 35% para o Produto C; e,&lt;/li&gt;_x000a_&lt;li&gt;O Custo Total da mão de obra direta para fabricação dos três produtos foi de R$ 40.000,00. Esse valor foi assim distribuído aos produtos: 25% para o Produto A, 30% para o Produto B e 45% para o Produto C.&lt;/li&gt;_x000a_&lt;/ul&gt;_x000a__x000a_Considerando única e exclusivamente as informações disponibilizadas, assinale a alternativa que evidencia o custo unitário de cada unidade do produto A, produto B e produto C, respectivamente."/>
    <x v="2"/>
    <x v="37"/>
    <s v="Médio"/>
    <s v="ME"/>
    <s v="R$ 22,90; R$ 27,05; R$ 33,05."/>
    <s v="R$ 24,90; R$ 19,05; R$ 31,05."/>
    <s v="R$ 34,90; R$ 16,00; R$ 49,05."/>
    <s v="R$ 34,90; R$ 31,05; R$ 49,05."/>
    <m/>
    <s v="D"/>
    <n v="0"/>
    <n v="0"/>
  </r>
  <r>
    <n v="2821"/>
    <s v="CONSULPLAN"/>
    <s v="CFC"/>
    <s v="2022"/>
    <s v="As informações seguintes foram coletadas na gerência de custos da Indústria A e se referem aos dados de produção e venda dos produtos Z e W no mês de fevereiro de 2022._x000a__x000a_Considerando única e exclusivamente as informações disponibilizadas e empregando o sistema de custeio por absorção, assinale o Resultado Bruto apurado pela indústria com a venda de toda a produção de Z e W no mês de fevereiro de 2022."/>
    <x v="2"/>
    <x v="37"/>
    <s v="Médio"/>
    <s v="ME"/>
    <s v="–R$ 48.000,00"/>
    <s v="R$ 72.000,00"/>
    <s v="–R$ 85.000,00"/>
    <s v="–R$ 103.000,00"/>
    <m/>
    <s v="D"/>
    <n v="0"/>
    <n v="0"/>
  </r>
  <r>
    <n v="2822"/>
    <s v="CONSULPLAN"/>
    <s v="CFC"/>
    <s v="2022"/>
    <s v="Determinada empresa industrial, que produz dois tipos de produtos: chinelo azul e chinelo amarelo, está estruturada em três departamentos: Alfa, Beta e Gama. O departamento Gama não possui vínculo direto com a fabricação dos dois produtos, mas presta serviço aos outros dois departamentos. A empresa apresentou as seguintes informações:_x000a__x000a_Considerando as informações disponibilizadas, assinale os custos a serem alocados à produção de chinelo azul e chinelo amarelo, respectivamente, empregando o critério do método de Custeio Baseado em Atividades (ABC) para rateio de custos indiretos."/>
    <x v="2"/>
    <x v="37"/>
    <s v="Médio"/>
    <s v="ME"/>
    <s v="R$ 8.200,00; R$ 7.800,00"/>
    <s v="R$ 3.400,00; R$ 2.600,00"/>
    <s v="R$ 4.800,00; R$ 4.200,00"/>
    <s v="R$ 3.000,00; R$ 4.000,00"/>
    <m/>
    <s v="A"/>
    <n v="0"/>
    <n v="0"/>
  </r>
  <r>
    <n v="2823"/>
    <s v="CONSULPLAN"/>
    <s v="CFC"/>
    <s v="2022"/>
    <s v="A Indústria W produz somente os produtos A, B e C e trabalhou com sua capacidade normal de produção. As informações seguintes foram coletadas na gerência de custos da Indústria W e se referem aos dados de produção dos produtos A, B e C no mês de abril/2022._x000a__x000a_Considerando única e exclusivamente as informações apresentadas, assinale a alternativa que evidencia, respectivamente, o custo total para produzir 1.000 unidades de cada um dos produtos A, B e C no mês de abril/2022."/>
    <x v="2"/>
    <x v="37"/>
    <s v="Médio"/>
    <s v="ME"/>
    <s v="R$ 37.150,00; R$ 55.425,00; R$ 126.425,00."/>
    <s v="R$ 41.000,00; R$ 58.000,00; R$ 120.000,00."/>
    <s v="R$ 41.000,00; R$ 53.000,00; R$ 125.000,00."/>
    <s v="R$ 39.000,00; R$ 53.000,00; R$ 126.000,00."/>
    <m/>
    <s v="A"/>
    <n v="0"/>
    <n v="0"/>
  </r>
  <r>
    <n v="2824"/>
    <s v="CONSULPLAN"/>
    <s v="CFC"/>
    <s v="2022"/>
    <s v="A empresa Aços Planos S/A produz dois produtos em um único departamento e utiliza o método de Custeio por Absorção para apuração do custo de produção e avaliação dos estoques. Para apuração do custo de produção do mês de dezembro de 2021, foram apuradas as seguintes informações:_x000a__x000a_Os custos indiretos de fabricação do mês de dezembro/2021 foram devidamente rateados (alocados) aos produtos._x000a_Com base nessas informações e, ainda, considerando que não havia saldos iniciais e finais de produtos em elaboração no mês de dezembro/2021, os custos de produção dos produtos A e B foram, respectivamente:"/>
    <x v="2"/>
    <x v="37"/>
    <s v="Médio"/>
    <s v="ME"/>
    <s v="R$ 58.500,00; R$ 157.500,00"/>
    <s v="R$ 98.500,00; R$ 217.500,00"/>
    <s v="R$ 91.000,00; R$ 191.500,00"/>
    <s v="R$ 95.500,00; R$ 208.500,00"/>
    <m/>
    <s v="B"/>
    <n v="0"/>
    <n v="0"/>
  </r>
  <r>
    <n v="2825"/>
    <s v="CONSULPLAN"/>
    <s v="CFC"/>
    <s v="2021"/>
    <s v="A empresa MC Parker produz calculadoras matemáticas e financeiras. Os dados relacionados aos dois produtos são apresentados a seguir:_x000a__x000a_Ambos os produtos passam pelo departamento 1 e pelo departamento 2. Com base no custeio ABC, os custos indiretos de fabricação dos departamentos são de:_x000a__x000a_&lt;ul&gt;_x000a_&lt;li&gt;Custos de maquinaria = R$ 400.000,00;&lt;/li&gt;_x000a_&lt;li&gt;Custos de preparação dos lotes de produção = R$ 300.000,00;&lt;/li&gt;_x000a_&lt;li&gt;Custos de inspeção = R$ 200.000,00.&lt;/li&gt;_x000a_&lt;/ul&gt;_x000a__x000a_O custo unitário indireto de fabricação para cada produto será, respectivamente (utilize quatro casas decimais para a resolução do problema):"/>
    <x v="2"/>
    <x v="37"/>
    <s v="Médio"/>
    <s v="ME"/>
    <s v="R$ 5,50 e R$ 3,83"/>
    <s v="R$ 8,80 e R$ 4,64"/>
    <s v="R$ 220,00 e R$ 530,00"/>
    <s v="R$ 527,00 para os dois produtos"/>
    <m/>
    <s v="A"/>
    <n v="0"/>
    <n v="0"/>
  </r>
  <r>
    <n v="2826"/>
    <s v="CONSULPLAN"/>
    <s v="CFC"/>
    <s v="2021"/>
    <s v="A indústria Peças Veículos Automotores (PVA) realiza projetos, produção e venda de peças automobilísticas. O sistema de custeio da empresa aloca os Custos Indiretos de Fabricação (CIF) variáveis em cada contrato com base no rateio por horas-máquina. A empresa teve três contratos em 2020 e as horas-máquina foram atribuídas da seguinte maneira:_x000a__x000a_&lt;ul&gt;_x000a_&lt;li&gt;MMC Motores = 500 h;&lt;/li&gt;_x000a_&lt;li&gt;RCR Motores = 3.000 h;&lt;/li&gt;_x000a_&lt;li&gt;FIRD Veículos = 1.500 h.&lt;/li&gt;_x000a_&lt;/ul&gt;_x000a__x000a_Sabendo-se que os Custos Indiretos de Fabricação (CIF) variáveis em 2020 foram de R$ 200.000,00, serão alocados para cada contrato, respectivamente:"/>
    <x v="2"/>
    <x v="37"/>
    <s v="Médio"/>
    <s v="ME"/>
    <s v="R$ 50.400,00; R$ 80.000,00; e, R$ 69.600,00"/>
    <s v="R$ 66.670,00; R$ 66.670,00; e, R$ 66.670,00"/>
    <s v="R$ 16.600,00; R$ 93.400,00; e, R$ 90.000,00"/>
    <s v="R$ 20.000,00; R$ 120.000,00; e, R$ 60.000,00"/>
    <m/>
    <s v="D"/>
    <n v="0"/>
    <n v="0"/>
  </r>
  <r>
    <n v="2827"/>
    <s v="VUNESP"/>
    <s v="CM SM Arcanjo"/>
    <s v="2019"/>
    <s v="Uma entidade fabril apresentou as seguintes informações coletadas do seu sistema de controladoria no último exercício social:_x000a__x000a_Considerando que a entidade utiliza horas-máquina como critério de rateio dos custos indiretos de fabricação para cálculo do custo pelo custeio por absorção, a taxa de custo indireto de fabricação atribuída aos produtos no período, em R$/HMaq, foi de:"/>
    <x v="2"/>
    <x v="37"/>
    <s v="Médio"/>
    <s v="ME"/>
    <s v="690."/>
    <s v="760."/>
    <s v="810."/>
    <s v="908."/>
    <s v="1.000."/>
    <s v="B"/>
    <n v="1"/>
    <n v="0"/>
  </r>
  <r>
    <n v="2828"/>
    <s v="VUNESP"/>
    <s v="CM Tatuí"/>
    <s v="2019"/>
    <s v="Quando se trata de custo de mão de obra direta, é correto afirmar que"/>
    <x v="2"/>
    <x v="37"/>
    <s v="Médio"/>
    <s v="ME"/>
    <s v="há necessidade de critérios de rateio para alocação do seu custo."/>
    <s v="sempre varia proporcionalmente ao volume de produção."/>
    <s v="por ser um custo fixo, não varia proporcionalmente."/>
    <s v="sua variação depende do valor total da folha de salários."/>
    <s v="sempre varia menos que proporcionalmente ao volume do estoque."/>
    <s v="B"/>
    <n v="0"/>
    <n v="0"/>
  </r>
  <r>
    <n v="2829"/>
    <s v="FADESP"/>
    <s v="BANPARÁ"/>
    <s v="2018"/>
    <s v="Uma indústria localizada em Ananindeua, no Pará, transforma dois únicos produtos: A e B. Em março de 2018, a indústria produziu e vendeu 1.000 unidades do produto A e 1.000 unidades do produto B. O custo unitário da matéria prima consumida para o produto A é de $ 10,00 e do produto B é $ 12,00. Para produzir o produto A, consumiram-se 100 horas de trabalho e o valor pago por hora de trabalho é de $ 10,00. Já o produto B consumiu em sua transformação 200 horas de trabalho e o custo unitário da hora é de $ 20,00. Os custos indiretos no período somaram $ 30.000,00 e a empresa adota o custeio por absorção para apurar os custos, além de adotar como critério de rateio a quantidade de horas de trabalho (100 h para A e 200 h para B). Os custos unitários dos produtos A e B são, respectivamente,"/>
    <x v="2"/>
    <x v="37"/>
    <s v="Médio"/>
    <s v="ME"/>
    <s v="$ 21,00 e $ 36,00."/>
    <s v="$ 24,00 e $ 32,00."/>
    <s v="$ 25,00 e $ 32,00."/>
    <s v="$28,00 e $ 30,00."/>
    <s v="$30,00 e $ 36,00."/>
    <s v="A"/>
    <n v="1"/>
    <n v="1"/>
  </r>
  <r>
    <n v="2830"/>
    <s v="FGV"/>
    <s v="SEFIN-RO"/>
    <s v="2018"/>
    <s v="A Cia. X fabrica três tipos de produtos: simples, de luxo e de superluxo. As informações em relação ao preço unitário, quantidade fabricada por mês e custo direto unitário são as seguintes:_x000a__x000a_Os custos indiretos de produção por mês são de R$ 2.200. Estes são rateados de acordo com o gasto com mão de obra direta._x000a__x000a_Em 01/01/2017, não havia estoque inicial. No primeiro semestre de 2017 foram vendidas 5.000 unidades de produtos simples, 4.000 unidades de luxo e 2.000 unidades de superluxo._x000a__x000a_Em relação ao lucro semestral de cada produto, com base nas informações acima e considerando que a Cia. X utiliza o custeio por absorção, assinale a afirmativa correta."/>
    <x v="2"/>
    <x v="37"/>
    <s v="Médio"/>
    <s v="ME"/>
    <s v="Do produto simples, é de R$ 19.600."/>
    <s v="Do produto de luxo, é de R$ 115.600."/>
    <s v="Do produto de luxo, é de R$ 116.000."/>
    <s v="Do produto de superluxo, é de R$ 115.600."/>
    <s v="Do produto de superluxo, é de R$ 120.000."/>
    <s v="C"/>
    <n v="0"/>
    <n v="0"/>
  </r>
  <r>
    <n v="2831"/>
    <s v="CONSULPLAN"/>
    <s v="CFC"/>
    <s v="2018"/>
    <s v="O departamento Alfa de produção possui um Custo Indireto total de R$ 17.000,00 e precisa distribui-lo a três produtos: X, Y e Z. Os seguintes dados foram disponibilizados:_x000a__x000a_As horas-máquina (H/M) utilizadas para a fabricação dos produtos X, Y e Z foram de 1.500, 2.000 e 2.500, respectivamente. Verifica-se, portanto, um total de horas-máquina utilizadas de 6.000._x000a__x000a_O custo total do produto X considerando o rateio com base na (MP), o custo total do produto Y utilizando o rateio com base no (CD) e o custo total do produto Z usando o rateio baseado em (H/M) têm, respectivamente, os valores:"/>
    <x v="2"/>
    <x v="37"/>
    <s v="Médio"/>
    <s v="ME"/>
    <s v="R$ 16.594,59, R$ 19.534,88 e R$ 24.083,33."/>
    <s v="R$ 16.744,19, R$ 19.513,51 e R$ 23.083,33."/>
    <s v="R$ 16.594,59, R$ 19.534,88 e R$ 23.083,33."/>
    <s v="R$ 16.744,19, R$ 19.513,51 e R$ 24.083,33."/>
    <m/>
    <s v="A"/>
    <n v="0"/>
    <n v="0"/>
  </r>
  <r>
    <n v="2832"/>
    <s v="FCC"/>
    <s v="São Luis-ISS"/>
    <s v="2018"/>
    <s v="A Cia. Chuva Fina fabrica os produtos A, B e C utilizando um único departamento. Ao analisar a produção ocorrida no mês de abril de 2018, a Cia. obteve as seguintes informações._x000a__x000a_Os custos indiretos totais incorridos no mês de abril de 2018 foram R$ 200.000,00 e são alocados aos produtos em função da quantidade de horas de mão de obra direta total utilizada, tendo em vista que a Cia._x000a_Chuva Fina utiliza o método de custeio por absorção. Com base nessas informações e sabendo que não havia estoques iniciais e finais de produtos em processo, os custos unitários de produção do mês de abril de 2018 para os produtos A, B e C foram, respectivamente, em reais,"/>
    <x v="2"/>
    <x v="37"/>
    <s v="Médio"/>
    <s v="ME"/>
    <s v="290,00; 340,00 e 390,00"/>
    <s v="250,00; 300,00 e 350,00"/>
    <s v="300,00; 350,00 e 400,00"/>
    <s v="290,00; 364,00 e 406,00"/>
    <s v="283,33; 366,67 e 416,67"/>
    <s v="D"/>
    <n v="0"/>
    <n v="0"/>
  </r>
  <r>
    <n v="2833"/>
    <s v="FCC"/>
    <s v="ICMS–SC"/>
    <s v="2018"/>
    <s v="A Cia. Só Novelos produz os produtos X, Y e Z em um único departamento. Ao analisar o processo produtivo de determinado mês, a Cia. obteve as seguintes informações:_x000a__x000a_Sabe-se que a Cia. Só Novelos utiliza o custeio por absorção e os custos fixos indiretos totais incorridos nesse mês foram R$ 175.000,00, os quais são alocados aos produtos em função da quantidade de horas de mão de obra direta total utilizada. Com base nessas informações e sabendo que não havia estoques iniciais e finais de produtos em processo, o custo unitário de produção do produto"/>
    <x v="2"/>
    <x v="37"/>
    <s v="Médio"/>
    <s v="ME"/>
    <s v="X foi R$ 210,00."/>
    <s v="Y foi R$ 265,00."/>
    <s v="Z foi R$ 175,00."/>
    <s v="X foi R$ 195,00."/>
    <s v="Y foi R$ 230,00."/>
    <s v="D"/>
    <n v="0"/>
    <n v="0"/>
  </r>
  <r>
    <n v="2834"/>
    <s v="CEBRASPE"/>
    <s v="EBSERH"/>
    <s v="2018"/>
    <s v="Com referência à utilização de custos para fins de controle e gestão, julgue o próximo item._x000a_Situação hipotética: Em dado período, uma indústria que apropria custos indiretos a seus produtos à razão do tempo de mão de obra direta necessário à produção produziu 6 mil unidades do produto A e 4 mil unidades do produto B, incorrendo em 6 minutos para a produção de cada unidade do produto A e 18 minutos para a produção de cada unidade do produto B._x000a__x000a_Assertiva: Nessa situação, o produto A receberá um terço dos custos indiretos de produção do período."/>
    <x v="2"/>
    <x v="37"/>
    <s v="Médio"/>
    <s v="CE"/>
    <m/>
    <m/>
    <m/>
    <m/>
    <m/>
    <s v="C"/>
    <n v="0"/>
    <n v="0"/>
  </r>
  <r>
    <n v="2835"/>
    <s v="CEBRASPE"/>
    <s v="CAGE-RS"/>
    <s v="2018"/>
    <s v="A departamentalização auxilia na alocação racional de custos aos produtos, mas exige que seus diversos componentes estejam adequadamente conceituados e mensurados. Para a contabilidade de custos, um desses componentes é a unidade mínima de acumulação de custos indiretos, conceito que define"/>
    <x v="2"/>
    <x v="37"/>
    <s v="Médio"/>
    <s v="ME"/>
    <s v="os departamentos de serviços."/>
    <s v="os centros de custos."/>
    <s v="a gerência de administração da produção."/>
    <s v="a equipe de contabilidade de custos."/>
    <s v="os departamentos de produção."/>
    <s v="B"/>
    <n v="0"/>
    <n v="0"/>
  </r>
  <r>
    <n v="2836"/>
    <s v="FCC"/>
    <s v="TRT 23"/>
    <s v="2016"/>
    <s v="A empresa Ilha do Marajó S.A. possui um custo indireto de R$ 6.000.000,00. Precisa distribuí-lo para três produtos: X, Y e Z. A empresa apurou os seguintes dados para determinar a atribuição do CIF aos produtos:_x000a__x000a_Com base, unicamente, nos dados apresentados a empresa poderia atribuir como custo indireto ao produto"/>
    <x v="2"/>
    <x v="37"/>
    <s v="Médio"/>
    <s v="ME"/>
    <s v="&quot;Z&quot; o valor de R$ 4.200.000,00."/>
    <s v="&quot;X&quot; o valor de R$ 3.000.000,00."/>
    <s v="&quot;Y&quot; o valor de R$ 300.000,00."/>
    <s v="&quot;Z&quot; o valor de R$ 1.500.000,00."/>
    <s v="&quot;X&quot; o valor de R$ 150.000,00."/>
    <s v="A"/>
    <n v="1"/>
    <n v="0"/>
  </r>
  <r>
    <n v="2837"/>
    <s v="VUNESP"/>
    <s v="Câmara de Marília"/>
    <s v="2016"/>
    <s v="Uma indústria de acessórios para autos, que fabrica quatro tipos de produtos (A, B, C, D), apresentou as seguintes informações, fornecidas pela área de custos, a respeito da produção desses produtos:_x000a__x000a_Mão de obra e materiais diretos aplicados nos produtos:_x000a_Informações sobre os produtos_x000a_Mão de obra e materiais diretos aplicados nos produtos:_x000a__x000a_Sabe-se ainda que os gastos gerais de fabricação – GGF totalizaram, no mês, R$ 19.000,00, e o critério estabelecido para a sua distribuição foi pela MOD. Considerando isso, calcule os custos totais e unitários, respectivamente, dos produtos A e C."/>
    <x v="2"/>
    <x v="37"/>
    <s v="Médio"/>
    <s v="ME"/>
    <s v="R$ 7.266,67 e R$ 109,00; R$ 32.333,33 e R$ 125,33."/>
    <s v="R$ 21.800,00 e R$ 109,00; R$ 37.600,00 e R$ 161,67."/>
    <s v="R$ 7.266,67 e R$ 72,67; R$ 37.600,00 e R$ 125,33."/>
    <s v="R$ 37.600,00 e R$ 125,33; R$ 7.266,67 e R$ 109,00."/>
    <s v="R$ 22.360,00 e R$ 72,67; R$ 33.800,00 e R$ 125,60."/>
    <s v="C"/>
    <n v="0"/>
    <n v="0"/>
  </r>
  <r>
    <n v="2838"/>
    <s v="VUNESP"/>
    <s v="Câmara Municipal de Guaratinguetá"/>
    <s v="2016"/>
    <s v="Sabe-se que, em uma empresa de fabricação de tapetes automotivos, os estoques iniciais de materiais diretos, em 31 de dezembro de 2014, totalizavam R$ 200.000,00. Durante o primeiro semestre de 2015, ocorreram as seguintes operações na cadeia de suprimentos da empresa:_x000a__x000a_&lt;ul&gt;_x000a_&lt;li&gt;foi adquirido, durante o semestre, um total de material direto de R$ 800.000,00;&lt;/li&gt;_x000a_&lt;li&gt;a mão direta empregada na fábrica totalizou R$ 358.000,00;&lt;/li&gt;_x000a_&lt;li&gt;os encargos sociais sobre essa mão-de-obra direta foi de 198.000,00;&lt;/li&gt;_x000a_&lt;li&gt;a depreciação de máquinas foi da ordem de R$ 75.000,00;&lt;/li&gt;_x000a_&lt;li&gt;os estoques de material direto, ao final do primeiro semestre, totalizavam R$ 150.000,00.&lt;/li&gt;_x000a_&lt;/ul&gt;_x000a__x000a_Dadas essas informações, assinale a alternativa que indica o valor apropriado, em Reais, de materiais diretos no custo de fabricação dos tapetes automotivos."/>
    <x v="2"/>
    <x v="37"/>
    <s v="Médio"/>
    <s v="ME"/>
    <s v="800.000,00."/>
    <s v="850.000,00."/>
    <s v="1.208.000,00."/>
    <s v="1.406.000,00."/>
    <s v="1.481.000,00."/>
    <s v="B"/>
    <n v="0"/>
    <n v="0"/>
  </r>
  <r>
    <n v="2839"/>
    <s v="Exame de Suficiência"/>
    <s v="Bacharel"/>
    <s v="2015"/>
    <s v="Uma determinada indústria fabrica dois produtos: A e B._x000a_No mês de fevereiro de 2015, a indústria incorreu em Custos Indiretos de Fabricação no total de R$ 15.000,00._x000a_Nesse mesmo mês, foram produzidas 2.000 unidades de cada produto._x000a_Para produzir o produto A, foram consumidas 3.000 horas/máquinas e, para produzir o produto B, foram consumidas 7.000 horas/máquinas._x000a_Os Custos Indiretos de Fabricação são apropriados aos produtos, com base nas horas/máquinas consumidas._x000a_Os custos variáveis de cada um dos produtos são de R$ 5,00 por unidade._x000a_Considerando os dados acima, o custo unitário total do produto A calculado pelo Custeio por Absorção, no mês de fevereiro, é de:"/>
    <x v="2"/>
    <x v="37"/>
    <s v="Médio"/>
    <s v="ME"/>
    <s v="R$ 7,25"/>
    <s v="R$ 7,50"/>
    <s v="R$ 8,75"/>
    <s v="R$ 10,25"/>
    <m/>
    <s v="A"/>
    <n v="1"/>
    <n v="1"/>
  </r>
  <r>
    <n v="2840"/>
    <s v="VUNESP"/>
    <s v="Câmara de Descalvado"/>
    <s v="2015"/>
    <s v="No mês de agosto de 2014, a indústria alimentícia Alhópolis Ltda, obteve os seguintes custos e despesas, apresentados nesta tabela:_x000a__x000a_&lt;b&gt;Informações adicionais:&lt;/b&gt;_x000a_Os gastos gerais de fabricação totalizaram R$ 140.000,00;_x000a_O valor do aluguel mensal da fábrica é de R$ 29.100,00;_x000a_As unidades produzidas no mês totalizaram 4.000._x000a__x000a_Com base nos dados apresentados, o custo de cada unidade produzida no mês correspondeu a R$"/>
    <x v="2"/>
    <x v="37"/>
    <s v="Médio"/>
    <s v="ME"/>
    <s v="67,72."/>
    <s v="110,00."/>
    <s v="111,08."/>
    <s v="138,80."/>
    <s v="146,08."/>
    <s v="B"/>
    <n v="0"/>
    <n v="0"/>
  </r>
  <r>
    <n v="2841"/>
    <s v="FGV"/>
    <s v="DPE-RO"/>
    <s v="2015"/>
    <s v="A empresa de alimentos congelados Tumbata revende 53 produtos e produz outros cinco._x000a__x000a_Os custos indiretos totalizam $ 24.000 e a Tumbata apropria-os conforme o tempo de mão de obra direta._x000a_Considerando as informações do texto, o produto que apresenta o maior custo unitário é:"/>
    <x v="2"/>
    <x v="37"/>
    <s v="Médio"/>
    <s v="ME"/>
    <s v="pizza;"/>
    <s v="lasanha;"/>
    <s v="hambúrgueres;"/>
    <s v="frango desfiado;"/>
    <s v="kibe."/>
    <s v="D"/>
    <n v="0"/>
    <n v="0"/>
  </r>
  <r>
    <n v="2842"/>
    <s v="FGV"/>
    <s v="TCM-SP"/>
    <s v="2015"/>
    <s v="A tabela abaixo apresenta a estrutura de custos resumida da editora Épsilon, que produz dois produtos, L1 e L2._x000a__x000a_Considere os custos de depreciação como indiretos. Usando como critério de rateio o volume de produção total, os custos unitários de L1 e de L2 são, respectivamente:"/>
    <x v="2"/>
    <x v="37"/>
    <s v="Médio"/>
    <s v="ME"/>
    <s v="R$18,55 e R$18,55;"/>
    <s v="R$15,50 e R$10,05;"/>
    <s v="R$10,00 e R$6,00;"/>
    <s v="R$20,55 e R$16,55;"/>
    <s v="R$17,45 e R$13,45."/>
    <s v="D"/>
    <n v="0"/>
    <n v="0"/>
  </r>
  <r>
    <n v="2843"/>
    <s v="FGV"/>
    <s v="PGE-RO"/>
    <s v="2015"/>
    <s v="O departamento de custos da empresa Controlassado S.A. apresentou no mês de novembro as seguintes informações:_x000a__x000a_Considerando as informações do texto e que a empresa produziu um único produto no período, o total dos custos indiretos de fabricação foi de:"/>
    <x v="2"/>
    <x v="37"/>
    <s v="Médio"/>
    <s v="ME"/>
    <s v="0;"/>
    <s v="310;"/>
    <s v="510;"/>
    <s v="630;"/>
    <s v="920."/>
    <s v="A"/>
    <n v="0"/>
    <n v="0"/>
  </r>
  <r>
    <n v="2844"/>
    <s v="FGV"/>
    <s v="PGE-RO"/>
    <s v="2015"/>
    <s v="Com base nos dados do texto, considerando que os custos fixos da Companhia Arrozmontese Ltda. foram rateados em razão da quantidade vendida, o produto mais lucrativo é:"/>
    <x v="2"/>
    <x v="37"/>
    <s v="Médio"/>
    <s v="ME"/>
    <s v="A;"/>
    <s v="B;"/>
    <s v="C;"/>
    <s v="D;"/>
    <s v="E."/>
    <s v="A"/>
    <n v="0"/>
    <n v="0"/>
  </r>
  <r>
    <n v="2845"/>
    <s v="FCC"/>
    <s v="SEFAZ-PI"/>
    <s v="2015"/>
    <s v="Um lote de mercadorias para revenda foi adquirido com pagamento à vista, em 30/10/2013, pelo valor de R$ 1.000.000,00. A empresa compradora retirou as mercadorias no depósito do fornecedor que se localiza a 1.500 km da sua sede e incorreu em gastos com o frete para levar estas mercadorias até o seu depósito, no valor total de R$ 20.000,00. A empresa compradora incorreu também em gastos no valor de R$ 10.000,00 na contratação de um seguro contra roubo das mercadorias durante o transporte do depósito do fornecedor até o seu depósito._x000a__x000a_Sabendo-se que, em 25/11/2013, a empresa vendeu 80% do lote de mercadorias que havia comprado em 30/10/2013 pelo valor de R$ 950.000,00 e supondo que não há incidência de qualquer tributo na compra e na venda das mercadorias, a empresa apresentará na Demonstração do Resultado de 2013, em relação exclusivamente à compra e à venda deste lote de mercadorias, os seguintes efeitos, em reais:"/>
    <x v="2"/>
    <x v="37"/>
    <s v="Médio"/>
    <s v="ME"/>
    <s v="Resultado Bruto com Vendas = 150.000,00; Despesa com Vendas = 30.000,00"/>
    <s v="Resultado Bruto com Vendas = 150.000,00; Despesa com Frete = 20.000,00; Despesa com Seguro = 10.000,00"/>
    <s v="Resultado Bruto com Vendas = 134.000,00; Despesa com Seguro = 10.000,00"/>
    <s v="Resultado Bruto com Vendas = 126.000,00"/>
    <s v="Resultado Bruto com Vendas = 142.000,00; Despesa com Frete = 20.000,00"/>
    <s v="D"/>
    <n v="0"/>
    <n v="0"/>
  </r>
  <r>
    <n v="2846"/>
    <s v="FCC"/>
    <s v="SEFAZ-PI"/>
    <s v="2015"/>
    <s v="A empresa Comercializadora de Bugigangas S.A. atua na compra e venda de produtos populares e é contribuinte unicamente do ICMS. No início do ano de 2013, a empresa não tinha estoque de produtos e durante o ano de 2013 as seguintes transações de compra e venda de mercadorias foram realizadas:_x000a_1. Compra de mercadorias no valor total de R$ 115.000,00, estando incluídos neste preço os valores de R$ 15.000,00 de IPI e R$ 12.000,00 de ICMS._x000a_2. A empresa vendeu 60% do estoque total disponível pelo preço de R$ 74.000,00 e, neste preço, já está incluído o valor de R$ 8.880,00 de ICMS incidente sobre a venda._x000a__x000a_O valor do Resultado Bruto com Vendas apresentado na Demonstração do Resultado de 2013 foi, em reais,"/>
    <x v="2"/>
    <x v="37"/>
    <s v="Médio"/>
    <s v="ME"/>
    <s v="5.000,00."/>
    <s v="3.320,00."/>
    <s v="3.880,00."/>
    <s v="12.320,00."/>
    <s v="21.200,00."/>
    <s v="B"/>
    <n v="0"/>
    <n v="0"/>
  </r>
  <r>
    <n v="2847"/>
    <s v="FCC"/>
    <s v="SEFAZ PI"/>
    <s v="2015"/>
    <s v="Em 30/09/2012, uma empresa adquiriu mercadorias para revenda pelo valor de R$ 800.000,00. A empresa ficou responsável pela retirada das mercadorias no depósito do fornecedor e incorreu em gastos com frete no valor total de R$ 3.000,00 e também em gastos no valor de R$ 2.000,00 pela contratação de um seguro contra roubo das mercadorias durante o transporte do depósito do fornecedor até o seu depósito._x000a__x000a_Sabe-se que, em 20/11/2012, a empresa vendeu 90% do lote de mercadorias que havia comprado em 30/09/2012 pelo valor de R$ 850.000,00. O valor do Estoque referente a este lote evidenciado no Balanço Patrimonial de 31/12/2012 foi, em reais:"/>
    <x v="2"/>
    <x v="37"/>
    <s v="Médio"/>
    <s v="ME"/>
    <s v="80.000,00"/>
    <s v="80.300,00"/>
    <s v="80.200,00"/>
    <s v="80.500,00"/>
    <s v="85.000,00"/>
    <s v="D"/>
    <n v="0"/>
    <n v="0"/>
  </r>
  <r>
    <n v="2848"/>
    <s v="FCC"/>
    <s v="TCM GO"/>
    <s v="2015"/>
    <s v="A Cia. Comerciante S.A. adquiriu mercadorias para serem comercializadas e pagou os seguintes valores:_x000a_Fornecedores de Mercadorias: R$ 390.000,00_x000a_Frete para transporte até a empresa: R$ 17.000,00_x000a_Seguro das mercadorias: R$ 7.000,00_x000a__x000a_Nos valores pagos estavam incluídos tributos recuperáveis pela empresa no valor de R$ 48.000,00 e tributos não recuperáveis no valor de R$ 24.000,00._x000a__x000a_Com base nestas informações, o valor reconhecido como estoque referente às mercadorias adquiridas foi, em reais,"/>
    <x v="2"/>
    <x v="37"/>
    <s v="Médio"/>
    <s v="ME"/>
    <s v="320.000,00."/>
    <s v="342.000,00."/>
    <s v="344.000,00."/>
    <s v="366.000,00."/>
    <s v="414.000,00."/>
    <s v="D"/>
    <n v="0"/>
    <n v="0"/>
  </r>
  <r>
    <n v="2849"/>
    <s v="FCC"/>
    <s v="SEFAZ-PE"/>
    <s v="2015"/>
    <s v="A empresa Verde &amp; Azul S.A. adquiriu, em 01/12/2014, mercadorias para serem revendidas aos seus clientes. As mercadorias foram adquiridas à vista por R$ 200.000,00, sendo que neste valor estavam incluídos tributos recuperáveis no valor de R$ 30.000,00 e tributos não recuperáveis no valor de R$ 23.000,00. Adicionalmente, a empresa Verde &amp; Azul S.A. contratou e pagou o valor de R$ 8.000,00 pelo transporte destas mercadorias adquiridas até o seu depósito, sendo que neste valor estavam incluídos tributos recuperáveis no valor de R$ 1.000,00. Em 30/12/2014, a empresa Verde &amp; Azul S.A. revendeu todos estes produtos por R$ 420.000,00, à vista, e sobre o valor da venda houve incidência de impostos no valor de R$ 63.000,00. Com base nestas informações, o lucro bruto apurado pela empresa em dezembro de 2014 foi, em reais,"/>
    <x v="2"/>
    <x v="37"/>
    <s v="Médio"/>
    <s v="ME"/>
    <s v="220.000,00."/>
    <s v="357.000,00."/>
    <s v="157.000,00."/>
    <s v="180.000,00."/>
    <s v="203.000,00."/>
    <s v="D"/>
    <n v="0"/>
    <n v="0"/>
  </r>
  <r>
    <n v="2850"/>
    <s v="CEBRASPE"/>
    <s v="CGE-PI"/>
    <s v="2015"/>
    <s v="A soma dos custos totais dos sabonetes infantis e dos masculinos será de R$ 360.000,00."/>
    <x v="2"/>
    <x v="37"/>
    <s v="Médio"/>
    <s v="CE"/>
    <m/>
    <m/>
    <m/>
    <m/>
    <m/>
    <s v="E"/>
    <n v="0"/>
    <n v="0"/>
  </r>
  <r>
    <n v="2851"/>
    <s v="CEBRASPE"/>
    <s v="ANATEL"/>
    <s v="2014"/>
    <s v="Um custo comum, por ser utilizado na geração de diferentes produtos, é um custo indireto de cada um desses produtos e requer a aplicação de algum critério de rateio para a atribuição de seu valor aos produtos finais."/>
    <x v="2"/>
    <x v="37"/>
    <s v="Médio"/>
    <s v="CE"/>
    <m/>
    <m/>
    <m/>
    <m/>
    <m/>
    <s v="C"/>
    <n v="0"/>
    <n v="0"/>
  </r>
  <r>
    <n v="2852"/>
    <s v="CEBRASPE"/>
    <s v="FUB"/>
    <s v="2014"/>
    <s v="A respeito dos conceitos e técnicas utilizados na análise de custos, julgue o item que se segue._x000a__x000a_No método dos centros de custos, os custos diretos são distribuídos de forma proporcional entre os departamentos."/>
    <x v="2"/>
    <x v="37"/>
    <s v="Médio"/>
    <s v="CE"/>
    <m/>
    <m/>
    <m/>
    <m/>
    <m/>
    <s v="E"/>
    <n v="0"/>
    <n v="0"/>
  </r>
  <r>
    <n v="2853"/>
    <s v="VUNESP"/>
    <s v="Prefeitura de São José do Rio Preto"/>
    <s v="2014"/>
    <s v="Foram extraídos os seguintes dados, em R$, da contabilidade da Cia. Industrial Tamoio, relativos ao anocalendário de 2013:_x000a_Receita bruta de vendas de produtos industrializados (sem o IPI) 1.200.000,00_x000a_IPI incidente sobre a venda 96.000,00_x000a_ICMS, PIS e COFINS incidentes sobre a receita bruta de vendas 259.800,00_x000a_Custo da produção acabada 600.000,00_x000a_Estoque final de produtos acabados 120.650,00._x000a__x000a_O lucro bruto por ela obtido nas operações de venda equivaleu a 50% do custo dos produtos vendidos. O estoque inicial de produtos acabados, nesse exercício, correspondeu, em R$, a:"/>
    <x v="2"/>
    <x v="37"/>
    <s v="Médio"/>
    <s v="ME"/>
    <s v="90.650,00"/>
    <s v="146.800,00"/>
    <s v="93.850,00."/>
    <s v="147.450,00."/>
    <s v="112.750,00."/>
    <s v="D"/>
    <n v="0"/>
    <n v="0"/>
  </r>
  <r>
    <n v="2854"/>
    <s v="FCC"/>
    <s v="TCE-GO"/>
    <s v="2014"/>
    <s v="O departamento Zetta da Empresa Montevideo S.A. possui um custo indireto de R$ 9.000.000,00. Precisa distribuí-lo para três produtos: A, B e C por horas/máquinas. A empresa apurou os seguintes dados para o custeio:_x000a__x000a_Dessa forma, é correto afirmar que os produtos A, B e C receberão, respectivamente, de custo indireto:"/>
    <x v="2"/>
    <x v="37"/>
    <s v="Médio"/>
    <s v="ME"/>
    <s v="R$ 1.500.000,00, R$ 3.000.000,00 e R$ 3.500.000,00"/>
    <s v="R$ 2.000.000,00, R$ 1.000.000,00 e R$ 2.500.000,00"/>
    <s v="R$ 3.000.000,00, R$ 1.500.000,00 e R$ 4.500.000,00"/>
    <s v="R$ 4.500.000,00, R$ 1.500.000,00 e R$ 3.000.000,00"/>
    <s v="R$ 5.000.000,00, R$ 2.500.000,00 e R$ 7.000.000,00"/>
    <s v="C"/>
    <n v="0"/>
    <n v="0"/>
  </r>
  <r>
    <n v="2855"/>
    <s v="FCC"/>
    <s v="SEFAZ-RJ"/>
    <s v="2014"/>
    <s v="A Cia. Comerciante adquiriu, em 01/07/2013, mercadorias para serem revendidas. As mercadorias foram adquiridas, à vista, por R$ 150.000,00, sendo que neste valor estavam inclusos os tributos recuperáveis de R$ 22.000,00 e os tributos não recuperáveis de R$ 15.000,00. Adicionalmente, a Cia. Comerciante contratou e pagou frete e seguro, para transporte das mercadorias adquiridas até a empresa, no valor de R$ 5.000,00, sendo que neste valor estavam inclusos tributos recuperáveis de R$ 600,00. Em 31/07/2013, a empresa Comerciante revendeu todas estas mercadorias por R$ 300.000,00, à vista. Sobre o valor da venda houve incidência de ICMS − Imposto sobre Circulação de Mercadorias e Prestação de Serviços no valor de R$ 45.000,00 e pagamento de comissão para os vendedores no valor de R$ 9.000,00. Com base nestas informações, o valor do lucro bruto apurado pela Cia. Comerciante no mês de julho de 2013 foi"/>
    <x v="2"/>
    <x v="37"/>
    <s v="Médio"/>
    <s v="ME"/>
    <s v="R$ 100.000,00."/>
    <s v="R$ 122.600,00."/>
    <s v="R$ 113.600,00."/>
    <s v="R$ 150.000,00."/>
    <s v="R$ 127.000,00."/>
    <s v="B"/>
    <n v="0"/>
    <n v="0"/>
  </r>
  <r>
    <n v="2856"/>
    <s v="FCC"/>
    <s v="TRT 18º"/>
    <s v="2013"/>
    <s v="A Cia. Vende Água adquiriu mercadorias para serem revendidas, à vista, por R$ 80.000,00. Neste valor estavam inclusos os tributos recuperáveis de R$ 13.000,00 e os tributos não recuperáveis de R$ 8.000,00._x000a__x000a_Adicionalmente, a Cia. Vende Água pagou seguro no valor de R$ 6.000,00 referente à aquisição dessas mercadorias. Com base nestas informações, o valor reconhecido no estoque de mercadorias referente a esta compra foi"/>
    <x v="2"/>
    <x v="37"/>
    <s v="Médio"/>
    <s v="ME"/>
    <s v="R$ 59.000,00."/>
    <s v="R$ 80.000,00."/>
    <s v="R$ 67.000,00."/>
    <s v="R$ 73.000,00."/>
    <s v="R$ 65.000,00."/>
    <s v="D"/>
    <n v="0"/>
    <n v="0"/>
  </r>
  <r>
    <n v="2857"/>
    <s v="CESGRANRIO"/>
    <s v="BR-Distribuidora"/>
    <s v="2013"/>
    <s v="Uma companhia comercial que controla seus estoques pelo inventário permanente apresentou as seguintes informações relativas à movimentação de mercadorias no mês novembro de 2012_x000a__x000a_O custo das mercadorias vendidas no mês de novembro/2012, considerando-se exclusivamente os dados informados, se for adotado o método do Primeiro a Entrar é o Primeiro a Sair, em reais, é"/>
    <x v="2"/>
    <x v="37"/>
    <s v="Médio"/>
    <s v="ME"/>
    <s v="408.900,00"/>
    <s v="419.000,00"/>
    <s v="424.100,00"/>
    <s v="474.000,00"/>
    <s v="484.100,00"/>
    <s v="B"/>
    <n v="0"/>
    <n v="0"/>
  </r>
  <r>
    <n v="2858"/>
    <s v="CESGRANRIO"/>
    <s v="BR-DISTRIBUIDORA"/>
    <s v="2013"/>
    <s v="Considerando-se exclusivamente os dados informados e adotando-se o método da Média Ponderada Móvel, o estoque final de mercadorias, no mês de novembro/2012, em reais, é"/>
    <x v="2"/>
    <x v="37"/>
    <s v="Médio"/>
    <s v="ME"/>
    <s v="10.100,00"/>
    <s v="40.400,00"/>
    <s v="60.000,00"/>
    <s v="64.500,00"/>
    <s v="65.100,00"/>
    <s v="D"/>
    <n v="0"/>
    <n v="0"/>
  </r>
  <r>
    <n v="2859"/>
    <s v="CEBRASPE"/>
    <s v="SEFAZ-ES"/>
    <s v="2013"/>
    <s v="Suponha que uma indústria produza três produtos — calças, camisas e camisetas — e que apresente custos totais conjuntos de R$ 80.000,00. Suponha, ainda, que os custos conjuntos sejam distribuídos aos produtos, tendo-se como base de rateio o volume de vendas no mercado conforme a tabela a seguir._x000a__x000a_De acordo com a situação hipotética e a tabela apresentadas, assinale a opção em que são indicados, respectivamente, os custos conjuntos unitários dos três produtos."/>
    <x v="2"/>
    <x v="37"/>
    <s v="Médio"/>
    <s v="ME"/>
    <s v="R$ 68,57; R$ 45,71 e R$ 22,86"/>
    <s v="R$ 45,32; R$ 32,75 e R$ 32,80"/>
    <s v="R$ 52,47; R$ 32,75 e R$ 22,86"/>
    <s v="R$ 68,57; R$ 45,71 e R$ 32,80"/>
    <s v="R$ 52,47, R$ 45,71 e R$ 22,86"/>
    <s v="A"/>
    <n v="0"/>
    <n v="0"/>
  </r>
  <r>
    <n v="2860"/>
    <s v="CEBRASPE"/>
    <s v="TCE-ES"/>
    <s v="2012"/>
    <s v="Departamento consiste na unidade mínima administrativa — representada, em geral, por homens e máquinas — em que são contabilizados os custos e o setor em que são desenvolvidas atividades homogêneas."/>
    <x v="2"/>
    <x v="37"/>
    <s v="Médio"/>
    <s v="CE"/>
    <m/>
    <m/>
    <m/>
    <m/>
    <m/>
    <s v="C"/>
    <n v="0"/>
    <n v="0"/>
  </r>
  <r>
    <n v="2861"/>
    <s v="CEBRASPE"/>
    <s v="ANAC"/>
    <s v="2012"/>
    <s v="O gasto com mão de obra durante um período de greve e a sobra de material proveniente da produção são considerados perda."/>
    <x v="2"/>
    <x v="37"/>
    <s v="Médio"/>
    <s v="CE"/>
    <m/>
    <m/>
    <m/>
    <m/>
    <m/>
    <s v="E"/>
    <n v="0"/>
    <n v="0"/>
  </r>
  <r>
    <n v="2862"/>
    <s v="FCC"/>
    <s v="Bahiagás"/>
    <s v="2010"/>
    <s v="Gastos com operários de fabrica relativos à SENAI, SESI, Salário Educação, Incra, Sebrae, Férias, Adicional de Férias e gratificação natalina são custos apropriáveis como"/>
    <x v="2"/>
    <x v="37"/>
    <s v="Médio"/>
    <s v="ME"/>
    <s v="Serviços de Terceiros."/>
    <s v="Matéria-Prima."/>
    <s v="Custos Indiretos de Fabricação."/>
    <s v="Mão de Obra Direta."/>
    <s v="Mão de Obra Indireta."/>
    <s v="D"/>
    <n v="0"/>
    <n v="0"/>
  </r>
  <r>
    <n v="2863"/>
    <s v="FCC"/>
    <s v="ALESP"/>
    <s v="2010"/>
    <s v="A empresa Uirapuru S.A. contabiliza a depreciação de seus ativos, registrando 50% nos custos dos produtos e 50% para a conta de despesa de depreciação no resultado. A depreciação é absorvida nos produtos proporcionalmente._x000a__x000a_Considerando que o Estoque Inicial dos Produtos Acabados em 2008 era zero; no final do ano de 2008 só existiam Produtos Acabados e que as vendas foram de 40% dos estoques, é correto afirmar que"/>
    <x v="2"/>
    <x v="37"/>
    <s v="Médio"/>
    <s v="ME"/>
    <s v="20% da depreciação registrada na formação dos estoques estão contabilizadas."/>
    <s v="20% da depreciação total do período estão registradas nos Custos dos Produtos Vendidos."/>
    <s v="25% da depreciação total estão registradas nos Estoques de Produtos Acabados."/>
    <s v="Somente os 50% registrados na conta de despesa de depreciação estão afetando o resultado."/>
    <s v="80% da depreciação total estão consideradas no resultado."/>
    <s v="B"/>
    <n v="1"/>
    <n v="1"/>
  </r>
  <r>
    <n v="2864"/>
    <s v="FCC"/>
    <s v="ICMS-SP"/>
    <s v="2006"/>
    <s v="Considere que uma empresa aloca custos departamentais aos produtos, utilizando-se do método &quot;Direto&quot;._x000a__x000a_Com base nos dados contidos no quadro acima, o custo unitário, em R$, dos produtos A e B são, respectivamente,"/>
    <x v="2"/>
    <x v="37"/>
    <s v="Médio"/>
    <s v="ME"/>
    <s v="120,00 e 162,50"/>
    <s v="125,00 e 156,25"/>
    <s v="149,00 e 126,25"/>
    <s v="145,00 e 135,00"/>
    <s v="150,00 e 125,00"/>
    <s v="E"/>
    <n v="0"/>
    <n v="0"/>
  </r>
  <r>
    <n v="2865"/>
    <s v="FCC"/>
    <s v="Infraero"/>
    <s v="2009"/>
    <s v="Os gerentes da Indústrias Reunidas Ltda. estão discutindo as formas de alocar o custo dos departamentos de serviços, o Controle de Qualidade e a Manutenção para os departamentos produtivos. Para a reunião o Controller providenciou o seguinte relatório:_x000a__x000a_Se a Indústrias Reunidas Ltda. usa o método direto para alocar os custos dos departamentos de serviços, o total dos custos indiretos alocados pelos departamentos de serviços para o departamento de montagem deveria ser"/>
    <x v="2"/>
    <x v="37"/>
    <s v="Médio"/>
    <s v="ME"/>
    <s v="R$ 80.000,00"/>
    <s v="R$ 87.500,00"/>
    <s v="R$ 120.000,00"/>
    <s v="R$ 167.500,00"/>
    <s v="R$ 467.500,00"/>
    <s v="D"/>
    <n v="0"/>
    <n v="0"/>
  </r>
  <r>
    <n v="2866"/>
    <s v="CESGRANRIO"/>
    <s v="FUNASA"/>
    <s v="2009"/>
    <s v="Na Cia. Industrial Vale Dourado, os custos indiretos a ratear entre os produtos X e Y totalizam R$ 23.500,00. A Companhia faz o rateio desses custos com base na matéria-prima utilizada na fabricação de cada produto. Sabe-se que:_x000a__x000a_&lt;ul&gt;_x000a_&lt;li&gt;Cada unidade do produto X consome 12 kg de matéria-prima, e cada unidade do produto Y, 13 kg;&lt;/li&gt;_x000a_&lt;li&gt;Foram produzidas 1.000 unidades do produto X e 1.000 unidades do produto Y.&lt;/li&gt;_x000a_&lt;li&gt;O custo direto do produto X é R$ 15,00 por unidade.&lt;/li&gt;_x000a_&lt;/ul&gt;_x000a__x000a_Com base exclusivamente nos dados acima, o custo unitário total do produto X, em reais, é:"/>
    <x v="2"/>
    <x v="37"/>
    <s v="Médio"/>
    <s v="ME"/>
    <s v="25,00"/>
    <s v="26,28"/>
    <s v="26,55"/>
    <s v="27,22"/>
    <s v="27,25"/>
    <s v="B"/>
    <n v="0"/>
    <n v="0"/>
  </r>
  <r>
    <n v="2867"/>
    <s v="CESGRANRIO"/>
    <s v="FUNASA"/>
    <s v="2009"/>
    <s v="A Cia. Industrial Divina Comédia possui três departamentos de produção: Corte, Montagem e Acabamento. Em abril de 2008, ao realizar a distribuição dos custos pelo critério de departamentalização, rateou os custos de energia elétrica para os três departamentos, considerando o critério de número de máquinas, conforme apresentado a seguir._x000a__x000a_&lt;ul&gt;_x000a_&lt;li&gt;Departamento de Corte: 12 máquinas&lt;/li&gt;_x000a_&lt;li&gt;Departamento de Montagem: 2 máquinas&lt;/li&gt;_x000a_&lt;li&gt;Departamento de Acabamento: 4 máquinas&lt;/li&gt;_x000a_&lt;/ul&gt;_x000a__x000a_Sabe-se que as máquinas registram o mesmo consumo de energia por hora trabalhada, e que o consumo de energia elétrica do período somou R$ 18.000,00. Qual a apropriação de custos de energia elétrica por departamento, em reais?_x000a_CORTE MONTAGEM ACABAMENTO"/>
    <x v="2"/>
    <x v="37"/>
    <s v="Médio"/>
    <s v="ME"/>
    <s v="10.000 6.000 2.000"/>
    <s v="10.000 4.000 4.000"/>
    <s v="12.000 2.000 4.000"/>
    <s v="12.000 4.000 2.000"/>
    <s v="14.000 2.000 2.000"/>
    <s v="C"/>
    <n v="0"/>
    <n v="0"/>
  </r>
  <r>
    <n v="2868"/>
    <s v="CESGRANRIO"/>
    <s v="Casa da Moeda"/>
    <s v="2009"/>
    <s v="Considerando exclusivamente os dados acima, o valor rateado de força e luz para o departamento de siderurgia, em reais, foi"/>
    <x v="2"/>
    <x v="37"/>
    <s v="Médio"/>
    <s v="ME"/>
    <s v="3.200.00"/>
    <s v="3.800,00"/>
    <s v="4.000,00"/>
    <s v="4.200,00"/>
    <s v="5.000,00"/>
    <s v="C"/>
    <n v="0"/>
    <n v="0"/>
  </r>
  <r>
    <n v="2869"/>
    <s v="CEBRASPE"/>
    <s v="SEFAZ-AL"/>
    <s v="2002"/>
    <s v="Aluguel e depreciação pelo método linear são dois exemplos de custos indiretos, incluídos nos gastos gerais de fabricação, para apropriação aos produtos por meio e critério de rateio."/>
    <x v="2"/>
    <x v="37"/>
    <s v="Médio"/>
    <s v="CE"/>
    <m/>
    <m/>
    <m/>
    <m/>
    <m/>
    <s v="C"/>
    <n v="1"/>
    <n v="1"/>
  </r>
  <r>
    <n v="2920"/>
    <s v="FADESP"/>
    <s v="BANPARÁ"/>
    <s v="2018"/>
    <s v="No setor privado, a terminologia “custeio” não tem o mesmo significado que tem no setor público. No que diz respeito ao custeio dos produtos e considerando a realidade das empresas privadas, não é correto afirmar o seguinte:"/>
    <x v="2"/>
    <x v="22"/>
    <s v="Médio"/>
    <s v="ME"/>
    <s v="o Custeio Baseado em Atividades (ABC) é o tipo de custeio não tradicional e sua aplicação nos relatórios contábeis não é aceita para efeitos fiscais e societários."/>
    <s v="o custeio por absorção, embora de amplo uso e aceitabilidade fiscal e societária, para efeito de informações gerenciais, é limitado face ao tratamento dispensado aos custos indiretos."/>
    <s v="o custeio direto ou variável é de aceitação fiscal e societária face à informação gerada, que é denominada de “Margem de Contribuição”."/>
    <s v="o custeio Reichskuratoriun fur Wirtschaftlichtkeit (RKW) teve sua origem na Alemanha em fase histórica pós-segunda guerra mundial e a intenção inicial era formar preço."/>
    <s v="quando tudo o que é produzido é também vendido, o que torna o saldo do estoque dos produtos acabados igual a zero, os resultados apurados, tanto pelo custeio por absorção quanto pelo custeio direto ou variável, serão iguais."/>
    <s v="C"/>
    <n v="0"/>
    <n v="0"/>
  </r>
  <r>
    <n v="2921"/>
    <s v="CEBRASPE"/>
    <s v="TRE-PE"/>
    <s v="2017"/>
    <s v="Assinale a opção correta, a respeito dos sistemas de apropriação de custos."/>
    <x v="2"/>
    <x v="22"/>
    <s v="Médio"/>
    <s v="ME"/>
    <s v="O custeio por absorção consiste no rateio dos custos diretos dos produtos fabricados."/>
    <s v="No custeio por absorção, o valor destinado ao aluguel da fábrica é contabilizado como despesa do período."/>
    <s v="No sistema de custeio conhecido por RKW, as despesas são separadas dos custos e somente os custos são rateados a todos os produtos fabricados."/>
    <s v="O custo padrão é um sistema de custeio que idealiza o preço de venda de produtos acabados para maximizar os ganhos da entidade."/>
    <s v="O custeio com base em atividades é um método que visa reduzir possíveis distorções decorrentes do rateio dos custos indiretos."/>
    <s v="E"/>
    <n v="0"/>
    <n v="0"/>
  </r>
  <r>
    <n v="2922"/>
    <s v="VUNESP"/>
    <s v="Câmara de Cotia-SP"/>
    <s v="2017"/>
    <s v="É correto afirmar que custeio direto por absorção, por atividades, pleno, RKW e variável são"/>
    <x v="2"/>
    <x v="22"/>
    <s v="Médio"/>
    <s v="ME"/>
    <s v="sistemas de apropriação de gastos."/>
    <s v="ferramentas determinantes para se ter uma contabilidade gerencial."/>
    <s v="metodologias de avaliação de ativos."/>
    <s v="métodos de custeio."/>
    <s v="princípios contábeis geralmente aceitos, aplicáveis aos sistemas de custos."/>
    <s v="D"/>
    <n v="0"/>
    <n v="0"/>
  </r>
  <r>
    <n v="2923"/>
    <s v="FBC"/>
    <s v="Exame de Suficiência"/>
    <s v="2014"/>
    <s v="Relacione os métodos de custeio, enumerados na primeira coluna, com as respectivas descrições na segunda coluna e, em seguida, assinale a opção correta._x000a__x000a_(1) Custeio Baseado em Atividades_x000a_(2) Custeio por Absorção_x000a_(3) Custeio Variável_x000a_(4) Custeio Pleno ou RKW_x000a__x000a_( ) Método que aloca os custos variáveis aos produtos e considera os custos fixos como despesa do período, afetando o resultado desse período._x000a_( ) Forma de alocação de custos que consiste no rateio dos custos de produção e de todas as despesas da empresa, inclusive as financeiras, a todos os produtos._x000a_( ) Procura reduzir as distorções provocadas pelo rateio arbitrário dos custos indiretos, por meio da utilização de direcionadores de custos._x000a_( ) Consiste na apropriação de todos os custos de produção aos bens elaborados. Todos os gastos relativos ao esforço de produção são distribuídos para todos os produtos ou serviços feitos._x000a__x000a_A sequência CORRETA é:"/>
    <x v="2"/>
    <x v="22"/>
    <s v="Médio"/>
    <s v="ME"/>
    <s v="2, 1, 4, 3."/>
    <s v="2, 4, 1, 3."/>
    <s v="3, 1, 4, 2."/>
    <s v="3, 4, 1, 2."/>
    <m/>
    <s v="D"/>
    <n v="0"/>
    <n v="0"/>
  </r>
  <r>
    <n v="2924"/>
    <s v="VUNESP"/>
    <s v="SEFAZ-SP"/>
    <s v="1997"/>
    <s v="Analise as afirmativas abaixo._x000a_I. O sistema de apropriação de custos denominado &quot;custeio por absorção&quot; apropria tão somente os custos indiretos de fabricação dos produtos elaborados._x000a_II. O sistema denominado &quot;custeio variável&quot; apropria todos os custos de produção aos produtos elaborados._x000a_III. O sistema de apropriação de custos denominado &quot;custeio padrão&quot; apropria tão somente os custos fixos da produção aos produtos elaborados._x000a_IV. O sistema de apropriação de custos denominado &quot;custeio por absorção&quot; apropria todos os custos de produção aos produtos elaborados._x000a_V. O sistema denominado &quot;custeio baseado em atividades&quot; apropria somente os custos diretos aos produtos elaborados._x000a_Pode-se afirmar que está correta apenas a"/>
    <x v="2"/>
    <x v="22"/>
    <s v="Médio"/>
    <s v="ME"/>
    <s v="II."/>
    <s v="III."/>
    <s v="IV."/>
    <s v="I."/>
    <s v="V."/>
    <s v="C"/>
    <n v="0"/>
    <n v="0"/>
  </r>
  <r>
    <n v="2925"/>
    <s v="FUNDATEC"/>
    <s v="PROCERGS"/>
    <s v="2023"/>
    <s v="De acordo com Padoveze (2016), os métodos de custeio definem quais os custos que devem fazer parte do custeio dos produtos e como esses custos serão apropriados. Portanto, cada método produzirá informações distintas. Nesse sentido, ao se definir um método de custeio, deve-se considerar os objetivos organizacionais e as características operacionais da empresa. O método mais tradicional de custeio é aquele empregado no intuito de atribuir um valor de custos ao produto, principalmente uma parte dos custos indiretos, consistindo na apropriação de todos os custos de produção aos produtos, de forma direta e indireta, mediante critérios de rateios. Esse método se trata do custeio:"/>
    <x v="2"/>
    <x v="22"/>
    <s v="Médio"/>
    <s v="ME"/>
    <s v="ABC."/>
    <s v="Por absorção."/>
    <s v="UEP."/>
    <s v="Variável."/>
    <s v="Padrão."/>
    <s v="B"/>
    <n v="0"/>
    <n v="0"/>
  </r>
  <r>
    <n v="2926"/>
    <s v="AVANÇASP"/>
    <s v="Pref. Americana"/>
    <s v="2023"/>
    <s v="É método de custeio de utilização obrigatória para fins fiscais no Brasil, e que atende ao princípio contábil da competência._x000a_Neste método, são apropriados aos produtos acabados tanto os custos variáveis quanto os custos fixos incorridos no período. Trata-se do:"/>
    <x v="2"/>
    <x v="22"/>
    <s v="Médio"/>
    <s v="ME"/>
    <s v="Custeio Padrão."/>
    <s v="Custeio por Absorção."/>
    <s v="Custeio Pleno."/>
    <s v="Custeio RKW."/>
    <s v="Custeio Baseado em Atividades."/>
    <s v="B"/>
    <n v="0"/>
    <n v="0"/>
  </r>
  <r>
    <n v="2927"/>
    <s v="Unifil"/>
    <s v="Pref. Fazenda Rio Grande"/>
    <s v="2023"/>
    <s v="É um método de custeio de utilização obrigatória para fins fiscais no Brasil, e que atende ao princípio contábil da competência, e tem por objetivo alocar todos os custos de produção do período aos produtos nele acabados. Trata-se do:"/>
    <x v="2"/>
    <x v="22"/>
    <s v="Médio"/>
    <s v="ME"/>
    <s v="Custeio Pleno."/>
    <s v="Custeio ABC."/>
    <s v="Custeio RKW."/>
    <s v="Custeio por Absorção."/>
    <m/>
    <s v="D"/>
    <n v="0"/>
    <n v="0"/>
  </r>
  <r>
    <n v="2928"/>
    <s v="FAT Concursos"/>
    <s v="CPS-SP"/>
    <s v="2023"/>
    <s v="No custeio __________________, todos os custos, sejam_x000a_eles fixos ou variáveis, devem ser apropriados aos produtos produzidos em um determinado período._x000a_Assinale a alternativa que completa corretamente a lacuna do enunciado anterior."/>
    <x v="2"/>
    <x v="22"/>
    <s v="Médio"/>
    <s v="ME"/>
    <s v="por dedução"/>
    <s v="direto"/>
    <s v="variável"/>
    <s v="por absorção"/>
    <s v="por flexibilização"/>
    <s v="D"/>
    <n v="0"/>
    <n v="0"/>
  </r>
  <r>
    <n v="2929"/>
    <s v="QUADRIX"/>
    <s v="CRM-MG"/>
    <s v="2023"/>
    <s v="A metodologia de custeio que é muito utilizada para fins gerenciais, em que são atribuídos aos produtos fabricados apenas os custos variáveis (sendo que os custos fixos são tratados como despesas do período), é denominada custeio"/>
    <x v="2"/>
    <x v="22"/>
    <s v="Médio"/>
    <s v="ME"/>
    <s v="direto."/>
    <s v="pleno."/>
    <s v="por absorção."/>
    <s v="ABC."/>
    <s v="RKW."/>
    <s v="A"/>
    <n v="1"/>
    <n v="1"/>
  </r>
  <r>
    <n v="2930"/>
    <s v="IBFC"/>
    <s v="SESACRE"/>
    <s v="2022"/>
    <s v="O _____________ consiste na apropriação de todos os custos de produção aos bens elaborados. Embora os fundamentos do método original considerem somente valores dos custos de produção, não incorporando as despesas operacionais, a abordagem largamente utilizada para o processo de operação dos custos hospitalares é uma adaptação desta versão básica e estende o cálculo dos custos para totalidade dos insumos, independente da classificação de custos e despesa._x000a_Assinale a alternativa que preencha corretamente a lacuna."/>
    <x v="2"/>
    <x v="22"/>
    <s v="Médio"/>
    <s v="ME"/>
    <s v="custeio indireto"/>
    <s v="custeio direto"/>
    <s v="custeio por absorção"/>
    <s v="custeio por centro de custo"/>
    <m/>
    <s v="C"/>
    <n v="0"/>
    <n v="0"/>
  </r>
  <r>
    <n v="2931"/>
    <s v="IBFC"/>
    <s v="CM FRANCA"/>
    <s v="2022"/>
    <s v="A empresa LMN Ltda, que fabrica o produto W, apresentou em sua contabilidade relativa ao mês de junho de 2.0X0, os seguintes dados:_x000a__x000a_Com base nas informações do quadro apresentado, e considerando o custeio por absorção, assinale a alternativa que apresenta o resultado líquido do mês de junho de 2.0X0"/>
    <x v="2"/>
    <x v="22"/>
    <s v="Médio"/>
    <s v="ME"/>
    <s v="R$ 315.000,00"/>
    <s v="R$ 160.000,00"/>
    <s v="R$ 125.000,00"/>
    <s v="R$ 105.000,00"/>
    <m/>
    <s v="C"/>
    <n v="0"/>
    <n v="0"/>
  </r>
  <r>
    <n v="2932"/>
    <s v="IBFC"/>
    <s v="DPE-MT"/>
    <s v="2022"/>
    <s v="A empresa XYZ Ltda que fabrica e vende uniformes escolares, apresentou os seguintes dados no mês passado:_x000a__x000a_Com base nos dados apresentados, selecione a alternativa que apresenta o lucro auferido nas vendas das mercadorias, utilizando-se respectivamente o custeio por absorção e o custeio variável:"/>
    <x v="2"/>
    <x v="22"/>
    <s v="Médio"/>
    <s v="ME"/>
    <s v="R$ 120.000,00 e R$ 90.000,00"/>
    <s v="R$ 100.000,00 e R$ 120.000,00"/>
    <s v="R$ 90.000,00 e R$ 120.000,00"/>
    <s v="R$ 60.000,00 e R$ 45.000,00"/>
    <m/>
    <s v="A"/>
    <n v="0"/>
    <n v="0"/>
  </r>
  <r>
    <n v="2933"/>
    <s v="CESGRANRIO"/>
    <s v="ELETRONUCLEAR"/>
    <s v="2022"/>
    <s v="Na literatura da contabilidade de custos, há correntes com argumentos, tanto favoráveis ao custeio por absorção quanto ao custeio variável, com igual intensidade._x000a_Na prática, o custeio por absorção tem maior aplicabilidade no custeio para a formação dos estoques, enquanto o custeio variável é mais direcionado para as tratativas gerenciais._x000a_Considerando as características técnico-conceituais dos dois métodos, analise as anotações feitas pela indústria TT, referentes, somente, a um dos produtos de sua linha._x000a__x000a_Comissão sobre as vendas, unitária 3,00_x000a_Custo unitário de produção, custeio por absorção 43,00_x000a_Custo unitário de produção, custeio variável 35,00_x000a_Preço de venda unitário 60,00_x000a_Quantidade de unidades produzidas 200.000_x000a_Quantidade de unidades vendidas 180.000_x000a__x000a_Pelas informações recebidas, exclusivamente, o resultado do período da indústria TT, que adota o custeio variável para custear o produto, em reais, é"/>
    <x v="2"/>
    <x v="22"/>
    <s v="Médio"/>
    <s v="ME"/>
    <s v="920.000,00"/>
    <s v="2.300.000,00"/>
    <s v="2.360.000,00"/>
    <s v="2.520.000,00"/>
    <s v="3.960.000,00"/>
    <s v="C"/>
    <n v="0"/>
    <n v="0"/>
  </r>
  <r>
    <n v="2934"/>
    <s v="FADESP"/>
    <s v="UEPA"/>
    <s v="2020"/>
    <s v="Dentre as estratégias para tornar as informações de custos menos arbitrárias, a gestão de custos pode fazer uso do método de custeio conhecido como Custeio Variável, sobre o qual é correto afirmar o seguinte:"/>
    <x v="2"/>
    <x v="22"/>
    <s v="Médio"/>
    <s v="ME"/>
    <s v="no resultado, tem como variável o volume de vendas e é utilizado como ferramenta gerencial."/>
    <s v="atende aos anseios da legislação brasileira do imposto de renda e dos auditores externos."/>
    <s v="no resultado, tem como variável o volume de produção. Atende mais à questão fiscal do que à gerencial."/>
    <s v="é comum a prática do rateio e os custos indiretos são imputados nos produtos."/>
    <m/>
    <s v="A"/>
    <n v="0"/>
    <n v="0"/>
  </r>
  <r>
    <n v="2935"/>
    <s v="CESGRANRIO"/>
    <s v="PETROBRAS"/>
    <s v="2018"/>
    <s v="Para uma adequada gestão de custos nas entidades, é necessário que os custos incorridos sejam apropriados a partir de alguma metodologia. Está de acordo com os princípios de Contabilidade, sendo também aceito pelo regulamento do Imposto de Renda, para apurar o lucro tributável, o método do custeio"/>
    <x v="2"/>
    <x v="22"/>
    <s v="Médio"/>
    <s v="ME"/>
    <s v="direto"/>
    <s v="padrão"/>
    <s v="variável"/>
    <s v="por absorção"/>
    <s v="baseado em atividades"/>
    <s v="D"/>
    <n v="0"/>
    <n v="0"/>
  </r>
  <r>
    <n v="2936"/>
    <s v="CESGRANRIO"/>
    <s v="PETROBRAS"/>
    <s v="2018"/>
    <s v="Custeio significa apropriação de custos associados a um produto ou serviço, mas existem métodos que consideram alguns itens de custos, e outros não. Um dos métodos de custeio amplamente usados no Brasil é o custeio por absorção, que tem como característica a"/>
    <x v="2"/>
    <x v="22"/>
    <s v="Médio"/>
    <s v="ME"/>
    <s v="alocação apenas dos custos variáveis e diretos aos produtos"/>
    <s v="geração de informações exclusivas para fins gerenciais"/>
    <s v="utilização de direcionadores de custos, a partir das atividades identificadas"/>
    <s v="apropriação de todos os custos de produção aos bens e serviços produzidos"/>
    <s v="apropriação de todos os custos e despesas associados à venda dos bens e serviços produzidos"/>
    <s v="D"/>
    <n v="0"/>
    <n v="0"/>
  </r>
  <r>
    <n v="2937"/>
    <s v="CESGRANRIO"/>
    <s v="LIQUIGÁS"/>
    <s v="2018"/>
    <s v="Uma companhia industrial fez as seguintes anotações, exclusivamente sobre a produção e venda de um dos modelos de sua linha, em dezembro/2017._x000a__x000a_• Volume de unidades produzidas e vendidas 20.000_x000a_• Custo total de matéria-prima e mão de obra, em reais 460.000,00_x000a_• Comissão total sobre as vendas do modelo, em reais 40.000,00_x000a_• Despesas fixas totais, em reais 20.000,00_x000a__x000a_O departamento de custos da companhia informou que o custo unitário de produção, somente desse modelo, quando apurado pelo método de custeio por absorção, é 20% maior do que quando apurado pelo método do custeio variável._x000a_Considerando somente as informações apresentadas pela companhia e os procedimentos técnicoconceituais da contabilidade de custos para apuração dos custos de produção, pelo custeio por absorção e variável, o total dos custos fixos diretos ou indiretos, em reais, na produção desse modelo é"/>
    <x v="2"/>
    <x v="22"/>
    <s v="Médio"/>
    <s v="ME"/>
    <s v="72.000,00"/>
    <s v="92.000,00"/>
    <s v="100.000,00"/>
    <s v="104.000,00"/>
    <s v="112.000,00"/>
    <s v="B"/>
    <n v="0"/>
    <n v="0"/>
  </r>
  <r>
    <n v="2938"/>
    <s v="CESGRANRIO"/>
    <s v="TRANSPETRO"/>
    <s v="2018"/>
    <s v="O método de custeio é uma metodologia de apropriação de custos aos produtos e serviços. Nesse contexto, o método de custeio que, na apuração da margem de contribuição combina custos variáveis com despesas variáveis e que, na apuração do custo do estoque de produtos em elaboração, só considera os custos que se alteram de forma diretamente proporcional ao volume da produção, é o método de custeio"/>
    <x v="2"/>
    <x v="22"/>
    <s v="Médio"/>
    <s v="ME"/>
    <s v="baseado em atividades"/>
    <s v="por absorção"/>
    <s v="variável"/>
    <s v="por ordem"/>
    <s v="Padrão"/>
    <s v="C"/>
    <n v="0"/>
    <n v="0"/>
  </r>
  <r>
    <n v="2939"/>
    <s v="CESGRANRIO"/>
    <s v="PETROBRAS"/>
    <s v="2018"/>
    <s v="A Sociedade Industrial Y, que produz potes de barro, apresentou as seguintes informações sobre a produção de um pote médio vitrificado:_x000a__x000a_Sabendo-se que a Industrial Y faz o custeio de seus produtos pelo método variável, o custo unitário dos produtos vendidos, em reais, é"/>
    <x v="2"/>
    <x v="22"/>
    <s v="Médio"/>
    <s v="ME"/>
    <s v="56,00"/>
    <s v="50,00"/>
    <s v="42,00"/>
    <s v="37,50"/>
    <s v="30,00"/>
    <s v="D"/>
    <n v="0"/>
    <n v="0"/>
  </r>
  <r>
    <n v="2940"/>
    <s v="FBC"/>
    <s v="Exame de Suficiência"/>
    <s v="2017"/>
    <s v="Em 30.6.2016, uma Indústria que atua no ramo de confecção adquiriu 5.000 metros de tecido por R$50.000,00. Incorreu também em frete para transporte desse tecido, no valor de R$10.000,00._x000a_Durante o mês de julho de 2017, fabricou 2.000 unidades de um único produto, com 4.000 metros de tecido._x000a_Além do tecido, também foram aplicados à produção os seguintes custos:_x000a__x000a_--- Mão de obra direta das costureiras: R$18,00 por unidade produzida._x000a_--- Depreciação das máquinas: R$1.000,00 no mês, calculada pelo Método Linear._x000a_--- Mão de obra do supervisor de produção: R$16.000,00 no mês._x000a_--- Aluguel mensal da área de produção: R$3.000,00._x000a__x000a_Considerando-se apenas as informações apresentadas e desconsiderando-se os aspectos tributários, o total de Custos Variáveis aplicados a produção das 2.000 unidades, no mês de julho de 2017, foi de:"/>
    <x v="2"/>
    <x v="22"/>
    <s v="Médio"/>
    <s v="ME"/>
    <s v="R$76.000,00."/>
    <s v="R$80.000,00."/>
    <s v="R$84.000,00."/>
    <s v="R$96.000,00."/>
    <m/>
    <s v="C"/>
    <n v="0"/>
    <n v="0"/>
  </r>
  <r>
    <n v="2941"/>
    <s v="FBC"/>
    <s v="Exame de Suficiência"/>
    <s v="2015"/>
    <s v="Uma Indústria apresenta os seguintes custos de produção referentes ao mês de janeiro de 2015:_x000a__x000a_Os Custos Fixos do mês totalizaram R$6.500,00. Esses custos fixos são indiretos e distribuídos entre os produtos na proporção da matéria-prima consumida, nos casos em que o critério exige alocação de tais custos. Com base nos dados acima, é CORRETO afirmar que:"/>
    <x v="2"/>
    <x v="22"/>
    <s v="Médio"/>
    <s v="ME"/>
    <s v="o custo do produto A, calculado com base no Custeio Variável, é de R$21.100,00."/>
    <s v="o custo do produto A, calculado com base no Custeio Variável, é de R$25.650,00."/>
    <s v="o custo do produto B, calculado com base no Custeio por Absorção, é de R$5.600,00."/>
    <s v="o custo do produto C, calculado com base no Custeio por Absorção, é de R$3.300,00."/>
    <m/>
    <s v="A"/>
    <n v="0"/>
    <n v="0"/>
  </r>
  <r>
    <n v="2942"/>
    <s v="FBC"/>
    <s v="Exame de Suficiência"/>
    <s v="2015"/>
    <s v="No mês de janeiro de 2015, uma indústria produziu 1.100 unidades de seu único produto. Nesse mês, não havia estoque inicial e ficaram 110 unidades acabadas e não vendidas até o dia 31._x000a_Os custos do mês de janeiro foram:_x000a_. Mão de Obra Variável R$ 63.800,00_x000a_. Matéria-Prima R$ 55.000,00_x000a_. Outros Custos Variáveis R$ 28.600,00_x000a_. Custos Fixos R$ 33.000,00_x000a_Os valores totais do Estoque Final pelo Custeio por Absorção e pelo Custeio Variável são respectivamente:"/>
    <x v="2"/>
    <x v="22"/>
    <s v="Médio"/>
    <s v="ME"/>
    <s v="R$ 18.040,00 e R$ 14.740,00"/>
    <s v="R$ 15.180,00 e R$ 11.880,00"/>
    <s v="R$ 14.740,00 e R$ 18.040,00"/>
    <s v="R$ 11.880,00 e R$ 15.180,00"/>
    <m/>
    <s v="A"/>
    <n v="0"/>
    <n v="0"/>
  </r>
  <r>
    <n v="2943"/>
    <s v="CEPERJ"/>
    <s v="DEGASE"/>
    <s v="2012"/>
    <s v="A Empresa Industrial Progresso Ltda., no seu processo de industrialização, adota o procedimento de apropriar ao seu custo de produção todos os gastos realizados, sejam eles custos diretos, indiretos, fixos ou variáveis. Esse método utilizado é denominado de sistema de custeio:"/>
    <x v="2"/>
    <x v="22"/>
    <s v="Médio"/>
    <s v="ME"/>
    <s v="por absorção"/>
    <s v="variável"/>
    <s v="direto"/>
    <s v="padrão"/>
    <s v="ABC"/>
    <s v="A"/>
    <n v="0"/>
    <n v="0"/>
  </r>
  <r>
    <n v="2944"/>
    <s v="VUNESP"/>
    <s v="UNICAMP"/>
    <s v="2023"/>
    <s v="O sistema de custeio que considera que todas as atividades desenvolvidas pelas entidades são geradoras de custos e consomem recursos e estabelece a relação entre atividades e os objetos de custo por meio de direcionadores de custos é o"/>
    <x v="2"/>
    <x v="22"/>
    <s v="Médio"/>
    <s v="ME"/>
    <s v="ABC."/>
    <s v="Absorção."/>
    <s v="Pleno."/>
    <s v="RKW."/>
    <s v="TDABC."/>
    <s v="A"/>
    <n v="0"/>
    <n v="0"/>
  </r>
  <r>
    <s v="2945"/>
    <s v="CONSULPLAN"/>
    <s v="CFC"/>
    <s v="2023"/>
    <s v="Um desafio da Contabilidade de Custos tem sido a alocação dos Custos Indiretos de forma que melhor reflita o custo efetivamente incorrido na produção de determinado ativo. Por vezes, os métodos de custeio adotados para fins fiscais são arbitrários, não servindo como fonte para tomada de decisões gerenciais. Para esse fim, outros métodos foram desenvolvidos, dentre eles um que aloca os custos não verticalmente, de acordo com a estrutura organizacional da empresa, mas de forma horizontal e interdepartamental, com base nos processos realizados, em uma tentativa de reduzir as distorções provocadas pelo rateio arbitrário dos custos indiretos. Trata-se do método denominado:"/>
    <x v="2"/>
    <x v="22"/>
    <s v="Médio"/>
    <s v="ME"/>
    <s v="Custeio Variável."/>
    <s v="Custeio Escalonado."/>
    <s v="Custeio Pleno (RKW)."/>
    <s v="Custeio Baseado em Atividades (ABC)."/>
    <m/>
    <s v="D"/>
    <n v="0"/>
    <n v="0"/>
  </r>
  <r>
    <n v="2946"/>
    <s v="QUADRIX"/>
    <s v="CREF 3"/>
    <s v="2023"/>
    <s v="Acerca de orçamento e contabilidade pública, julgue o item._x000a_O custeio ABC consiste em uma metodologia de custeio que procura reduzir as distorções provocadas pelo rateio arbitrário dos custos indiretos, por meio da utilização de direcionadores de custos."/>
    <x v="2"/>
    <x v="22"/>
    <s v="Médio"/>
    <s v="CE"/>
    <m/>
    <m/>
    <m/>
    <m/>
    <m/>
    <s v="C"/>
    <n v="0"/>
    <n v="0"/>
  </r>
  <r>
    <n v="2947"/>
    <s v="AVANÇASP"/>
    <s v="Pref. Americana"/>
    <s v="2023"/>
    <s v="É uma metodologia de custeio que, através da utilização de direcionadores de custos, procura reduzir as distorções provocadas pelo rateio arbitrário dos custos indiretos. Trata-se do:"/>
    <x v="2"/>
    <x v="22"/>
    <s v="Médio"/>
    <s v="ME"/>
    <s v="Custeio Pleno."/>
    <s v="Custeio Integral."/>
    <s v="Custeio RKW. D"/>
    <s v="Custeio Escalonado."/>
    <s v="Custeio ABC."/>
    <s v="E"/>
    <n v="0"/>
    <n v="0"/>
  </r>
  <r>
    <n v="2948"/>
    <s v="QUADRIX"/>
    <s v="PRODAM"/>
    <s v="2022"/>
    <s v="Assinale a alternativa que apresenta o nome da metodologia de custeio que procura reduzir as distorções provocadas pelo rateio arbitrário dos custos indiretos, por meio da utilização de direcionadores de custos."/>
    <x v="2"/>
    <x v="22"/>
    <s v="Médio"/>
    <s v="ME"/>
    <s v="custeio variável"/>
    <s v="custeio integral"/>
    <s v="custeio-padrão"/>
    <s v="custeio baseado em atividades"/>
    <s v="custeio RKW"/>
    <s v="D"/>
    <n v="0"/>
    <n v="0"/>
  </r>
  <r>
    <n v="2949"/>
    <s v="FCC"/>
    <s v="TCE"/>
    <s v="2022"/>
    <s v="A indústria Plastic Ltda. produz dois tipos de escovas de cabelo de plástico, A e B. Com a intenção de melhorar a qualidade de suas informações de custos, a indústria optou pela contratação de uma consultoria para a implementação do custeio baseado em atividades. A consultoria identificou que a indústria incorre em custos fixos indiretos de R$ 125.000,00 por mês, todos classificados como overhead e cujo valor foi atribuído, por meio de rastreamento, às atividades relevantes da empresa. A tabela a seguir descreve as atividades relevantes quanto ao valor a elas atribuído de custos indiretos, direcionador utilizado para alocar os custos das atividades aos produtos e o volume do direcionador para cada um dos produtos._x000a__x000a_Com base nessas informações, o valor dos custos fixos indiretos alocados à escova de cabelo do tipo A é, em reais,"/>
    <x v="2"/>
    <x v="22"/>
    <s v="Médio"/>
    <s v="ME"/>
    <s v="39.750,00"/>
    <s v="45.353,98"/>
    <s v="62.500,00"/>
    <s v="79.646,02"/>
    <s v="85.250,00"/>
    <s v="E"/>
    <n v="0"/>
    <n v="0"/>
  </r>
  <r>
    <s v="2950"/>
    <s v="Instituto AOCP"/>
    <s v="CTE"/>
    <s v="2022"/>
    <s v="Assinale a alternativa INCORRETA em relação ao Custeio Baseado em Atividades (ABC)."/>
    <x v="2"/>
    <x v="22"/>
    <s v="Médio"/>
    <s v="ME"/>
    <s v="É um método de custeio que procura diminuir a arbitrariedade do rateio dos custos indiretos, pois os custos são inicialmente atribuídos às atividades e, depois, aos produtos."/>
    <s v="No primeiro estágio, o custeio ABC atribui custos de insumos às atividades. No segundo estágio, atribui o custo das atividades aos produtos."/>
    <s v="No ABC, a atribuição de custos às atividades deve ser feita na seguinte ordem: alocação direta, rastreamento e rateio."/>
    <s v="O rastreamento no custeio ABC identifica uma relação de causa e efeito entre a atividade e os custos necessários para realizá-la."/>
    <s v="No ABC, os direcionadores de custos de atividades identificam a maneira como as atividades consomem recursos e servem para custear as atividades."/>
    <s v="E"/>
    <n v="0"/>
    <n v="0"/>
  </r>
  <r>
    <n v="2951"/>
    <s v="CEBRASPE"/>
    <s v="SEFAZ-CE"/>
    <s v="2022"/>
    <s v="O sistema de custeio ABC procura,_x000a_inicialmente, calcular o custo das atividades que geram os produtos, pois entende que são essas_x000a_atividades que consomem os recursos da empresa e não os produtos."/>
    <x v="2"/>
    <x v="22"/>
    <s v="Médio"/>
    <s v="CE"/>
    <s v="É um método de custeio que procura diminuir a arbitrariedade do rateio dos custos indiretos, pois os custos são inicialmente atribuídos às atividades e, depois, aos produtos."/>
    <s v="No primeiro estágio, o custeio ABC atribui custos de insumos às atividades. No segundo estágio, atribui o custo das atividades aos produtos."/>
    <s v="No ABC, a atribuição de custos às atividades deve ser feita na seguinte ordem: alocação direta, rastreamento e rateio."/>
    <s v="O rastreamento no custeio ABC identifica uma relação de causa e efeito entre a atividade e os custos necessários para realizá-la."/>
    <s v="No ABC, os direcionadores de custos de atividades identificam a maneira como as atividades consomem recursos e servem para custear as atividades."/>
    <s v="C"/>
    <n v="0"/>
    <n v="0"/>
  </r>
  <r>
    <s v="2952"/>
    <s v="Consulplan"/>
    <s v="Exame de Suficiência"/>
    <s v="2021"/>
    <s v="A empresa MC Parker produz calculadoras matemáticas e financeiras. Os dados relacionados aos dois produtos são apresentados a seguir:_x000a_Ambos os produtos passam pelo departamento 1 e pelo departamento 2. Com base no custeio ABC, os custos indiretos de fabricação dos departamentos são de: • Custos de maquinaria = R$ 400.000,00; • Custos de preparação dos lotes de produção = R$ 300.000,00; • Custos de inspeção = R$ 200.000,00._x000a_O custo unitário indireto de fabricação para cada produto será, respectivamente (utilize quatro casas decimais para a resolução do problema):"/>
    <x v="2"/>
    <x v="22"/>
    <s v="Médio"/>
    <s v="ME"/>
    <s v="R$ 5,50 e R$ 3,83"/>
    <s v="R$ 8,80 e R$ 4,64"/>
    <s v="R$ 220,00 e R$ 530,00"/>
    <s v="R$ 527,00 para os dois produtos"/>
    <m/>
    <s v="A"/>
    <n v="0"/>
    <n v="0"/>
  </r>
  <r>
    <n v="2953"/>
    <s v="CEBRASPE"/>
    <s v="SEFAZ-DF"/>
    <s v="2020"/>
    <s v="Em seu segundo estágio, o custeio ABC atribui custos de insumos às atividades."/>
    <x v="2"/>
    <x v="22"/>
    <s v="Médio"/>
    <s v="CE"/>
    <m/>
    <m/>
    <m/>
    <m/>
    <m/>
    <s v="E"/>
    <n v="0"/>
    <n v="0"/>
  </r>
  <r>
    <n v="2954"/>
    <s v="CEBRASPE"/>
    <s v="TJ-AM"/>
    <s v="2019"/>
    <s v="Uma entidade que considera os custos variáveis na avaliação dos estoques e os custos fixos reconhecidos diretamente nos resultados aplica o método do custeio baseado em atividades."/>
    <x v="2"/>
    <x v="22"/>
    <s v="Médio"/>
    <s v="CE"/>
    <s v="R$ 5,50 e R$ 3,83"/>
    <s v="R$ 8,80 e R$ 4,64"/>
    <s v="R$ 220,00 e R$ 530,00"/>
    <s v="R$ 527,00 para os dois produtos"/>
    <m/>
    <s v="E"/>
    <n v="0"/>
    <n v="0"/>
  </r>
  <r>
    <n v="2955"/>
    <s v="CEBRASPE"/>
    <s v="EBSERH"/>
    <s v="2018"/>
    <s v="Uma das vantagens do custeio embasado em atividade, em relação a outras metodologias de custeio, é que a íntegra dos custos associados a atividades é apropriada sem rateio aos objetos de custeio, evitando que custos identificados como de atividade possam ir parar no resultado sem passarem pelos objetos de custeio."/>
    <x v="2"/>
    <x v="22"/>
    <s v="Médio"/>
    <s v="CE"/>
    <s v="R$ 5,50 e R$ 3,83"/>
    <s v="R$ 8,80 e R$ 4,64"/>
    <s v="R$ 220,00 e R$ 530,00"/>
    <s v="R$ 527,00 para os dois produtos"/>
    <m/>
    <s v="E"/>
    <n v="0"/>
    <n v="0"/>
  </r>
  <r>
    <n v="2956"/>
    <s v="CEBRASPE"/>
    <s v="STM"/>
    <s v="2018"/>
    <s v="Caso adote um sistema de custeio por atividade, a empresa poderá considerar algumas despesas como parte do custo dos produtos e alguns custos de produção como despesas, podendo, ainda, utilizar o valor obtido nesse procedimento para levantamento de suas demonstrações societárias."/>
    <x v="2"/>
    <x v="22"/>
    <s v="Médio"/>
    <s v="CE"/>
    <s v="R$ 5,50 e R$ 3,83"/>
    <s v="R$ 8,80 e R$ 4,64"/>
    <s v="R$ 220,00 e R$ 530,00"/>
    <s v="R$ 527,00 para os dois produtos"/>
    <m/>
    <s v="E"/>
    <n v="0"/>
    <n v="0"/>
  </r>
  <r>
    <n v="2957"/>
    <s v="FCC"/>
    <s v="SP Parcerias"/>
    <s v="2018"/>
    <s v="A Cia. Produtora produz os produtos A, B e C. Em junho de 2018, foram produzidas 5.000 unidades do produto A, 2.000 unidades do produto B e 4.000 unidades do produto C._x000a_Os custos fixos indiretos do mês de junho de 2018 referentes às atividades realizadas no Departamento de Produção foram, em reais:_x000a__x000a_As informações sobre os direcionadores de custos de atividades no mês de junho de 2018 foram:_x000a__x000a_Considerando que a empresa adota o Custeio Baseado em Atividades, o valor dos custos fixos indiretos atribuído ao produto"/>
    <x v="2"/>
    <x v="22"/>
    <s v="Médio"/>
    <s v="ME"/>
    <s v="A foi R$ 52.000, 00."/>
    <s v="B foi R$ 72.000.,00."/>
    <s v="C foi R$ 72.000.,00."/>
    <s v="A foi R$ 56.000, 00."/>
    <s v="B foi R$ 52.000, 00."/>
    <s v="E"/>
    <n v="0"/>
    <n v="0"/>
  </r>
  <r>
    <s v="2958"/>
    <s v="FADESP"/>
    <s v="BANPARÁ"/>
    <s v="2018"/>
    <s v="Uma empresa de serviços contábeis tem três atividades relevantes: (i) escriturar os fatos econômicos, (ii) apurar impostos e (iii) realizar contatos com clientes. A empresa deseja terceirizar a atividade de escriturar os fatos econômicos e, com o objetivo de saber o custo dessa atividade, adotará o Custeio Baseado em Atividades (ABC). Diante disto, o consumo de recursos mensais pela empresa é o seguinte:_x000a_1. Pessoal_x000a_1.1 – Retirada monetária do Contador: $ 12.000,00_x000a_1.2 – Salário dos Assistentes Contábeis: $ 5.000,00_x000a_1.3 – Salário da Secretária: $ 4.000,00_x000a_1.4 – Salários dos Auxiliares de escrita fiscal: $ 2.000,00_x000a_2. Aluguel: $ 2.000,00_x000a_3. Depreciação: $ 1.000,00_x000a_4. Treinamento: $ 2.000,00_x000a_Ao rastrear o consumo de recursos às atividades foi possível a seguinte identificação:_x000a__x000a_O custo da atividade escriturar os fatos econômicos é de"/>
    <x v="2"/>
    <x v="22"/>
    <s v="Médio"/>
    <s v="ME"/>
    <s v="$ 5.800,00."/>
    <s v="$ 6.800,00."/>
    <s v="$ 7.280,00."/>
    <s v="$ 8.100,00."/>
    <s v="$ 13.100,00."/>
    <s v="B"/>
    <n v="0"/>
    <n v="0"/>
  </r>
  <r>
    <n v="2959"/>
    <s v="CEBRASPE"/>
    <s v="TCE-PA"/>
    <s v="2016"/>
    <s v="O ABC minimiza as distorções provocadas pelo rateio dos custos indiretos, muito utilizado no custeio por absorção, e está fundamentado no fato de que as atividades consomem recursos e os produtos consomem atividades."/>
    <x v="2"/>
    <x v="22"/>
    <s v="Médio"/>
    <s v="CE"/>
    <m/>
    <m/>
    <m/>
    <m/>
    <m/>
    <s v="C"/>
    <n v="0"/>
    <n v="0"/>
  </r>
  <r>
    <n v="2960"/>
    <s v="CEBRASPE"/>
    <s v="TCE-PA"/>
    <s v="2016"/>
    <s v="No ABC, a transferência dos custos das atividades para os produtos segue uma ordem de prioridade distinta à adotada na atribuição de custos às atividades."/>
    <x v="2"/>
    <x v="22"/>
    <s v="Médio"/>
    <s v="CE"/>
    <s v="$ 5.800,00."/>
    <s v="$ 6.800,00."/>
    <s v="$ 7.280,00."/>
    <s v="$ 8.100,00."/>
    <s v="$ 13.100,00."/>
    <s v="E"/>
    <n v="0"/>
    <n v="0"/>
  </r>
  <r>
    <n v="2961"/>
    <s v="CEBRASPE"/>
    <s v="TCE-SC"/>
    <s v="2016"/>
    <s v="O método ABC é vantajoso porque, além de estar em conformidade com os princípios contábeis geralmente aceitos, elimina todas as distorções causadas pela arbitrariedade que envolve o processo de rateio dos custos indiretos."/>
    <x v="2"/>
    <x v="22"/>
    <s v="Médio"/>
    <s v="CE"/>
    <s v="$ 5.800,00."/>
    <s v="$ 6.800,00."/>
    <s v="$ 7.280,00."/>
    <s v="$ 8.100,00."/>
    <s v="$ 13.100,00."/>
    <s v="E"/>
    <n v="0"/>
    <n v="0"/>
  </r>
  <r>
    <n v="2962"/>
    <s v="CEBRASPE"/>
    <s v="TCU"/>
    <s v="2013"/>
    <s v="O objetivo do custeio ABC é a redução dos custos por meio da eliminação dos desperdícios e do corte nos geradores de custos que não agreguem valor ou nos fatores causadores do consumo de atividades evitáveis ou desnecessárias. Essa é uma forma eficaz de compressão de custos, diferindo da maneira tradicional de cortes aleatórios dos recursos."/>
    <x v="2"/>
    <x v="22"/>
    <s v="Médio"/>
    <s v="CE"/>
    <s v="$ 5.800,00."/>
    <s v="$ 6.800,00."/>
    <s v="$ 7.280,00."/>
    <s v="$ 8.100,00."/>
    <s v="$ 13.100,00."/>
    <s v="C"/>
    <n v="0"/>
    <n v="0"/>
  </r>
  <r>
    <n v="2963"/>
    <s v="FCC"/>
    <s v="Metro"/>
    <s v="2010"/>
    <s v="Caracteriza o sistema de custeio ABC:"/>
    <x v="2"/>
    <x v="22"/>
    <s v="Médio"/>
    <s v="ME"/>
    <s v="o direcionamento de custos para as atividades e destas para os produtos, de acordo com a proporção que estes consomem das atividades."/>
    <s v="rateio de custos indiretos de fabricação, de acordo com a natureza de cada um, utilizando vários indicadores, como critérios de rateio para os produtos."/>
    <s v="inexistência de rateio para custos indiretos que não puderem ser associados ao volume de produção, classificando-os diretamente como despesa no resultado."/>
    <s v="predeterminação do valor dos custos indiretos de fabricação para posterior comparação com os gastos efetivos."/>
    <s v="rateio de custos indiretos de fabricação, sempre utilizando o critério da mão de obra direta gasta em cada produto."/>
    <s v="A"/>
    <n v="0"/>
    <n v="0"/>
  </r>
  <r>
    <n v="2964"/>
    <s v="CESGRANRIO"/>
    <s v="PETROBRAS"/>
    <s v="2010"/>
    <s v="A principal diferença entre o critério de custeio ABC (Activity- BasedCosting) e o modelo de departamentalização (Custeio por absorção) é que"/>
    <x v="2"/>
    <x v="22"/>
    <s v="Médio"/>
    <s v="ME"/>
    <s v="os custos fixos são atribuídos, no custeio ABC, aos produtos através de rateio recíproco, enquanto a departamentalização usa o rateio assimétrico."/>
    <s v="os custos e despesas são atribuídos, no custeio ABC, aos produtos através dos custos das atividades, enquanto, na departamentalização, os custos e despesas são atribuídos através de direcionadores de tarefas."/>
    <s v="o custeio ABC somente deve ser aplicado em empresas não industriais, devido ao fato de somar custos e despesas, enquanto a departamentalização é utilizada, exclusivamente, em empresas industriais."/>
    <s v="o custeio ABC pode ser utilizado apenas em conjunto com a reengenharia de processos, pois a departamentalização usa, exclusivamente, rateio linear misto."/>
    <s v="a departamentalização tem uma visão verticalizada, enquanto o custeio ABC tem uma abordagem horizontal por ser interdepartamental."/>
    <s v="E"/>
    <n v="0"/>
    <n v="0"/>
  </r>
  <r>
    <n v="2965"/>
    <s v="FUNDATEC"/>
    <s v="AFTE-RS"/>
    <s v="2009"/>
    <s v="Em relação ao Custeio por Atividades (Activity-BasedCosting), é correto afirmar que:"/>
    <x v="2"/>
    <x v="22"/>
    <s v="Médio"/>
    <s v="ME"/>
    <s v="a atribuição de custos às atividades é feita com a seguinte ordem de prioridade: rastreamento, alocação direta e rateio."/>
    <s v="os direcionadores de recursos de atividades identificam como as atividades consomem recursos."/>
    <s v="os direcionadores de custos de recursos identificam como as atividades consomem recursos."/>
    <s v="os direcionadores de custos de recursos identificam como os produtos consomem as atividades."/>
    <s v="as tarefas são divididas em atividades e estas formam as operações."/>
    <s v="C"/>
    <n v="0"/>
    <n v="0"/>
  </r>
  <r>
    <n v="2966"/>
    <s v="FUNIVERSA"/>
    <s v="CEB"/>
    <s v="2009"/>
    <s v="Com base nas informações a seguir, assinale a alternativa que apresenta o custo da atividade por unidade de produto, para os itens de camisetas, calças e vestidos:_x000a_Dados:_x000a_I. Atividade – comprar materiais – R$ 40.000,00._x000a_II. Direcionadores de custos – n.º de pedidos conforme a seguir:_x000a_Camiseta 40_x000a_Calça 60_x000a_Vestidos 20 III._x000a_Quantidades produzidas:_x000a_Camiseta 2.000_x000a_Calça 6.000_x000a_Vestidos 2.800"/>
    <x v="2"/>
    <x v="22"/>
    <s v="Médio"/>
    <s v="ME"/>
    <s v="R$ 6,66, R$ 3,33 e R$ 2,38"/>
    <s v="R$ 5,55, R$ 2,44 e R$ 2,38"/>
    <s v="R$ 6,66, R$ 2,44 e R$ 3,44"/>
    <s v="R$ 2,44, R$ 3,33 e R$ 6,66"/>
    <s v="R$ 6,66, R$ 3,33 e R$ 5,55"/>
    <s v="A"/>
    <n v="0"/>
    <n v="0"/>
  </r>
  <r>
    <n v="2967"/>
    <s v="CESGRANRIO"/>
    <s v="Petrobras"/>
    <s v="2010"/>
    <s v="Um dos aspectos mais importantes na aplicação do custeio ABC (Custeio Baseado em Atividades) é a identificação e seleção dos direcionadores de custos. Desse modo, é relevante saber que direcionador de custo é o(a)"/>
    <x v="2"/>
    <x v="22"/>
    <s v="Médio"/>
    <s v="ME"/>
    <s v="critério de rateio usado para atribuir um custo fixo a um produto."/>
    <s v="fator que determina o custo de uma atividade."/>
    <s v="indicador da relação custo-benefício no levantamento do custeio ABC."/>
    <s v="ferramenta utilizada para se atribuir um custo direto a um produto."/>
    <s v="forma como se pode ratear um custo fixo a um departamento ou atividade."/>
    <s v="B"/>
    <n v="0"/>
    <n v="0"/>
  </r>
  <r>
    <n v="2968"/>
    <s v="ESAF"/>
    <s v="MPOG"/>
    <s v="2005"/>
    <s v="A forma de custeio na qual os custos são, inicialmente, atribuídos a direcionadores e posteriormente aos produtos é denominada de custeio"/>
    <x v="2"/>
    <x v="22"/>
    <s v="Médio"/>
    <s v="ME"/>
    <s v="por atividades."/>
    <s v="variável."/>
    <s v="direto."/>
    <s v="pleno."/>
    <s v="por encomenda."/>
    <s v="A"/>
    <n v="0"/>
    <n v="0"/>
  </r>
  <r>
    <n v="2969"/>
    <s v="ESAF"/>
    <s v="MPOG"/>
    <s v="2005"/>
    <s v="Uma das grandes vantagens proporcionadas pela utilização do custeio ABC em relação às demais formas de atribuir custos aos produtos e serviços consiste em:"/>
    <x v="2"/>
    <x v="22"/>
    <s v="Médio"/>
    <s v="ME"/>
    <s v="eliminar totalmente a arbitrariedade de alocação de custos às atividades administrativas com a não utilização de nenhuma forma de rateio dos custos incrementais das atividades."/>
    <s v="descartar, da avaliação dos direcionadores de custos relativos, a produção de um bem ou serviço, e os custos comuns às atividades na apuração do custo unitário."/>
    <s v="reduzir as distorções provocadas pelo rateio arbitrário dos custos indiretos."/>
    <s v="permitir o gerenciamento com eficiência e eficácia tanto dos custos diretos quanto dos indiretos."/>
    <s v="tornar-se uma importante ferramenta a ser utilizada no processo de planejamento, gestão e controle efetivo dos custos diretos."/>
    <s v="C"/>
    <n v="0"/>
    <n v="0"/>
  </r>
  <r>
    <n v="2970"/>
    <s v="Instituto Verbena"/>
    <s v="UFG"/>
    <s v="2023"/>
    <s v="Qual é o método de custeio em que todos os custos e as despesas de uma entidade são levados aos objetos de custeio, normalmente unidades de produtos e/ou ordens de serviço?"/>
    <x v="2"/>
    <x v="22"/>
    <s v="Médio"/>
    <s v="ME"/>
    <s v="Custeio ABC."/>
    <s v="Custeio pleno."/>
    <s v="Custeio por absorção."/>
    <s v="Custeio padrão."/>
    <m/>
    <s v="B"/>
    <n v="0"/>
    <n v="0"/>
  </r>
  <r>
    <n v="2971"/>
    <s v="Instituto Consulplan"/>
    <s v="CRF-MG"/>
    <s v="2023"/>
    <s v="Determinada empresa industrial produz um único tipo de chinelo de borracha. Ela adota o custeio Reichskuratorium für Wirtschaftlichkeit (RKW). A empresa apresentou as seguintes informações sobre os custos e despesas para produzir 1.290 unidades:_x000a__x000a_Considerando somente estas informações, assinale, a seguir, o custo de cada unidade de chinelo."/>
    <x v="2"/>
    <x v="22"/>
    <s v="Médio"/>
    <s v="ME"/>
    <s v="R$ 2,00."/>
    <s v="R$ 2,50."/>
    <s v="R$ 3,00."/>
    <s v="R$ 4,00."/>
    <m/>
    <s v="C"/>
    <n v="0"/>
    <n v="0"/>
  </r>
  <r>
    <n v="2972"/>
    <s v="Consulplan"/>
    <s v="Exame de Suficiência"/>
    <s v="2020"/>
    <s v="A A Indústria Gama produz 500 unidades por mês do produto A. Os gastos totais da empresa são:_x000a__x000a_• Materiais diretos = R$ 10.000,00_x000a_• Mão de obra = R$ 15.000,00_x000a_• Custos indiretos de produção = R$ 25.000,00_x000a_• Despesas = R$ 30.000,00_x000a__x000a_Sabendo-se que a empresa utiliza o Custeio Pleno ou RKW (Reichskuratorium für Wirtschaftlichtkeit), qual é o custo pleno unitário?"/>
    <x v="2"/>
    <x v="22"/>
    <s v="Médio"/>
    <s v="ME"/>
    <s v="R$ 50,00"/>
    <s v="R$ 80,00"/>
    <s v="R$ 100,00"/>
    <s v="R$ 160,00"/>
    <m/>
    <s v="D"/>
    <n v="0"/>
    <n v="0"/>
  </r>
  <r>
    <n v="2973"/>
    <s v="FADESP"/>
    <s v="BANPARÁ"/>
    <s v="2018"/>
    <s v="Um ponto de venda de açaí localizado no bairro do Umarizal, em Belém (Pará) intenciona aplicar mark up de 100% sobre os custos para formar o preço de venda, e para isso adota o custeio Reichskuratoriun fur Wirtschaftlichtkeit (RKW). O ponto só produz o açaí do tipo médio e, no contexto, deve ser considerado que o momento é de safra e o consumo de recurso diário é o seguinte: (i) duas rasas de açaí pelo custo total de $ 100,00; (ii) água $ 10,00; (iii) energia elétrica $ 12,00; (iv) frete do açaí $ 18,00; (v) material de limpeza $ 3,00; (vi) plásticos para acondicionar o líquido $ 2,00; (vii) depreciação da batedora $ 5,00; (viii) diárias do batedor e auxiliar $ 100,00. A produção diária é de 50 litros de açaí. Ao considerar a estrutura de custos e o custeio adotado, além do mark up desejado, o preço do litro de açaí que o ponto deseja praticar é"/>
    <x v="2"/>
    <x v="22"/>
    <s v="Médio"/>
    <s v="ME"/>
    <s v="$ 10,00."/>
    <s v="$ 12,00."/>
    <s v="$ 14,00."/>
    <s v="$ 16,00."/>
    <s v="$ 18,00."/>
    <s v="A"/>
    <n v="0"/>
    <n v="0"/>
  </r>
  <r>
    <n v="2974"/>
    <s v="CEBRASPE"/>
    <s v="EBSERH"/>
    <s v="2018"/>
    <s v="O sistema de custeio RKW, caracterizado pela apropriação tanto de custos do período quando de custos de produção dos produtos, realiza o que se pode chamar de custeio pleno ou total, dispensando, por isso, a departamentalização e demandando técnicas de rateio próprias, distintas das do custeio por absorção."/>
    <x v="2"/>
    <x v="22"/>
    <s v="Médio"/>
    <s v="CE"/>
    <s v="$ 5.800,00."/>
    <s v="$ 6.800,00."/>
    <s v="$ 7.280,00."/>
    <s v="$ 8.100,00."/>
    <s v="$ 13.100,00."/>
    <s v="E"/>
    <n v="0"/>
    <n v="0"/>
  </r>
  <r>
    <n v="2975"/>
    <s v="CEBRASPE"/>
    <s v="SEFAZ-RS"/>
    <s v="2018"/>
    <s v="O método de custeio que permite alocar aos produtos custos e outros gastos da empresa, como despesas administrativas, operacionais e financeiras e juros sobre o capital próprio, denomina-se"/>
    <x v="2"/>
    <x v="22"/>
    <s v="Médio"/>
    <s v="ME"/>
    <s v="custeio direto."/>
    <s v="custo-padrão."/>
    <s v="custeio baseado em atividades (ABC)."/>
    <s v="RKW."/>
    <s v="custeio real por absorção."/>
    <s v="D"/>
    <n v="0"/>
    <n v="0"/>
  </r>
  <r>
    <n v="2976"/>
    <s v="CEBRASPE"/>
    <s v="FUB"/>
    <s v="2025"/>
    <s v="O texto menciona que, com o aprimoramento da digitalização, a educação e a economia avançaram no Brasil."/>
    <x v="0"/>
    <x v="9"/>
    <s v="Médio"/>
    <s v="CE"/>
    <m/>
    <m/>
    <m/>
    <m/>
    <m/>
    <s v="E"/>
    <n v="0"/>
    <n v="0"/>
  </r>
  <r>
    <n v="2977"/>
    <s v="CEBRASPE"/>
    <s v="FUB"/>
    <s v="2025"/>
    <s v="De acordo com o texto, o Brasil é famoso pela desigualdade de acesso da população à Internet."/>
    <x v="0"/>
    <x v="9"/>
    <s v="Médio"/>
    <s v="CE"/>
    <m/>
    <m/>
    <m/>
    <m/>
    <m/>
    <s v="E"/>
    <n v="0"/>
    <n v="0"/>
  </r>
  <r>
    <n v="2978"/>
    <s v="CEBRASPE"/>
    <s v="FUB"/>
    <s v="2025"/>
    <s v="Depreende-se do texto que a exclusão digital é uma forma de marginalização."/>
    <x v="0"/>
    <x v="9"/>
    <s v="Médio"/>
    <s v="CE"/>
    <m/>
    <m/>
    <m/>
    <m/>
    <m/>
    <s v="C"/>
    <n v="0"/>
    <n v="0"/>
  </r>
  <r>
    <n v="2979"/>
    <s v="CEBRASPE"/>
    <s v="FUB"/>
    <s v="2025"/>
    <s v="Segundo as ideias do texto, para que haja inclusão social, desenvolvimento econômico e cidadania, é necessário que haja a democratização da Internet."/>
    <x v="0"/>
    <x v="9"/>
    <s v="Médio"/>
    <s v="CE"/>
    <m/>
    <m/>
    <m/>
    <m/>
    <m/>
    <s v="C"/>
    <n v="0"/>
    <n v="0"/>
  </r>
  <r>
    <n v="2980"/>
    <s v="CEBRASPE"/>
    <s v="FUB"/>
    <s v="2025"/>
    <s v="Na menção ao “déficit preocupante de letramento digital” no Brasil, feita no início do quarto parágrafo, está implícita uma crítica às instituições de ensino do país, que não preparam satisfatoriamente os estudantes com relação às habilidades digitais."/>
    <x v="0"/>
    <x v="9"/>
    <s v="Médio"/>
    <s v="CE"/>
    <m/>
    <m/>
    <m/>
    <m/>
    <m/>
    <s v="E"/>
    <n v="0"/>
    <n v="0"/>
  </r>
  <r>
    <n v="2981"/>
    <s v="CEBRASPE"/>
    <s v="FUB"/>
    <s v="2025"/>
    <s v="No ano de 2023, a democratização da Internet cresceu muito no Brasil, especialmente para a população urbana do país."/>
    <x v="0"/>
    <x v="9"/>
    <s v="Médio"/>
    <s v="CE"/>
    <m/>
    <m/>
    <m/>
    <m/>
    <m/>
    <s v="E"/>
    <n v="0"/>
    <n v="0"/>
  </r>
  <r>
    <s v="2982"/>
    <s v="CEBRASPE"/>
    <s v="FUB"/>
    <s v="2025"/>
    <s v="Infere-se do texto que, nas áreas rurais, o acesso à Internet é menor que nas áreas urbanas em razão tanto da instabilidade das redes móveis que atendem a esses locais quanto da necessidade reduzida de uso da Internet pela população fora das zonas urbanas."/>
    <x v="0"/>
    <x v="9"/>
    <s v="Médio"/>
    <s v="CE"/>
    <m/>
    <m/>
    <m/>
    <m/>
    <m/>
    <s v="E"/>
    <n v="0"/>
    <n v="0"/>
  </r>
  <r>
    <n v="2984"/>
    <s v="CEBRASPE"/>
    <s v="FUB"/>
    <s v="2025"/>
    <s v="No segundo período do primeiro parágrafo, a supressão do segundo travessão não prejudicaria a correção gramatical do texto nem as relações sintáticas estabelecidas entre os termos da primeira oração."/>
    <x v="0"/>
    <x v="5"/>
    <s v="Médio"/>
    <s v="CE"/>
    <m/>
    <m/>
    <m/>
    <m/>
    <m/>
    <s v="E"/>
    <n v="0"/>
    <n v="0"/>
  </r>
  <r>
    <n v="2986"/>
    <s v="CEBRASPE"/>
    <s v="FUB"/>
    <s v="2025"/>
    <s v="No primeiro período do segundo parágrafo, a substituição de “no que se refere” por devido manteria a correção gramatical e os sentidos do texto."/>
    <x v="0"/>
    <x v="8"/>
    <s v="Médio"/>
    <s v="CE"/>
    <m/>
    <m/>
    <m/>
    <m/>
    <m/>
    <s v="E"/>
    <n v="0"/>
    <n v="0"/>
  </r>
  <r>
    <n v="2987"/>
    <s v="CEBRASPE"/>
    <s v="FUB"/>
    <s v="2025"/>
    <s v="Sem prejuízo da correção gramatical e da coerência das ideias do texto, o segmento “88% da população urbana está conectada” (segundo período do segundo parágrafo) poderia ser assim reescrito: 88% dos habitantes das cidades estão conectados."/>
    <x v="0"/>
    <x v="6"/>
    <s v="Médio"/>
    <s v="CE"/>
    <m/>
    <m/>
    <m/>
    <m/>
    <m/>
    <s v="C"/>
    <n v="0"/>
    <n v="0"/>
  </r>
  <r>
    <n v="2988"/>
    <s v="CEBRASPE"/>
    <s v="FUB"/>
    <s v="2025"/>
    <s v="A palavra “disparidade” (primeiro período do terceiro parágrafo) está empregada no texto com o mesmo sentido de assimetria."/>
    <x v="0"/>
    <x v="6"/>
    <s v="Médio"/>
    <s v="CE"/>
    <m/>
    <m/>
    <m/>
    <m/>
    <m/>
    <s v="C"/>
    <n v="0"/>
    <n v="0"/>
  </r>
  <r>
    <n v="2990"/>
    <s v="CEBRASPE"/>
    <s v="FUB"/>
    <s v="2025"/>
    <s v="É facultativo o emprego do sinal indicativo de crase no vocábulo “a” em “a outras formas de marginalização” (último período do texto)."/>
    <x v="0"/>
    <x v="7"/>
    <s v="Médio"/>
    <s v="CE"/>
    <m/>
    <m/>
    <m/>
    <m/>
    <m/>
    <s v="E"/>
    <n v="1"/>
    <n v="1"/>
  </r>
  <r>
    <s v="2991"/>
    <s v="CEBRASPE"/>
    <s v="FUB"/>
    <s v="2025"/>
    <s v="No terceiro período do quarto parágrafo, a expressão “além de” introduz, no contexto, uma segunda consequência da “carência tecnológica”."/>
    <x v="0"/>
    <x v="8"/>
    <s v="Médio"/>
    <s v="CE"/>
    <m/>
    <m/>
    <m/>
    <m/>
    <m/>
    <s v="C"/>
    <n v="0"/>
    <n v="0"/>
  </r>
  <r>
    <n v="2992"/>
    <s v="CEBRASPE"/>
    <s v="FUB"/>
    <s v="2025"/>
    <s v="No primeiro período do terceiro parágrafo, o vocábulo “que” é um pronome cujo referente é a palavra “rentabilidade”."/>
    <x v="0"/>
    <x v="8"/>
    <s v="Médio"/>
    <s v="CE"/>
    <m/>
    <m/>
    <m/>
    <m/>
    <m/>
    <s v="E"/>
    <n v="0"/>
    <n v="0"/>
  </r>
  <r>
    <s v="2993"/>
    <s v="CEBRASPE"/>
    <s v="FUB"/>
    <s v="2025"/>
    <s v="Estariam preservados a correção gramatical e os sentidos do texto caso, no segundo período do quarto parágrafo, o segmento “em 2024” fosse deslocado para imediatamente depois de “feito”."/>
    <x v="0"/>
    <x v="3"/>
    <s v="Médio"/>
    <s v="CE"/>
    <m/>
    <m/>
    <m/>
    <m/>
    <m/>
    <s v="C"/>
    <n v="2"/>
    <n v="2"/>
  </r>
  <r>
    <n v="2994"/>
    <s v="CEBRASPE"/>
    <s v="FUB"/>
    <s v="2025"/>
    <s v="Tradicionalmente, os sistemas de produção são classificados em sistemas de produção contínua ou de fluxo de linha, sistemas de produção por lotes ou por encomenda (fluxo intermitente) e sistemas de produção para grandes projetos sem repetição."/>
    <x v="1"/>
    <x v="10"/>
    <s v="Médio"/>
    <s v="CE"/>
    <m/>
    <m/>
    <m/>
    <m/>
    <m/>
    <s v="C"/>
    <n v="0"/>
    <n v="0"/>
  </r>
  <r>
    <n v="2995"/>
    <s v="CEBRASPE"/>
    <s v="FUB"/>
    <s v="2025"/>
    <s v="A capabilidade de processo mede a aceitabilidade da variação do processo, sendo a medida mais simples de capabilidade (Cp) dada pela razão entre a faixa de especificação e a variação natural do processo."/>
    <x v="1"/>
    <x v="17"/>
    <s v="Médio"/>
    <s v="CE"/>
    <m/>
    <m/>
    <m/>
    <m/>
    <m/>
    <s v="C"/>
    <n v="1"/>
    <n v="1"/>
  </r>
  <r>
    <n v="2996"/>
    <s v="CEBRASPE"/>
    <s v="FUB"/>
    <s v="2025"/>
    <s v="O planejamento e o controle de produção de longo prazo são descritos em termos agregados."/>
    <x v="1"/>
    <x v="10"/>
    <s v="Médio"/>
    <s v="CE"/>
    <m/>
    <m/>
    <m/>
    <m/>
    <m/>
    <s v="C"/>
    <n v="0"/>
    <n v="0"/>
  </r>
  <r>
    <n v="2997"/>
    <s v="CEBRASPE"/>
    <s v="FUB"/>
    <s v="2025"/>
    <s v="Na produção de um produto ou serviço, a dimensão variedade está relacionada a níveis de demanda, enquanto a dimensão variação se refere ao grau de flexibilidade exigido pela operação."/>
    <x v="1"/>
    <x v="10"/>
    <s v="Médio"/>
    <s v="CE"/>
    <m/>
    <m/>
    <m/>
    <m/>
    <m/>
    <s v="E"/>
    <n v="0"/>
    <n v="0"/>
  </r>
  <r>
    <n v="2998"/>
    <s v="CEBRASPE"/>
    <s v="FUB"/>
    <s v="2025"/>
    <s v="Os objetivos de desempenho de Slack incluem a confiabilidade, que, por estar relacionada a equipamentos e máquinas, permite economia de tempo, e não de recursos financeiros."/>
    <x v="1"/>
    <x v="10"/>
    <s v="Médio"/>
    <s v="CE"/>
    <m/>
    <m/>
    <m/>
    <m/>
    <m/>
    <s v="E"/>
    <n v="0"/>
    <n v="0"/>
  </r>
  <r>
    <s v="2999"/>
    <s v="CEBRASPE"/>
    <s v="FUB"/>
    <s v="2025"/>
    <s v="Em sistemas de produção, a automação programável ocorre quando a sequência de operações é fixada pela configuração dos equipamentos."/>
    <x v="1"/>
    <x v="10"/>
    <s v="Médio"/>
    <s v="CE"/>
    <m/>
    <m/>
    <m/>
    <m/>
    <m/>
    <s v="E"/>
    <n v="0"/>
    <n v="0"/>
  </r>
  <r>
    <n v="3000"/>
    <s v="CEBRASPE"/>
    <s v="FUB"/>
    <s v="2025"/>
    <s v="São chamados de discretos os processos produtivos que são bastante customizados."/>
    <x v="1"/>
    <x v="10"/>
    <s v="Médio"/>
    <s v="CE"/>
    <m/>
    <m/>
    <m/>
    <m/>
    <m/>
    <s v="E"/>
    <n v="1"/>
    <n v="1"/>
  </r>
  <r>
    <n v="3001"/>
    <s v="CEBRASPE"/>
    <s v="FUB"/>
    <s v="2025"/>
    <s v="Pelo fato de operarem com volumes menores e por apresentarem variedade mais alta, os processos contínuos estão um nível aquém dos processos de produção em massa."/>
    <x v="1"/>
    <x v="10"/>
    <s v="Médio"/>
    <s v="CE"/>
    <m/>
    <m/>
    <m/>
    <m/>
    <m/>
    <s v="E"/>
    <n v="0"/>
    <n v="0"/>
  </r>
  <r>
    <n v="3002"/>
    <s v="CEBRASPE"/>
    <s v="FUB"/>
    <s v="2025"/>
    <s v="A adoção do &lt;i&gt;benchmarking&lt;/i&gt; e do &lt;i&gt;downsizing &lt;/i&gt;é indispensável na gestão da qualidade total nas organizações."/>
    <x v="1"/>
    <x v="17"/>
    <s v="Médio"/>
    <s v="CE"/>
    <m/>
    <m/>
    <m/>
    <m/>
    <m/>
    <s v="E"/>
    <n v="1"/>
    <n v="0"/>
  </r>
  <r>
    <n v="3003"/>
    <s v="CEBRASPE"/>
    <s v="FUB"/>
    <s v="2025"/>
    <s v="Muitos dos princípios e técnicas do just in time, embora tenham sido descritos em um contexto de manufatura, são aplicáveis em operações de serviço."/>
    <x v="1"/>
    <x v="17"/>
    <s v="Médio"/>
    <s v="CE"/>
    <m/>
    <m/>
    <m/>
    <m/>
    <m/>
    <s v="C"/>
    <n v="0"/>
    <n v="0"/>
  </r>
  <r>
    <s v="3004"/>
    <s v="CEBRASPE"/>
    <s v="FUB"/>
    <s v="2025"/>
    <s v="Os tipos básicos de controle estatístico da qualidade são controle de processo, controle de variáveis e de atributos e inspeção por amostragem."/>
    <x v="1"/>
    <x v="17"/>
    <s v="Médio"/>
    <s v="CE"/>
    <m/>
    <m/>
    <m/>
    <m/>
    <m/>
    <s v="E"/>
    <n v="0"/>
    <n v="0"/>
  </r>
  <r>
    <n v="3005"/>
    <s v="CEBRASPE"/>
    <s v="FUB"/>
    <s v="2025"/>
    <s v="Feigenbaum, Deming, Ishikawa e Taguchi estão entre os principais responsáveis pelo desenvolvimento de modelos de gestão baseados na qualidade total, utilizados atualmente nas organizações."/>
    <x v="1"/>
    <x v="17"/>
    <s v="Médio"/>
    <s v="CE"/>
    <m/>
    <m/>
    <m/>
    <m/>
    <m/>
    <s v="C"/>
    <n v="0"/>
    <n v="0"/>
  </r>
  <r>
    <n v="3006"/>
    <s v="CEBRASPE"/>
    <s v="FUB"/>
    <s v="2025"/>
    <s v="Atualmente, o certificado ISO 9000 não mais exige avaliação externa por três recertificações consecutivas em empresas com comprovado estágio avançado de maturidade em qualidade e sem qualquer denúncia de não conformidade."/>
    <x v="1"/>
    <x v="17"/>
    <s v="Médio"/>
    <s v="CE"/>
    <m/>
    <m/>
    <m/>
    <m/>
    <m/>
    <s v="E"/>
    <n v="1"/>
    <n v="1"/>
  </r>
  <r>
    <n v="3011"/>
    <s v="CEBRASPE"/>
    <s v="FUB"/>
    <s v="2025"/>
    <s v="O conceito de margem de contribuição é calculado a partir dos custos diretos e indiretos do produto."/>
    <x v="2"/>
    <x v="37"/>
    <s v="Médio"/>
    <s v="CE"/>
    <m/>
    <m/>
    <m/>
    <m/>
    <m/>
    <s v="E"/>
    <n v="0"/>
    <n v="0"/>
  </r>
  <r>
    <n v="3020"/>
    <s v="CEBRASPE"/>
    <s v="FUB"/>
    <s v="2025"/>
    <s v="A gestão da cadeia de suprimentos é um conceito mais abrangente que o de cadeia de produção, pois contempla todas as etapas do fluxo de bens e informações, incluindo clientes, varejistas, atacadistas, distribuidores, fabricantes, fornecedores de matéria-prima ou componentes, assim como seus fornecedores e transportadores."/>
    <x v="1"/>
    <x v="12"/>
    <s v="Médio"/>
    <s v="CE"/>
    <m/>
    <m/>
    <m/>
    <m/>
    <m/>
    <s v="C"/>
    <n v="1"/>
    <n v="1"/>
  </r>
  <r>
    <n v="3021"/>
    <s v="CEBRASPE"/>
    <s v="FUB"/>
    <s v="2025"/>
    <s v="Enquanto Taylor concentrou-se na administração geral e no comportamento do administrador, Fayol voltou-se para a organização racional do trabalho no chão de fábrica, com foco na eficiência operária e no controle de tempo e de movimento."/>
    <x v="1"/>
    <x v="18"/>
    <s v="Médio"/>
    <s v="CE"/>
    <m/>
    <m/>
    <m/>
    <m/>
    <m/>
    <s v="E"/>
    <n v="1"/>
    <n v="1"/>
  </r>
  <r>
    <n v="3049"/>
    <s v="CEBRASPE"/>
    <s v="FUB"/>
    <s v="2025"/>
    <s v="O Windows permite a execução direta de qualquer arquivo com extensão .exe, independentemente da arquitetura do sistema operacional (32 bits ou 64 bits) e sem verificação adicional de segurança."/>
    <x v="5"/>
    <x v="36"/>
    <s v="Médio"/>
    <s v="CE"/>
    <m/>
    <m/>
    <m/>
    <m/>
    <m/>
    <s v="E"/>
    <n v="0"/>
    <n v="0"/>
  </r>
  <r>
    <s v="3050"/>
    <s v="CEBRASPE"/>
    <s v="FUB"/>
    <s v="2025"/>
    <s v="Quando é movido um arquivo entre pastas localizadas em unidades diferentes, esse arquivo mantém todas as permissões originais, incluídas permissões NTFS."/>
    <x v="5"/>
    <x v="36"/>
    <s v="Médio"/>
    <s v="CE"/>
    <m/>
    <m/>
    <m/>
    <m/>
    <m/>
    <s v="E"/>
    <n v="0"/>
    <n v="0"/>
  </r>
  <r>
    <n v="3051"/>
    <s v="CEBRASPE"/>
    <s v="FUB"/>
    <s v="2025"/>
    <s v="O recurso Tabela Dinâmica do Excel está disponível na versão online do programa, mas algumas funções avançadas, como a criação de conexões externas com bancos de dados, só podem ser utilizadas na versão desktop do Excel."/>
    <x v="5"/>
    <x v="33"/>
    <s v="Médio"/>
    <s v="CE"/>
    <m/>
    <m/>
    <m/>
    <m/>
    <m/>
    <s v="C"/>
    <n v="0"/>
    <n v="0"/>
  </r>
  <r>
    <n v="3054"/>
    <s v="CEBRASPE"/>
    <s v="FUB"/>
    <s v="2025"/>
    <s v="O uso de firewalls baseados apenas em filtragem de pacotes é suficiente para garantir a proteção completa de uma rede corporativa contra ataques avançados."/>
    <x v="5"/>
    <x v="31"/>
    <s v="Médio"/>
    <s v="CE"/>
    <m/>
    <m/>
    <m/>
    <m/>
    <m/>
    <s v="E"/>
    <n v="0"/>
    <n v="0"/>
  </r>
  <r>
    <n v="3055"/>
    <s v="CEBRASPE"/>
    <s v="FUB"/>
    <s v="2025"/>
    <s v="Antispywares baseados em assinaturas dependem de bancos de dados atualizados para detectar novas ameaças."/>
    <x v="5"/>
    <x v="32"/>
    <s v="Médio"/>
    <s v="CE"/>
    <m/>
    <m/>
    <m/>
    <m/>
    <m/>
    <s v="C"/>
    <n v="0"/>
    <n v="0"/>
  </r>
  <r>
    <s v="3056"/>
    <s v="CEBRASPE"/>
    <s v="FUB"/>
    <s v="2025"/>
    <s v="A implementação de redes segmentadas por meio de VLANs (virtual local area networks) auxilia a limitar o impacto de um ataque interno."/>
    <x v="5"/>
    <x v="31"/>
    <s v="Médio"/>
    <s v="CE"/>
    <s v="é inferior a 20%."/>
    <s v="está entre 20% e 40%."/>
    <s v="está entre 40% e 60%."/>
    <s v="está entre 60% e 80%."/>
    <s v="é superior a 80%."/>
    <s v="C"/>
    <n v="0"/>
    <n v="0"/>
  </r>
  <r>
    <s v="3058"/>
    <s v="CEBRASPE"/>
    <s v="SLUDF"/>
    <s v="2019"/>
    <s v="Nos hospitais de uma rede hospitalar com o mesmo perfil de atendimento, identificou-se que o tempo de setup de um leito recémdesocupado era de 50 minutos e, com base nisso, definiu-se esse tempo como valor de referência para o controle desse serviço em toda a rede. Tendo como referência essa situação hipotética, julgue o item a seguir._x000a_Todos os hospitais da referida rede devem ter o controle estatístico da taxa de utilização das suas salas cirúrgicas, em que o limite superior de especificação seja de, no máximo, 50 minutos para o tempo de setup."/>
    <x v="1"/>
    <x v="17"/>
    <s v="Médio"/>
    <s v="CE"/>
    <m/>
    <m/>
    <m/>
    <m/>
    <m/>
    <s v="E"/>
    <n v="1"/>
    <n v="1"/>
  </r>
  <r>
    <s v="3059"/>
    <s v="CEBRASPE"/>
    <s v="SLUDF"/>
    <s v="2019"/>
    <s v="Pedro resolveu montar um disk pizza, um modelo de negócio que envolve funções de manufatura e serviços ao mesmo tempo._x000a_Considerando essa situação hipotética, julgue o item a seguir, com relação à gestão do sistema de produção._x000a_Um modelo de sistema de produção adequado ao disk pizza é o assembly-to-order, pois, com ele, os produtos intermediários do produto deverão estar preparados antes da chegada do pedido, de modo que, quando o pedido do cliente for recebido, bastará apenas fazer a montagem da pizza."/>
    <x v="1"/>
    <x v="10"/>
    <s v="Médio"/>
    <s v="CE"/>
    <m/>
    <m/>
    <m/>
    <m/>
    <m/>
    <s v="C"/>
    <n v="0"/>
    <n v="0"/>
  </r>
  <r>
    <n v="3066"/>
    <s v="CEBRASPE"/>
    <s v="UNB"/>
    <s v="2018"/>
    <s v="A respeito de gestão da produção, julgue o item subsecutivo._x000a_As decisões de estrutura para a operação incluem a forma de prever e monitorar as demandas."/>
    <x v="1"/>
    <x v="10"/>
    <s v="Médio"/>
    <s v="CE"/>
    <m/>
    <m/>
    <m/>
    <m/>
    <m/>
    <s v="E"/>
    <n v="0"/>
    <n v="0"/>
  </r>
  <r>
    <n v="3068"/>
    <s v="CEBRASPE"/>
    <s v="UNB"/>
    <s v="2018"/>
    <s v="Ao completar setenta anos de existência, determinada organização, que tem como atividade finalística a produção de vestimentas profissionais para grandes empresas, foi transferida para um galpão próprio, de 800 m&lt;sup&gt;2&lt;/sup&gt;, onde pôde finalmente automatizar a linha de produção._x000a_Considerando essa situação hipotética, julgue o item a seguir._x000a_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
    <x v="1"/>
    <x v="10"/>
    <s v="Médio"/>
    <s v="CE"/>
    <m/>
    <m/>
    <m/>
    <m/>
    <m/>
    <s v="E"/>
    <n v="0"/>
    <n v="0"/>
  </r>
  <r>
    <n v="3070"/>
    <s v="CEBRASPE"/>
    <s v="INPI"/>
    <s v="2014"/>
    <s v="Acerca da estrutura física de depósitos, das operações de carga e descarga, e do empilhamento de artigos, julgue o item subsequente._x000a_Empilhadeiras e esteiras são elementos empregados para a carga e descarga de mercadoria."/>
    <x v="1"/>
    <x v="13"/>
    <s v="Médio"/>
    <s v="CE"/>
    <m/>
    <m/>
    <m/>
    <m/>
    <m/>
    <s v="C"/>
    <n v="0"/>
    <n v="0"/>
  </r>
  <r>
    <n v="3071"/>
    <s v="CEBRASPE"/>
    <s v="INPI"/>
    <s v="2014"/>
    <s v="Considerando a importância do transporte para o desenvolvimento das atividades produtivas industriais e comerciais de uma região, julgue o item a seguir._x000a_O transporte de bens por dutos demanda baixos investimentos iniciais e reduzidos custos de capital e operacionais."/>
    <x v="1"/>
    <x v="13"/>
    <s v="Médio"/>
    <s v="CE"/>
    <m/>
    <m/>
    <m/>
    <m/>
    <m/>
    <s v="E"/>
    <n v="0"/>
    <n v="0"/>
  </r>
  <r>
    <n v="3074"/>
    <s v="CEBRASPE"/>
    <s v="Hemobras"/>
    <s v="2008"/>
    <s v="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_x000a_O termo administração da produção é utilizado para designar as atividades, decisões e responsabilidades dos gerentes de produção."/>
    <x v="1"/>
    <x v="10"/>
    <s v="Médio"/>
    <s v="CE"/>
    <m/>
    <m/>
    <m/>
    <m/>
    <m/>
    <s v="C"/>
    <n v="0"/>
    <n v="0"/>
  </r>
  <r>
    <n v="3075"/>
    <s v="CEBRASPE"/>
    <s v="Hemobras"/>
    <s v="2008"/>
    <s v="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_x000a_A função &lt;i&gt;marketing &lt;/i&gt;é considerada função de apoio, que supre e apoia a função produção."/>
    <x v="1"/>
    <x v="10"/>
    <s v="Médio"/>
    <s v="CE"/>
    <m/>
    <m/>
    <m/>
    <m/>
    <m/>
    <s v="E"/>
    <n v="0"/>
    <n v="0"/>
  </r>
  <r>
    <n v="3076"/>
    <s v="CEBRASPE"/>
    <s v="Hemobras"/>
    <s v="2008"/>
    <s v="Para se manter competitiva, uma organização deve ter controle rigoroso de seus custos e conhecer o seu mercado, de forma a poder atender às necessidades de seus consumidores. Os produtos que a organização desenvolve e vende são importantes, mas também é muito importante a maneira como ela organiza a prestação de serviços em suas lojas. Essa é a responsabilidade da administração da produção. Acerca desse tema, julgue o item a seguir._x000a_A função recursos humanos, uma das funções principais da organização, não está ligada diretamente à função produção."/>
    <x v="1"/>
    <x v="10"/>
    <s v="Médio"/>
    <s v="CE"/>
    <m/>
    <m/>
    <m/>
    <m/>
    <m/>
    <s v="E"/>
    <n v="0"/>
    <n v="0"/>
  </r>
  <r>
    <n v="3077"/>
    <s v="CEBRASPE"/>
    <s v="Hemobras"/>
    <s v="2008"/>
    <s v="Uma operação produz bens ou serviços, ou um misto de ambos, e realiza essas atividades por um processo de transformação. Para que essa transformação ocorra, a produção transforma recursos (materiais, informações e consumidores), por meio do trabalho realizado por instalações e funcionários. O propósito do processo de transformação são os bens e serviços. Os gerentes de produção possuem alguma responsabilidade por todas as atividades da organização que contribuem para a produção efetiva de bens e serviços. Acerca dos bens e serviços resultantes de um processo de transformação, julgue o item que se segue._x000a_O processamento de materiais não pode alterar suas propriedades físicas, sob o risco de comprometer o processo de transformação."/>
    <x v="1"/>
    <x v="10"/>
    <s v="Médio"/>
    <s v="CE"/>
    <m/>
    <m/>
    <m/>
    <m/>
    <m/>
    <s v="E"/>
    <n v="0"/>
    <n v="0"/>
  </r>
  <r>
    <n v="3078"/>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_x000a_O planejamento de férias coletivas para o mês de fevereiro não pode ser considerada uma proteção da produção, já que esta foi interrompida."/>
    <x v="1"/>
    <x v="10"/>
    <s v="Médio"/>
    <s v="CE"/>
    <m/>
    <m/>
    <m/>
    <m/>
    <m/>
    <s v="E"/>
    <n v="0"/>
    <n v="0"/>
  </r>
  <r>
    <n v="3079"/>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 Tendo como referência a situação acima descrita, julgue o item seguinte, acerca da proteção da produção._x000a_Uma grande crítica ao conceito de proteção da produção está no fato de que, com este artifício, quase nunca se exige que a produção assuma responsabilidade sobre suas ações, pois há sempre outra função à qual se pode atribuir a culpa."/>
    <x v="1"/>
    <x v="10"/>
    <s v="Médio"/>
    <s v="CE"/>
    <m/>
    <m/>
    <m/>
    <m/>
    <m/>
    <s v="C"/>
    <n v="0"/>
    <n v="0"/>
  </r>
  <r>
    <n v="3080"/>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_x000a_Tendo como referência a situação acima descrita, julgue o item seguinte, acerca da proteção da produção._x000a_Uma forma de proteger a produção em um banco comercial é administrar o tempo de fila de espera para o atendimento nos caixas."/>
    <x v="1"/>
    <x v="10"/>
    <s v="Médio"/>
    <s v="CE"/>
    <m/>
    <m/>
    <m/>
    <m/>
    <m/>
    <s v="C"/>
    <n v="0"/>
    <n v="0"/>
  </r>
  <r>
    <n v="3081"/>
    <s v="CEBRASPE"/>
    <s v="Hemobras"/>
    <s v="2008"/>
    <s v="Uma operação de processamento de alimentos fez a previsão de colheita de manga para o mês de janeiro. Entretanto, o mau tempo ocorrido durante o mês de dezembro reduzirá drasticamente a produtividade da colheita, havendo grande risco de interrupção no fornecimento à fábrica em todo o mês de fevereiro. O gerente de produção da empresa, com base em previsões meteorológicas, buscou, desde outubro, instrumentos que minimizassem esse problema e protegessem a produção._x000a_Tendo como referência a situação acima descrita, julgue o item seguinte, acerca da proteção da produção._x000a_O gerente de produção tem a responsabilidade direta de fornecer informações às outras funções sobre as oportunidades e restrições oferecidas pela capacidade instalada de produção."/>
    <x v="1"/>
    <x v="10"/>
    <s v="Médio"/>
    <s v="CE"/>
    <m/>
    <m/>
    <m/>
    <m/>
    <m/>
    <s v="E"/>
    <n v="0"/>
    <n v="0"/>
  </r>
  <r>
    <n v="3201"/>
    <s v="CEBRASPE"/>
    <s v=" CAGEPA-PB"/>
    <s v="2024"/>
    <s v="Caso um administrador afirme que o controle do nível do estoque de segurança requer um fino ajuste e é vital para a gestão de estoque, configura-se foco no parâmetro matemático de ressuprimento denominado"/>
    <x v="1"/>
    <x v="14"/>
    <s v="Médio"/>
    <s v="ME"/>
    <s v="estoque real."/>
    <s v="estoque virtual."/>
    <s v="nível de ressuprimento."/>
    <s v="estoque mínimo."/>
    <s v="estoque máximo."/>
    <s v="D"/>
    <n v="1"/>
    <n v="1"/>
  </r>
  <r>
    <s v="3202"/>
    <s v="CEBRASPE"/>
    <s v=" CAU-MG"/>
    <s v="2025"/>
    <s v="Julgue o próximo item relativo a gestão de estoques, recebimento e armazenagem, gestão patrimonial e compras no setor público._x000a_As principais formas de se determinar o estoque mínimo são por meio da fixação de projeção mínima de consumo ou por meio de cálculos embasados em dados estatísticos."/>
    <x v="1"/>
    <x v="14"/>
    <s v="Médio"/>
    <s v="CE"/>
    <s v="estoque real."/>
    <s v="estoque virtual."/>
    <s v="nível de ressuprimento."/>
    <s v="estoque mínimo."/>
    <s v="estoque máximo."/>
    <s v="C"/>
    <n v="1"/>
    <n v="1"/>
  </r>
  <r>
    <n v="3204"/>
    <s v="DESCONHECIDA"/>
    <s v="UNICENTRO"/>
    <s v="2016"/>
    <s v="O Programa de Controle Médico de Saúde Ocupacional - PCMSO - é legislado através da NR-7. Em relação ao PCMSO, assinale a alternativa correta:"/>
    <x v="1"/>
    <x v="18"/>
    <s v="Médio"/>
    <s v="ME"/>
    <s v="Compete à CIPA elaborar e implementar o PCMSO;"/>
    <s v="Caso a empresa possua médicos do SESMT, um destes deve ser indicado pelo empregador para coordenar e executar o PCMSO;"/>
    <s v="Os exames médicos do PCMSO devem conter, obrigatoriamente, ao menos os seguintes exames: demissional, admissional e periódico;"/>
    <s v="Nas situações em que a empresa já possua PPRA implementado, não é necessário implementar o PCMSO."/>
    <m/>
    <s v="B"/>
    <n v="1"/>
    <n v="1"/>
  </r>
  <r>
    <s v="3205"/>
    <s v="CEBRASPE"/>
    <s v="FUB"/>
    <s v="2018"/>
    <s v="Partindo-se do princípio de que o modelo de produção adotado nas dependências antigas não apresentava qualquer automação e que as estações de trabalho eram dispostas em uma sequência lógica da linha de produção (corte, costura, acabamento, embalagem), é correto afirmar que o modelo de fluxo anteriormente adotado pela organização foi substituído pelo de produção intermitente."/>
    <x v="1"/>
    <x v="10"/>
    <s v="Médio"/>
    <s v="CE"/>
    <m/>
    <m/>
    <m/>
    <m/>
    <m/>
    <s v="C"/>
    <n v="0"/>
    <n v="0"/>
  </r>
  <r>
    <n v="3206"/>
    <s v="CEBRASPE"/>
    <s v="FUB"/>
    <s v="2018"/>
    <s v="Com a automatização da linha de produção, 100% dos produtos oferecidos aos clientes dessa empresa passarão a apresentar conformidade, uma das dimensões essenciais da qualidade de produtos."/>
    <x v="1"/>
    <x v="17"/>
    <s v="Médio"/>
    <s v="CE"/>
    <m/>
    <m/>
    <m/>
    <m/>
    <m/>
    <s v="E"/>
    <n v="0"/>
    <n v="0"/>
  </r>
  <r>
    <n v="3208"/>
    <s v="CEBRASPE"/>
    <s v="FUB"/>
    <s v="2018"/>
    <s v="De acordo com a Associação Brasileira da Indústria Têxtil e de Confecção, o faturamento da cadeia têxtil e de confecção no país, em 2017, foi de US$ 51,58 bilhões, contra US$ 42,94 bilhões em 2016; as exportações (sem fibra de algodão) passaram de US$ 1 bilhão, em 2016, para US$ 2,4 bilhões em 2017, e o varejo de vestuário girou em torno de 6,71 bilhões de peças em 2017 — contra 6,3 bilhões de peças em 2016._x000a__x000a_Com referência ao assunto do texto apresentado, julgue o próximo item._x000a__x000a_As atividades de gestão da demanda restringem-se ao levantamento de informações do mercado interno e externo, tais como as mencionadas no texto."/>
    <x v="1"/>
    <x v="15"/>
    <s v="Médio"/>
    <s v="CE"/>
    <m/>
    <m/>
    <m/>
    <m/>
    <m/>
    <s v="E"/>
    <n v="0"/>
    <n v="0"/>
  </r>
  <r>
    <n v="3214"/>
    <s v="CEBRASPE"/>
    <s v="FUB"/>
    <s v="2018"/>
    <s v="As decisões de estrutura para a operação incluem a forma de prever e monitorar as demandas."/>
    <x v="1"/>
    <x v="10"/>
    <s v="Médio"/>
    <s v="CE"/>
    <m/>
    <m/>
    <m/>
    <m/>
    <m/>
    <s v="E"/>
    <n v="0"/>
    <n v="0"/>
  </r>
  <r>
    <n v="3215"/>
    <s v="CEBRASPE"/>
    <s v="FUB"/>
    <s v="2018"/>
    <s v="O cable belt, uma esteira transportadora apoiada sobre cabos de aço, permite a movimentação contínua de materiais entre dois pontos distantes até cinco quilômetros um do outro."/>
    <x v="1"/>
    <x v="10"/>
    <s v="Médio"/>
    <s v="CE"/>
    <m/>
    <m/>
    <m/>
    <m/>
    <m/>
    <s v="C"/>
    <n v="0"/>
    <n v="0"/>
  </r>
  <r>
    <n v="3217"/>
    <s v="CEBRASPE"/>
    <s v="FUB"/>
    <s v="2018"/>
    <s v="O nível de estabelecimento dos processos de controle e o grau de envolvimento do cliente constituem indicadores chave de desempenho — do inglês key performance indicators (KPI) — tradicionais da gestão de projetos."/>
    <x v="1"/>
    <x v="11"/>
    <s v="Médio"/>
    <s v="CE"/>
    <m/>
    <m/>
    <m/>
    <m/>
    <m/>
    <s v="C"/>
    <n v="1"/>
    <n v="1"/>
  </r>
  <r>
    <n v="3218"/>
    <s v="CEBRASPE"/>
    <s v="FUB"/>
    <s v="2018"/>
    <s v="Os modelos de planejamento agregado permitem a programação estratégica do portfólio de projetos das empresas, com base na disponibilidade de recursos qualificados."/>
    <x v="1"/>
    <x v="11"/>
    <s v="Médio"/>
    <s v="CE"/>
    <m/>
    <m/>
    <m/>
    <m/>
    <m/>
    <s v="C"/>
    <n v="0"/>
    <n v="0"/>
  </r>
  <r>
    <n v="3219"/>
    <s v="CEBRASPE"/>
    <s v="FUB"/>
    <s v="2018"/>
    <s v="No modelo de gestão baseado na qualidade total, promover a qualidade é responsabilidade exclusiva do departamento de qualidade da organização."/>
    <x v="1"/>
    <x v="17"/>
    <s v="Médio"/>
    <s v="CE"/>
    <m/>
    <m/>
    <m/>
    <m/>
    <m/>
    <s v="E"/>
    <n v="0"/>
    <n v="0"/>
  </r>
  <r>
    <n v="3220"/>
    <s v="CEBRASPE"/>
    <s v="FUB"/>
    <s v="2018"/>
    <s v="O gestor deve observar as práticas adotadas por outras organizações parceiras e concorrentes, técnica conhecida como &lt;i&gt;benchmarking&lt;/i&gt;."/>
    <x v="1"/>
    <x v="17"/>
    <s v="Médio"/>
    <s v="CE"/>
    <m/>
    <m/>
    <m/>
    <m/>
    <m/>
    <s v="C"/>
    <n v="0"/>
    <n v="0"/>
  </r>
  <r>
    <n v="3221"/>
    <s v="CEBRASPE"/>
    <s v="FUB"/>
    <s v="2018"/>
    <s v="A denominada mentalidade zero defeito consiste na prevenção e na detecção de defeitos por meio de inspeção a ser realizada após a produção."/>
    <x v="1"/>
    <x v="17"/>
    <s v="Médio"/>
    <s v="CE"/>
    <m/>
    <m/>
    <m/>
    <m/>
    <m/>
    <s v="E"/>
    <n v="1"/>
    <n v="1"/>
  </r>
  <r>
    <n v="3222"/>
    <s v="CEBRASPE"/>
    <s v="FUB"/>
    <s v="2018"/>
    <s v="A GQT fundamenta-se em um modelo fechado de organização, com equipes internas e hierarquia centralizada._x000a_A respeito da qualidade na prestação de serviços em organizações, julgue os itens que se seguem."/>
    <x v="1"/>
    <x v="17"/>
    <s v="Médio"/>
    <s v="CE"/>
    <m/>
    <m/>
    <m/>
    <m/>
    <m/>
    <s v="E"/>
    <n v="0"/>
    <n v="0"/>
  </r>
  <r>
    <n v="3223"/>
    <s v="CEBRASPE"/>
    <s v="FUB"/>
    <s v="2018"/>
    <s v="A certificação de conformidade na prestação de serviços visa assegurar que o serviço prestado seja efetivamente equivalente ao nível de qualidade planejado."/>
    <x v="1"/>
    <x v="17"/>
    <s v="Médio"/>
    <s v="CE"/>
    <m/>
    <m/>
    <m/>
    <m/>
    <m/>
    <s v="C"/>
    <n v="1"/>
    <n v="1"/>
  </r>
  <r>
    <n v="3224"/>
    <s v="CEBRASPE"/>
    <s v="FUB"/>
    <s v="2018"/>
    <s v="A gestão da qualidade em serviços requer a presença física do usuário durante a prestação do serviço, uma vez que se baseia na simultaneidade da prestação e do consumo de serviços."/>
    <x v="1"/>
    <x v="17"/>
    <s v="Médio"/>
    <s v="CE"/>
    <m/>
    <m/>
    <m/>
    <m/>
    <m/>
    <s v="E"/>
    <n v="0"/>
    <n v="0"/>
  </r>
  <r>
    <n v="3225"/>
    <s v="CEBRASPE"/>
    <s v="FUB"/>
    <s v="2018"/>
    <s v="No gerenciamento da qualidade de serviços, as seguintes dimensões devem ser observadas: instalações físicas, serviços explícitos, materiais e serviços complementares."/>
    <x v="1"/>
    <x v="17"/>
    <s v="Médio"/>
    <s v="CE"/>
    <m/>
    <m/>
    <m/>
    <m/>
    <m/>
    <s v="C"/>
    <n v="1"/>
    <n v="1"/>
  </r>
  <r>
    <n v="3249"/>
    <s v="CEBRASPE"/>
    <s v="FUB"/>
    <s v="2018"/>
    <s v="A utilização do programa mestre de produção permite a priorização das ordens de serviço, a otimização da capacidade operacional e a melhoria da produtividade."/>
    <x v="1"/>
    <x v="10"/>
    <s v="Médio"/>
    <s v="CE"/>
    <m/>
    <m/>
    <m/>
    <m/>
    <m/>
    <s v="C"/>
    <n v="0"/>
    <n v="0"/>
  </r>
  <r>
    <n v="3305"/>
    <s v="CEBRASPE"/>
    <s v="SLU-DF"/>
    <s v="2019"/>
    <s v="No negócio de Pedro, a gestão da demanda deve identificar a demanda do mercado pelo serviço de disk pizza e o volume de pizzas que deverá ser vendido mensalmente para a sustentabilidade do negócio."/>
    <x v="1"/>
    <x v="10"/>
    <s v="Médio"/>
    <s v="CE"/>
    <m/>
    <m/>
    <m/>
    <m/>
    <m/>
    <s v="C"/>
    <n v="0"/>
    <n v="0"/>
  </r>
  <r>
    <n v="3306"/>
    <s v="CEBRASPE"/>
    <s v="SLU-DF"/>
    <s v="2019"/>
    <s v="O planejamento do negócio de Pedro deve envolver a estrutura de produção e de entrega das pizzas e de atendimento ao cliente."/>
    <x v="1"/>
    <x v="10"/>
    <s v="Médio"/>
    <s v="CE"/>
    <m/>
    <m/>
    <m/>
    <m/>
    <m/>
    <s v="E"/>
    <n v="0"/>
    <n v="0"/>
  </r>
  <r>
    <s v="3307"/>
    <s v="CEBRASPE"/>
    <s v="SLU-DF"/>
    <s v="2019"/>
    <s v="Um modelo de sistema de produção adequado ao disk pizza é o assembly-to-order, pois, com ele, os produtos intermediários do produto deverão estar preparados antes da chegada do pedido, de modo que, quando o pedido do cliente for recebido, bastará apenas fazer a montagem da pizza."/>
    <x v="1"/>
    <x v="10"/>
    <s v="Médio"/>
    <s v="CE"/>
    <m/>
    <m/>
    <m/>
    <m/>
    <m/>
    <s v="E"/>
    <n v="0"/>
    <n v="0"/>
  </r>
  <r>
    <s v="3308"/>
    <s v="CEBRASPE"/>
    <s v="SLU-DF"/>
    <s v="2019"/>
    <s v="O lead time do processo de produção da pizza é o tempo gasto para produzi-la."/>
    <x v="1"/>
    <x v="10"/>
    <s v="Médio"/>
    <s v="CE"/>
    <m/>
    <m/>
    <m/>
    <m/>
    <m/>
    <s v="C"/>
    <n v="0"/>
    <n v="0"/>
  </r>
  <r>
    <s v="3309"/>
    <s v="CEBRASPE"/>
    <s v="SLU-DF"/>
    <s v="2019"/>
    <s v="No negócio de Pedro, o controle da produção deve investigar se as pizzas são entregues no tempo apropriado e se o entregador escolhe a melhor rota até o cliente."/>
    <x v="1"/>
    <x v="10"/>
    <s v="Médio"/>
    <s v="CE"/>
    <m/>
    <m/>
    <m/>
    <m/>
    <m/>
    <s v="E"/>
    <n v="0"/>
    <n v="0"/>
  </r>
  <r>
    <n v="3310"/>
    <s v="CEBRASPE"/>
    <s v="SLU-DF"/>
    <s v="2019"/>
    <s v="Uma forma de gerenciamento desestruturada dos estudos dos processos tende a acarretar handoffs ineficientes nos processos, problemas de qualidade e trabalhos desconexos."/>
    <x v="1"/>
    <x v="10"/>
    <s v="Médio"/>
    <s v="CE"/>
    <m/>
    <m/>
    <m/>
    <m/>
    <m/>
    <s v="C"/>
    <n v="1"/>
    <n v="1"/>
  </r>
  <r>
    <n v="3315"/>
    <s v="CEBRASPE"/>
    <s v="SLU-DF"/>
    <s v="2019"/>
    <s v="Embora tenham a mesma finalidade, que é fazer o planejamento do projeto, o canvas de projeto da metodologia ágil (Scrum) é mais simples e contém quase todas as informações que o plano de gerenciamento de projeto (PGP) da metodologia tradicional."/>
    <x v="1"/>
    <x v="11"/>
    <s v="Médio"/>
    <s v="CE"/>
    <m/>
    <m/>
    <m/>
    <m/>
    <m/>
    <s v="C"/>
    <n v="0"/>
    <n v="0"/>
  </r>
  <r>
    <n v="3316"/>
    <s v="CEBRASPE"/>
    <s v="SLU-DF"/>
    <s v="2019"/>
    <s v="O quadro Kanban é uma ferramenta de gestão visual de apoio do Scrum e serve para planejamento e controle das tarefas do projeto a serem realizadas, as quais são movimentadas por meio de post-its e ajustadas pelos membros da equipe de projeto, conforme as ações sejam executadas."/>
    <x v="1"/>
    <x v="11"/>
    <s v="Médio"/>
    <s v="CE"/>
    <m/>
    <m/>
    <m/>
    <m/>
    <m/>
    <s v="C"/>
    <n v="0"/>
    <n v="0"/>
  </r>
  <r>
    <n v="3317"/>
    <s v="CEBRASPE"/>
    <s v="SLU-DF"/>
    <s v="2019"/>
    <s v="Os métodos utilizados para se definirem os projetos do portfólio que serão priorizados envolvem aspectos financeiros, alinhamento com a estratégia organizacional e aplicação do diagrama SIPOC (supplier-input-processoutput-customer)."/>
    <x v="1"/>
    <x v="11"/>
    <s v="Médio"/>
    <s v="CE"/>
    <m/>
    <m/>
    <m/>
    <m/>
    <m/>
    <s v="E"/>
    <n v="0"/>
    <n v="0"/>
  </r>
  <r>
    <n v="3318"/>
    <s v="CEBRASPE"/>
    <s v="SLU-DF"/>
    <s v="2019"/>
    <s v="O gráfico radar é uma ferramenta que serve para auxiliar a organização a medir o nível de maturidade em gestão de projetos."/>
    <x v="1"/>
    <x v="11"/>
    <s v="Médio"/>
    <s v="CE"/>
    <m/>
    <m/>
    <m/>
    <m/>
    <m/>
    <s v="C"/>
    <n v="1"/>
    <n v="1"/>
  </r>
  <r>
    <n v="3319"/>
    <s v="CEBRASPE"/>
    <s v="SLU-DF"/>
    <s v="2019"/>
    <s v="Qualidade do produto pode ser definida como um conjunto de parâmetros do produto, tais como desempenho, características complementares, manutenibilidade, conformidade, confiabilidade, estética e qualidade percebida."/>
    <x v="1"/>
    <x v="17"/>
    <s v="Médio"/>
    <s v="CE"/>
    <m/>
    <m/>
    <m/>
    <m/>
    <m/>
    <s v="C"/>
    <n v="0"/>
    <n v="0"/>
  </r>
  <r>
    <n v="3320"/>
    <s v="CEBRASPE"/>
    <s v="SLU-DF"/>
    <s v="2019"/>
    <s v="O zero defeito é um princípio da qualidade que consiste na prevenção e na detecção de defeitos por meio de inspeção somente após o processo produtivo."/>
    <x v="1"/>
    <x v="17"/>
    <s v="Médio"/>
    <s v="CE"/>
    <m/>
    <m/>
    <m/>
    <m/>
    <m/>
    <s v="E"/>
    <n v="0"/>
    <n v="0"/>
  </r>
  <r>
    <n v="3321"/>
    <s v="CEBRASPE"/>
    <s v="SLU-DF"/>
    <s v="2019"/>
    <s v="A norma de qualidade que visa à certificação apresenta enfoque na gestão de riscos, a fim de avaliar e eliminar o risco da não conformidade de produtos e serviços."/>
    <x v="1"/>
    <x v="17"/>
    <s v="Médio"/>
    <s v="CE"/>
    <m/>
    <m/>
    <m/>
    <m/>
    <m/>
    <s v="C"/>
    <n v="0"/>
    <n v="0"/>
  </r>
  <r>
    <s v="3322"/>
    <s v="CEBRASPE"/>
    <s v="SLU-DF"/>
    <s v="2019"/>
    <s v="O SMED (single minute exchange of die) é uma ferramenta que, se aplicada em sala cirúrgica, contribui para reduzir o tempo de setup; com isso, se reduz o tempo de espera do paciente e a sua satisfação aumenta, assegurando-se a qualidade do serviço prestado pelo hospital, se considerado o critério velocidade de atendimento."/>
    <x v="1"/>
    <x v="17"/>
    <s v="Médio"/>
    <s v="CE"/>
    <m/>
    <m/>
    <m/>
    <m/>
    <m/>
    <s v="C"/>
    <n v="1"/>
    <n v="1"/>
  </r>
  <r>
    <n v="3323"/>
    <s v="CEBRASPE"/>
    <s v="SLU-DF"/>
    <s v="2019"/>
    <s v="Para a rede hospitalar em questão, a técnica estatística da qualidade mais indicada é a de controle de fração de defeituosos."/>
    <x v="1"/>
    <x v="17"/>
    <s v="Médio"/>
    <s v="CE"/>
    <m/>
    <m/>
    <m/>
    <m/>
    <m/>
    <s v="E"/>
    <n v="1"/>
    <n v="1"/>
  </r>
  <r>
    <n v="3324"/>
    <s v="CEBRASPE"/>
    <s v="SLU-DF"/>
    <s v="2019"/>
    <s v="O gráfico de controle mais adequado para o controle da qualidade do atendimento aos pacientes dessa rede hospitalar é o gráfico de controle por batelada."/>
    <x v="1"/>
    <x v="17"/>
    <s v="Médio"/>
    <s v="CE"/>
    <m/>
    <m/>
    <m/>
    <m/>
    <m/>
    <s v="E"/>
    <n v="1"/>
    <n v="1"/>
  </r>
  <r>
    <s v="3325"/>
    <s v="CEBRASPE"/>
    <s v="SLU-DF"/>
    <s v="2019"/>
    <s v="Para mensurar corretamente o tempo médio de setup de um leito recém-desocupado, o instrumento de medição de tempo tem de estar calibrado e sua repetibilidade tem de estar atestada, sendo expressa pela dispersão dos resultados por meio do valor de um desvio padrão."/>
    <x v="1"/>
    <x v="17"/>
    <s v="Médio"/>
    <s v="CE"/>
    <m/>
    <m/>
    <m/>
    <m/>
    <m/>
    <s v="C"/>
    <n v="1"/>
    <n v="1"/>
  </r>
  <r>
    <s v="3330"/>
    <s v="CEBRASPE"/>
    <s v="SLU-DF"/>
    <s v="2019"/>
    <s v="O custo total médio do sistema B, para a produção de 100 unidades, é inferior a 1.000 UM."/>
    <x v="2"/>
    <x v="19"/>
    <s v="Médio"/>
    <s v="CE"/>
    <m/>
    <m/>
    <m/>
    <m/>
    <m/>
    <s v="E"/>
    <n v="0"/>
    <n v="0"/>
  </r>
  <r>
    <s v="3332"/>
    <s v="CEBRASPE"/>
    <s v="SLU-DF"/>
    <s v="2019"/>
    <s v="O ponto de equilíbrio entre os sistemas A e B corresponde à produção de 3.750 unidades."/>
    <x v="2"/>
    <x v="21"/>
    <s v="Médio"/>
    <s v="CE"/>
    <m/>
    <m/>
    <m/>
    <m/>
    <m/>
    <s v="C"/>
    <n v="0"/>
    <n v="0"/>
  </r>
  <r>
    <s v="3340"/>
    <s v="CEBRASPE"/>
    <s v="SLU-DF"/>
    <s v="2019"/>
    <s v="No início do processo de aplicação do método QFD, na casa da qualidade, as necessidades dos clientes são convertidas em requisitos dos clientes."/>
    <x v="1"/>
    <x v="17"/>
    <s v="Médio"/>
    <s v="CE"/>
    <m/>
    <m/>
    <m/>
    <m/>
    <m/>
    <s v="C"/>
    <n v="0"/>
    <n v="0"/>
  </r>
  <r>
    <n v="3341"/>
    <s v="CEBRASPE"/>
    <s v="SLU-DF"/>
    <s v="2019"/>
    <s v="As características da qualidade do produto consistem em atributos do produto destinados a atender os requisitos dos clientes."/>
    <x v="1"/>
    <x v="17"/>
    <s v="Médio"/>
    <s v="CE"/>
    <m/>
    <m/>
    <m/>
    <m/>
    <m/>
    <s v="C"/>
    <n v="0"/>
    <n v="0"/>
  </r>
  <r>
    <n v="3342"/>
    <s v="CEBRASPE"/>
    <s v="SLU-DF"/>
    <s v="2019"/>
    <s v="A parte central da matriz casa da qualidade destina-se a estabelecer a relação entre requisitos dos clientes e requisitos de projeto, originando-se dessa relação uma lista aleatória de especificações de projeto."/>
    <x v="1"/>
    <x v="17"/>
    <s v="Médio"/>
    <s v="CE"/>
    <m/>
    <m/>
    <m/>
    <m/>
    <m/>
    <s v="E"/>
    <n v="0"/>
    <n v="0"/>
  </r>
  <r>
    <n v="3343"/>
    <s v="CEBRASPE"/>
    <s v="SLU-DF"/>
    <s v="2019"/>
    <s v="As inter-relações entre os diversos requisitos dos clientes são identificadas no denominado telhado da casa da qualidade."/>
    <x v="1"/>
    <x v="17"/>
    <s v="Médio"/>
    <s v="CE"/>
    <m/>
    <m/>
    <m/>
    <m/>
    <m/>
    <s v="E"/>
    <n v="0"/>
    <n v="0"/>
  </r>
  <r>
    <s v="3371"/>
    <s v="CEBRASPE"/>
    <s v="FINEP"/>
    <s v="2023"/>
    <s v="No primeiro período do texto CG1A1-I, o vocábulo “se”"/>
    <x v="0"/>
    <x v="1"/>
    <s v="Médio"/>
    <s v="ME"/>
    <s v="é um pronome pessoal oblíquo que expressa reflexividade."/>
    <s v="introduz uma oração explicativa."/>
    <s v="indica que a oração na qual ele se insere está na voz passiva."/>
    <s v="exprime circunstância de condição."/>
    <s v="indetermina o sujeito da oração na qual ele se insere."/>
    <s v="D"/>
    <n v="0"/>
    <n v="0"/>
  </r>
  <r>
    <s v="3372"/>
    <s v="CEBRASPE"/>
    <s v="FINEP"/>
    <s v="2023"/>
    <s v="Depreende-se do texto CG1A1-I que, se não fossem as informações produzidas pelo IBGE e por outras instituições do Sistema Estatístico Nacional, o Brasil seria ainda mais desigual do que é hoje porque"/>
    <x v="0"/>
    <x v="9"/>
    <s v="Médio"/>
    <s v="ME"/>
    <s v="a universalização da educação básica e do acesso à água, entre outras conquistas, levaria mais que 80 anos para acontecer."/>
    <s v="a implementação de políticas públicas seria impossível sem as informações produzidas por tais instituições."/>
    <s v="a informação estatística produzida pelo IBGE seria de baixa qualidade."/>
    <s v="avanços sociais foram possíveis graças ao aproveitamento de tais informações na implementação de políticas públicas."/>
    <s v="as iniquidades sociais existentes há 80 anos ainda não teriam sido superadas."/>
    <s v="D"/>
    <n v="0"/>
    <n v="0"/>
  </r>
  <r>
    <n v="3373"/>
    <s v="CEBRASPE"/>
    <s v="FINEP"/>
    <s v="2023"/>
    <s v="A correção gramatical e o nível de formalidade do texto CG1A1-I seriam mantidos caso a forma verbal “houvesse” (segundo período do primeiro parágrafo) fosse substituída por"/>
    <x v="0"/>
    <x v="1"/>
    <s v="Médio"/>
    <s v="ME"/>
    <s v="fosse"/>
    <s v="existisse"/>
    <s v="existissem"/>
    <s v="houvessem"/>
    <s v="houvessem"/>
    <s v="C"/>
    <n v="0"/>
    <n v="0"/>
  </r>
  <r>
    <n v="3374"/>
    <s v="CEBRASPE"/>
    <s v="FINEP"/>
    <s v="2023"/>
    <s v="Em cada uma das opções a seguir é apresentada uma proposta de reescrita para o primeiro período do segundo parágrafo do texto CG1A1-I. Assinale a opção cuja proposta de reescrita, além de estar gramaticalmente correta, preserva os sentidos originais do texto."/>
    <x v="0"/>
    <x v="8"/>
    <s v="Médio"/>
    <s v="ME"/>
    <s v="Com clareza a implementação das políticas sociais dependem de uma série extensa de fatores, conquanto a informação estatística cumpre papel instrumental relevante em todas as fases de implementação de um programa público."/>
    <s v="Claramente que a efetividade das políticas sociais dependem de uma série extensa de fatores, porém a informação estatística cumpre papel instrumental relevante em todas as fases de implementação de um programa público."/>
    <s v="Destarte que a efetividade das políticas sociais depende de uma série extensa de fatores, embora a informação estatística cumpre papel instrumental relevante em todas as fases de implementação de um programa público."/>
    <s v="É clara a efetividade das políticas sociais e sua dependência de uma série extensa de fatores, entretanto, a informação estatística cumpre papel instrumental relevante em todas as fases de implementação de um programa público."/>
    <s v="Decerto que a efetividade das políticas sociais depende de uma série extensa de fatores, no entanto a informação estatística cumpre papel instrumental relevante em todas as fases de implementação de um programa público."/>
    <s v="E"/>
    <n v="0"/>
    <n v="0"/>
  </r>
  <r>
    <n v="3375"/>
    <s v="CEBRASPE"/>
    <s v="FINEP"/>
    <s v="2023"/>
    <s v="A coerência das ideias e a correção gramatical do segundo período do segundo parágrafo do texto CG1A1-I seriam mantidas caso o vocábulo “articulando” fosse substituído por"/>
    <x v="0"/>
    <x v="8"/>
    <s v="Médio"/>
    <s v="ME"/>
    <s v="&lt;b&gt;para que articulem&lt;/b&gt;, sem alteração na pontuação do período."/>
    <s v="&lt;b&gt;por que articulam&lt;/b&gt;, se eliminadas as vírgulas subsequentes aos termos “complexos” e “setoriais”."/>
    <s v="&lt;b&gt;desde que articulem&lt;/b&gt;, sem alteração na pontuação do período."/>
    <s v="&lt;b&gt;logo articulam&lt;/b&gt;, sem alteração na pontuação do período."/>
    <s v="&lt;b&gt;que articulam&lt;/b&gt;, se eliminadas as vírgulas subsequentes aos termos “complexos” e “setoriais”."/>
    <s v="E"/>
    <n v="0"/>
    <n v="0"/>
  </r>
  <r>
    <s v="3376"/>
    <s v="CEBRASPE"/>
    <s v="FINEP"/>
    <s v="2023"/>
    <s v="De acordo com o texto CG1A1-II, o IDH global, no período de 2021 e 2022,"/>
    <x v="0"/>
    <x v="9"/>
    <s v="Médio"/>
    <s v="ME"/>
    <s v="decresceu consecutivamente, algo inédito na história."/>
    <s v="retraiu sobretudo devido ao estado de calamidade provocado pela pandemia de covid-19."/>
    <s v="foi o menor já registrado na história."/>
    <s v="passou a considerar, pela primeira vez conjuntamente, a saúde, a educação e o padrão de vida das populações."/>
    <s v="superou o IDH global do período de 2008 e 2009, quando houve diminuição desse índice devido à crise financeira global."/>
    <s v="A"/>
    <n v="0"/>
    <n v="0"/>
  </r>
  <r>
    <n v="3377"/>
    <s v="CEBRASPE"/>
    <s v="FINEP"/>
    <s v="2023"/>
    <s v="Entende-se do último parágrafo do texto CG1A1-II que as ações de ‘proteger o planeta e fornecer às pessoas as ferramentas necessárias para se sentirem mais seguras, recuperar o controle sobre suas vidas e ter esperança no futuro’"/>
    <x v="0"/>
    <x v="9"/>
    <s v="Médio"/>
    <s v="ME"/>
    <s v="devem ser consideradas entre outras ações com vistas a recuperar a trajetória de melhoria do IDH."/>
    <s v="constituem a única estratégia para reverter a tendência de piora do IDH."/>
    <s v="bastam para dobrar o desenvolvimento humano."/>
    <s v="são mais importantes do que nunca."/>
    <s v="não melhoram, isoladamente, a riqueza ou a saúde das pessoas."/>
    <s v="A"/>
    <n v="0"/>
    <n v="0"/>
  </r>
  <r>
    <n v="3379"/>
    <s v="CEBRASPE"/>
    <s v="FINEP"/>
    <s v="2023"/>
    <s v="Com relação ao emprego dos sinais de pontuação no texto CG1A1-II, é correto afirmar que a correção gramatical e os sentidos originais do texto seriam mantidos caso"/>
    <x v="0"/>
    <x v="5"/>
    <s v="Médio"/>
    <s v="ME"/>
    <s v="a vírgula empregada logo após “PNUD” (primeiro período do último parágrafo) fosse eliminada."/>
    <s v="a vírgula empregada logo após “publicou” (primeiro parágrafo) fosse eliminada."/>
    <s v="os travessões empregados no primeiro parágrafo fossem eliminados."/>
    <s v="a vírgula empregada logo após “2022” (terceiro parágrafo) fosse substituída por ponto final, desde que alterada para maiúscula a letra inicial da palavra “segundo”."/>
    <s v="os dois-pontos após “reconstruir” (primeiro período do segundo parágrafo) fossem substituídos por ponto final, desde que alterada para maiúscula a letra inicial da palavra “pela”"/>
    <s v="E"/>
    <n v="0"/>
    <n v="0"/>
  </r>
  <r>
    <s v="3389"/>
    <s v="CEBRASPE"/>
    <s v="FINEP"/>
    <s v="2023"/>
    <s v="Com base no texto CG1A4-II, assinale a opção que corresponde ao número total de possibilidades de caminhos para o cliente ter acesso a um produto na instituição."/>
    <x v="4"/>
    <x v="26"/>
    <s v="Médio"/>
    <s v="ME"/>
    <s v="2"/>
    <s v="3"/>
    <s v="4"/>
    <s v="6"/>
    <s v="8"/>
    <s v="E"/>
    <n v="1"/>
    <n v="1"/>
  </r>
  <r>
    <n v="3390"/>
    <s v="CEBRASPE"/>
    <s v="FINEP"/>
    <s v="2023"/>
    <s v="Na situação descrita no texto CG1A4-II, se um cliente escolher aleatoriamente entre as formas de acesso a um produto na instituição, a probabilidade de ele apresentar sua proposta na modalidade fluxo contínuo"/>
    <x v="4"/>
    <x v="27"/>
    <s v="Médio"/>
    <s v="ME"/>
    <s v="é inferior a 20%."/>
    <s v="está entre 20% e 40%."/>
    <s v="está entre 40% e 60%."/>
    <s v="está entre 60% e 80%."/>
    <s v="é superior a 80%."/>
    <s v="C"/>
    <n v="1"/>
    <n v="1"/>
  </r>
  <r>
    <n v="3391"/>
    <s v="CEBRASPE"/>
    <s v="CNPQ"/>
    <s v="2023"/>
    <s v="O texto apresenta um relato sobre a criação do CNPq, em meados do século passado, destacando a participação ativa do físico César Lattes nesse acontecimento."/>
    <x v="0"/>
    <x v="9"/>
    <s v="Médio"/>
    <s v="CE"/>
    <m/>
    <m/>
    <m/>
    <m/>
    <m/>
    <s v="E"/>
    <n v="1"/>
    <n v="1"/>
  </r>
  <r>
    <n v="3392"/>
    <s v="CEBRASPE"/>
    <s v="CNPQ"/>
    <s v="2023"/>
    <s v="Depreende-se do texto que o almirante Álvaro Alberto estava envolvido com o projeto de criação do que viria a ser o CNPq enquanto César Lattes conquistava reconhecimento científico internacional."/>
    <x v="0"/>
    <x v="9"/>
    <s v="Médio"/>
    <s v="CE"/>
    <m/>
    <m/>
    <m/>
    <m/>
    <m/>
    <s v="C"/>
    <n v="1"/>
    <n v="1"/>
  </r>
  <r>
    <n v="3393"/>
    <s v="CEBRASPE"/>
    <s v="CNPQ"/>
    <s v="2023"/>
    <s v="À época da criação do CNPq, a física nuclear era um campo de conhecimento estratégico na política nacional e internacional, conforme se infere do texto."/>
    <x v="0"/>
    <x v="9"/>
    <s v="Médio"/>
    <s v="CE"/>
    <m/>
    <m/>
    <m/>
    <m/>
    <m/>
    <s v="C"/>
    <n v="1"/>
    <n v="1"/>
  </r>
  <r>
    <n v="3394"/>
    <s v="CEBRASPE"/>
    <s v="CNPQ"/>
    <s v="2023"/>
    <s v="Entende-se do texto que, apesar do impacto das descobertas de César Lattes, a ciência brasileira ainda ocupava uma posição marginal no cenário mundial quando da criação do CNPq."/>
    <x v="0"/>
    <x v="9"/>
    <s v="Médio"/>
    <s v="CE"/>
    <m/>
    <m/>
    <m/>
    <m/>
    <m/>
    <s v="E"/>
    <n v="0"/>
    <n v="0"/>
  </r>
  <r>
    <s v="3395"/>
    <s v="CEBRASPE"/>
    <s v="CNPQ"/>
    <s v="2023"/>
    <s v="A expressão “em maio de 1949” (penúltimo período do segundo parágrafo) indica a data da organização da citada coletânea por Shozo Motoyama."/>
    <x v="0"/>
    <x v="8"/>
    <s v="Médio"/>
    <s v="CE"/>
    <m/>
    <m/>
    <m/>
    <m/>
    <m/>
    <s v="E"/>
    <n v="1"/>
    <n v="1"/>
  </r>
  <r>
    <n v="3396"/>
    <s v="CEBRASPE"/>
    <s v="CNPQ"/>
    <s v="2023"/>
    <s v="No penúltimo período do segundo parágrafo, o segmento “seus depoimentos” refere-se aos depoimentos do presidente Dutra reproduzidos na coletânea 50 anos do CNPq contados pelos presidentes."/>
    <x v="0"/>
    <x v="8"/>
    <s v="Médio"/>
    <s v="CE"/>
    <m/>
    <m/>
    <m/>
    <m/>
    <m/>
    <s v="E"/>
    <n v="0"/>
    <n v="0"/>
  </r>
  <r>
    <n v="3397"/>
    <s v="CEBRASPE"/>
    <s v="CNPQ"/>
    <s v="2023"/>
    <s v="O sujeito da forma verbal “confirmou” (primeiro período do primeiro parágrafo) é “César Lattes”."/>
    <x v="0"/>
    <x v="3"/>
    <s v="Médio"/>
    <s v="CE"/>
    <m/>
    <m/>
    <m/>
    <m/>
    <m/>
    <s v="E"/>
    <n v="1"/>
    <n v="1"/>
  </r>
  <r>
    <n v="3399"/>
    <s v="CEBRASPE"/>
    <s v="CNPQ"/>
    <s v="2023"/>
    <s v="A inserção de uma vírgula imediatamente após “bastante” (penúltimo período do primeiro parágrafo) preservaria a correção gramatical e os sentidos do texto."/>
    <x v="0"/>
    <x v="5"/>
    <s v="Médio"/>
    <s v="CE"/>
    <m/>
    <m/>
    <m/>
    <m/>
    <m/>
    <s v="E"/>
    <n v="0"/>
    <n v="0"/>
  </r>
  <r>
    <s v="3400"/>
    <s v="CEBRASPE"/>
    <s v="CNPQ"/>
    <s v="2023"/>
    <s v="Sem prejuízo da correção gramatical e da coerência das ideias do texto, a forma verbal “nascia” (último período do segundo parágrafo) poderia ser substituída por nasceu."/>
    <x v="0"/>
    <x v="2"/>
    <s v="Médio"/>
    <s v="CE"/>
    <s v="é inferior a 20%."/>
    <s v="está entre 20% e 40%."/>
    <s v="está entre 40% e 60%."/>
    <s v="está entre 60% e 80%."/>
    <s v="é superior a 80%."/>
    <s v="C"/>
    <n v="1"/>
    <n v="1"/>
  </r>
  <r>
    <n v="3404"/>
    <s v="CEBRASPE"/>
    <s v="CNPQ"/>
    <s v="2023"/>
    <s v="O número de maneiras de escolher três empresas entre as seis, de modo que não haja duas que gozem de vantagem fiscal, é superior a 15."/>
    <x v="4"/>
    <x v="26"/>
    <s v="Médio"/>
    <s v="CE"/>
    <m/>
    <m/>
    <m/>
    <m/>
    <m/>
    <s v="C"/>
    <n v="1"/>
    <n v="0"/>
  </r>
  <r>
    <n v="3405"/>
    <s v="CEBRASPE"/>
    <s v="CNPQ"/>
    <s v="2023"/>
    <s v="Se, entre as seis empresas, duas delas forem escolhidas aleatoriamente, a probabilidade de essas duas empresas gozarem de vantagem fiscal é superior a 10%."/>
    <x v="4"/>
    <x v="27"/>
    <s v="Médio"/>
    <s v="CE"/>
    <m/>
    <m/>
    <m/>
    <m/>
    <m/>
    <s v="E"/>
    <n v="1"/>
    <n v="0"/>
  </r>
  <r>
    <s v="3409"/>
    <s v="CEBRASPE"/>
    <s v="CNPQ"/>
    <s v="2023"/>
    <s v="Em um computador com sistema operacional (SO) Windows 10, se um novo periférico do tipo plug and play for conectado, o SO identificará o dispositivo e buscará os drivers adequados para o perfeito funcionamento."/>
    <x v="5"/>
    <x v="36"/>
    <s v="Médio"/>
    <s v="CE"/>
    <s v="é inferior a 20%."/>
    <s v="está entre 20% e 40%."/>
    <s v="está entre 40% e 60%."/>
    <s v="está entre 60% e 80%."/>
    <s v="é superior a 80%."/>
    <s v="C"/>
    <n v="0"/>
    <n v="0"/>
  </r>
  <r>
    <n v="3410"/>
    <s v="CEBRASPE"/>
    <s v="CÂMARA DOS DEPUTADOS"/>
    <s v="2025"/>
    <s v="No primeiro período do segundo parágrafo, o emprego da vírgula imediatamente após ‘público-alvo’ é obrigatório e se justifica pela necessidade de serem separadas duas orações que apresentam o mesmo sujeito."/>
    <x v="0"/>
    <x v="5"/>
    <s v="Médio"/>
    <s v="CE"/>
    <m/>
    <m/>
    <m/>
    <m/>
    <m/>
    <s v="E"/>
    <n v="1"/>
    <n v="1"/>
  </r>
  <r>
    <n v="3411"/>
    <s v="CEBRASPE"/>
    <s v="CÂMARA DOS DEPUTADOS"/>
    <s v="2025"/>
    <s v="Seria mantida a correção gramatical do primeiro período do texto caso o termo “usadas” fosse substituído por &lt;b&gt;usado&lt;/b&gt;."/>
    <x v="0"/>
    <x v="6"/>
    <s v="Médio"/>
    <s v="CE"/>
    <m/>
    <m/>
    <m/>
    <m/>
    <m/>
    <s v="C"/>
    <n v="1"/>
    <n v="1"/>
  </r>
  <r>
    <n v="3412"/>
    <s v="CEBRASPE"/>
    <s v="CÂMARA DOS DEPUTADOS"/>
    <s v="2025"/>
    <s v="O texto informa que Linguagem Simples é um padrão de linguagem com estruturas linguísticas e palavras próprias que se volta à simplificação dos textos para a completa assimilação do seu conteúdo pelo público a que tais textos se destinam."/>
    <x v="0"/>
    <x v="9"/>
    <s v="Médio"/>
    <s v="CE"/>
    <m/>
    <m/>
    <m/>
    <m/>
    <m/>
    <s v="E"/>
    <n v="1"/>
    <n v="1"/>
  </r>
  <r>
    <n v="3415"/>
    <s v="CEBRASPE"/>
    <s v="CÂMARA DOS DEPUTADOS"/>
    <s v="2025"/>
    <s v="No segundo parágrafo, os termos preposicionados “por cidadãos com ensino médio completo” (segundo período) e “do uso da Linguagem Simples” (último período) desempenham a mesma função sintática nas orações em que ocorrem — ambas na voz passiva."/>
    <x v="0"/>
    <x v="3"/>
    <s v="Médio"/>
    <s v="CE"/>
    <m/>
    <m/>
    <m/>
    <m/>
    <m/>
    <s v="E"/>
    <n v="1"/>
    <n v="1"/>
  </r>
  <r>
    <n v="3417"/>
    <s v="CEBRASPE"/>
    <s v="CÂMARA DOS DEPUTADOS"/>
    <s v="2025"/>
    <s v="Conforme o texto, a clareza é uma das ferramentas usadas na Linguagem Simples com o fim de simplificar os temas tratados nos textos, permitindo-se, assim, que eles sejam plenamente entendidos pela população como um todo."/>
    <x v="0"/>
    <x v="9"/>
    <s v="Médio"/>
    <s v="CE"/>
    <m/>
    <m/>
    <m/>
    <m/>
    <m/>
    <s v="E"/>
    <n v="1"/>
    <n v="1"/>
  </r>
  <r>
    <s v="3418"/>
    <s v="CEBRASPE"/>
    <s v="CÂMARA DOS DEPUTADOS"/>
    <s v="2025"/>
    <s v="A forma pronominal “se”, em “vão se beneficiar” (último período do segundo parágrafo), poderia ser corretamente deslocada para imediatamente após a forma verbal infinitiva, da seguinte forma: &lt;b&gt;vão beneficiar-se&lt;/b&gt;."/>
    <x v="0"/>
    <x v="8"/>
    <s v="Médio"/>
    <s v="CE"/>
    <m/>
    <m/>
    <m/>
    <m/>
    <m/>
    <s v="C"/>
    <n v="1"/>
    <n v="1"/>
  </r>
  <r>
    <s v="3419"/>
    <s v="CEBRASPE"/>
    <s v="CÂMARA DOS DEPUTADOS"/>
    <s v="2025"/>
    <s v="Visto que, no primeiro período do terceiro parágrafo, a locução verbal “tenha prevalecido” corresponde ao tempo pretérito, conclui-se que o verbo da oração principal do período está empregado no presente histórico, em obediência ao paralelismo temporal."/>
    <x v="0"/>
    <x v="2"/>
    <s v="Médio"/>
    <s v="CE"/>
    <m/>
    <m/>
    <m/>
    <m/>
    <m/>
    <s v="E"/>
    <n v="1"/>
    <n v="0"/>
  </r>
  <r>
    <n v="3420"/>
    <s v="CEBRASPE"/>
    <s v="CÂMARA DOS DEPUTADOS"/>
    <s v="2025"/>
    <s v="O termo “brasileiro” (segundo período do primeiro parágrafo) desempenha a mesma função sintática dos termos “amazônia” e “cerrado” (terceiro período do segundo parágrafo): o primeiro modifica o nome “bioma”, e os dois últimos, “biomas”."/>
    <x v="0"/>
    <x v="3"/>
    <s v="Médio"/>
    <s v="CE"/>
    <m/>
    <m/>
    <m/>
    <m/>
    <m/>
    <s v="E"/>
    <n v="1"/>
    <n v="0"/>
  </r>
  <r>
    <s v="3422"/>
    <s v="CEBRASPE"/>
    <s v="CÂMARA DOS DEPUTADOS"/>
    <s v="2025"/>
    <s v="Predomina, no segundo parágrafo do texto, a tipologia descritiva."/>
    <x v="0"/>
    <x v="9"/>
    <s v="Médio"/>
    <s v="CE"/>
    <m/>
    <m/>
    <m/>
    <m/>
    <m/>
    <s v="E"/>
    <n v="0"/>
    <n v="0"/>
  </r>
  <r>
    <n v="3423"/>
    <s v="CEBRASPE"/>
    <s v="CÂMARA DOS DEPUTADOS"/>
    <s v="2025"/>
    <s v="De acordo com o texto, menor pluviosidade e aumento do calor no pantanal se caracterizam como um processo gradativo."/>
    <x v="0"/>
    <x v="9"/>
    <s v="Médio"/>
    <s v="CE"/>
    <m/>
    <m/>
    <m/>
    <m/>
    <m/>
    <s v="C"/>
    <n v="0"/>
    <n v="0"/>
  </r>
  <r>
    <n v="3424"/>
    <s v="CEBRASPE"/>
    <s v="CÂMARA DOS DEPUTADOS"/>
    <s v="2025"/>
    <s v="As orações ‘para assegurar’ (terceiro período do terceiro parágrafo) e “para garantir representação igualitária” (primeiro período do quarto parágrafo) exercem função adverbial e expressam circunstância de finalidade."/>
    <x v="0"/>
    <x v="4"/>
    <s v="Médio"/>
    <s v="CE"/>
    <m/>
    <m/>
    <m/>
    <m/>
    <m/>
    <s v="E"/>
    <n v="0"/>
    <n v="0"/>
  </r>
  <r>
    <n v="3425"/>
    <s v="CEBRASPE"/>
    <s v="CÂMARA DOS DEPUTADOS"/>
    <s v="2025"/>
    <s v="Estariam mantidos os sentidos e a correção gramatical do texto caso o trecho “Ainda, o mapa de 2025 mostra que” (último parágrafo) fosse assim reescrito: O mapa de 2025 mostra, ainda, que."/>
    <x v="0"/>
    <x v="8"/>
    <s v="Médio"/>
    <s v="CE"/>
    <m/>
    <m/>
    <m/>
    <m/>
    <m/>
    <s v="C"/>
    <n v="0"/>
    <n v="0"/>
  </r>
  <r>
    <n v="3426"/>
    <s v="CEBRASPE"/>
    <s v="CÂMARA DOS DEPUTADOS"/>
    <s v="2025"/>
    <s v="É facultativo o emprego do acento indicativo de crase no vocábulo “as” em “superar as mulheres” (segundo período do primeiro parágrafo)."/>
    <x v="0"/>
    <x v="7"/>
    <s v="Médio"/>
    <s v="CE"/>
    <m/>
    <m/>
    <m/>
    <m/>
    <m/>
    <s v="E"/>
    <n v="1"/>
    <n v="1"/>
  </r>
  <r>
    <n v="3427"/>
    <s v="CEBRASPE"/>
    <s v="CÂMARA DOS DEPUTADOS"/>
    <s v="2025"/>
    <s v="Infere-se do texto que a UIP defende a proteção masculina às mulheres como medida concreta para a garantia de representação igualitária nos espaços de poder, o que sugere o enraizamento do posicionamento machista na sociedade."/>
    <x v="0"/>
    <x v="9"/>
    <s v="Médio"/>
    <s v="CE"/>
    <m/>
    <m/>
    <m/>
    <m/>
    <m/>
    <s v="E"/>
    <n v="0"/>
    <n v="0"/>
  </r>
  <r>
    <n v="3428"/>
    <s v="CEBRASPE"/>
    <s v="CÂMARA DOS DEPUTADOS"/>
    <s v="2025"/>
    <s v="O ritmo de avanço das medidas para o alcance da igualdade de gênero na liderança política no mundo é considerado desalentador pela autoridade máxima da UIP."/>
    <x v="0"/>
    <x v="9"/>
    <s v="Médio"/>
    <s v="CE"/>
    <m/>
    <m/>
    <m/>
    <m/>
    <m/>
    <s v="C"/>
    <n v="0"/>
    <n v="0"/>
  </r>
  <r>
    <s v="3430"/>
    <s v="CEBRASPE"/>
    <s v="CÂMARA DOS DEPUTADOS"/>
    <s v="2025"/>
    <s v="No primeiro período do quarto parágrafo, o emprego do termo presidenta em vez de “presidente” não só preservaria a correção do texto como também evidenciaria uma opção política de gênero, em consonância com os ideais de maior representatividade das mulheres nas esferas de poder."/>
    <x v="0"/>
    <x v="1"/>
    <s v="Médio"/>
    <s v="CE"/>
    <m/>
    <m/>
    <m/>
    <m/>
    <m/>
    <s v="C"/>
    <n v="1"/>
    <n v="1"/>
  </r>
  <r>
    <n v="3432"/>
    <s v="CEBRASPE"/>
    <s v="CÂMARA DOS DEPUTADOS"/>
    <s v="2025"/>
    <s v="Infere-se dos resultados da pesquisa realizada em 1988 sobre racismo que os entrevistados implicitamente negavam fazer parte do coletivo a que pertenciam."/>
    <x v="0"/>
    <x v="9"/>
    <s v="Médio"/>
    <s v="CE"/>
    <m/>
    <m/>
    <m/>
    <m/>
    <m/>
    <s v="C"/>
    <n v="1"/>
    <n v="0"/>
  </r>
  <r>
    <n v="3433"/>
    <s v="CEBRASPE"/>
    <s v="CÂMARA DOS DEPUTADOS"/>
    <s v="2025"/>
    <s v="Depreende-se da leitura do texto que a geração dos nascidos no novo milênio é menos afetada pela discriminação de gênero que as demais."/>
    <x v="0"/>
    <x v="9"/>
    <s v="Médio"/>
    <s v="CE"/>
    <m/>
    <m/>
    <m/>
    <m/>
    <m/>
    <s v="E"/>
    <n v="1"/>
    <n v="0"/>
  </r>
  <r>
    <n v="3434"/>
    <s v="CEBRASPE"/>
    <s v="CÂMARA DOS DEPUTADOS"/>
    <s v="2025"/>
    <s v="No trecho “a primeira a tratar da questão racial e a que tornou o racismo crime” (primeiro período do texto), a conjunção “e” liga por adição duas orações adjetivas introduzidas pela preposição “a”."/>
    <x v="0"/>
    <x v="3"/>
    <s v="Médio"/>
    <s v="CE"/>
    <m/>
    <m/>
    <m/>
    <m/>
    <m/>
    <s v="E"/>
    <n v="1"/>
    <n v="1"/>
  </r>
  <r>
    <n v="3446"/>
    <s v="FCC"/>
    <s v="TRT"/>
    <s v="2011"/>
    <s v="Numa rede LAN (Local Area Network), o recurso de hardware mínimo que deverá estar instalado no computador para permitir a comunicação com os demais elementos da rede é:"/>
    <x v="5"/>
    <x v="24"/>
    <s v="Médio"/>
    <s v="ME"/>
    <s v="o teclado.Prefeitura de Ponta Grossa-PR (Nível Médio e Superior) Informática Básica - 2026 (Pós-Edital) 61 70925316407 Diego Carvalho, Renato da Costa, Equipe Informática e TI"/>
    <s v="o hub."/>
    <s v="o cartão de memória."/>
    <s v="o switch."/>
    <s v="a placa de rede."/>
    <s v="E"/>
    <n v="0"/>
    <n v="0"/>
  </r>
  <r>
    <n v="3447"/>
    <s v="FGV"/>
    <s v="PC"/>
    <s v="2024"/>
    <s v="Corriqueiramente usados no debate sobre crimes cibernéticos, os termos deep web e dark web nem sempre são bem compreendidos pelo público em geral. Sobre eles, é correto afirmar que"/>
    <x v="5"/>
    <x v="24"/>
    <s v="Médio"/>
    <s v="ME"/>
    <s v="a deep web, ao contrário da dark web, é composta por sites facilmente localizados pelos mecanismos de busca convencionais."/>
    <s v="a dark web é um setor da deep web que concentra a maioria dos sites, em maior número inclusive que na web de superfície, todavia normalmente não indexados."/>
    <s v="mecanismos de busca convencionais conseguem acessar quase todos os sites da dark web, salvo os não indexados, cujo acesso depende do manejo de navegadores especiais."/>
    <s v="na deep web estão sites que normalmente não são encontrados pelos mecanismos de buscas convencionais, mas que usualmente são seguros e legais, embora haja um bom número de sites ilegais na parte denominada dark web."/>
    <s v="O navegador de rede Tor foi especialmente desenvolvido para a navegação segura pela web de superfície, pois possui mecanismos de segurança que evitam o ingresso do usuário em sites da deep e da dark web."/>
    <s v="D"/>
    <n v="0"/>
    <n v="0"/>
  </r>
  <r>
    <n v="3448"/>
    <s v="FGV"/>
    <s v="SEAD"/>
    <s v="2022"/>
    <s v="No contexto das redes de computadores, assinale a hierarquia correta das camadas do Modelo OSI."/>
    <x v="5"/>
    <x v="24"/>
    <s v="Médio"/>
    <s v="ME"/>
    <s v="Apresentação (Presentation), Aplicação (Application), Física (Physical), Enlace de dados (Data link), Rede (network), Transporte (Transport), Sessão (Session)."/>
    <s v="Física (Physical), Enlace de dados (Data link), Rede (network), Transporte (Transport), Sessão (Session), Apresentação (Presentation), Aplicação (Application)."/>
    <s v="Física (Physical), Enlace de dados (Data link), Sessão (Session), Apresentação (Presentation), Rede (network), Transporte (Transport), Aplicação (Application)."/>
    <s v="Física (Physical), Rede (network), Enlace de dados (Data link), Transporte (Transport), Sessão (Session), Aplicação (Application), Apresentação (Presentation."/>
    <s v="Rede (network), Física (Physical), Enlace de dados (Data link), Transporte (Transport), Sessão (Session), Apresentação (Presentation), Aplicação (Application)."/>
    <s v="B"/>
    <n v="0"/>
    <n v="0"/>
  </r>
  <r>
    <n v="3449"/>
    <s v="FGV"/>
    <s v="SEAD"/>
    <s v="2022"/>
    <s v="Considere os seguintes serviços associados à Internet. – Serviços de correio eletrônico na Internet; – Recuperação de mensagens de correio eletrônico; – Publicação de sites WEB na Internet; – Transporte de arquivos na Internet._x000a_Assinale a lista dos protocolos que correspondem aos serviços acima, na ordem apresentada."/>
    <x v="5"/>
    <x v="24"/>
    <s v="Médio"/>
    <s v="ME"/>
    <s v="FTP, SMTP, IMAP, HTTP."/>
    <s v="HTTP, FTP, SMTP, IMAP."/>
    <s v="IMAP, SMTP, HTTP, FTP."/>
    <s v="IMAP, HTTP, FTP, SMTP."/>
    <s v="SMTP, IMAP, HTTP, FTP."/>
    <s v="E"/>
    <n v="0"/>
    <n v="0"/>
  </r>
  <r>
    <n v="3450"/>
    <s v="FGV"/>
    <s v="TRT"/>
    <s v="2022"/>
    <s v="O modelo de arquitetura TCP/IP possui funções divididas em camadas de modo parecido com as camadas do modelo OSI. A combinação das camadas de sessão, apresentação e aplicação do modelo OSI equivalem à seguinte camada do TCP/IP:"/>
    <x v="5"/>
    <x v="24"/>
    <s v="Médio"/>
    <s v="ME"/>
    <s v="transporte."/>
    <s v="aplicação."/>
    <s v="internet."/>
    <s v="enlace."/>
    <s v="rede."/>
    <s v="B"/>
    <n v="0"/>
    <n v="0"/>
  </r>
  <r>
    <n v="3451"/>
    <s v="FGV"/>
    <s v="SEFAZ"/>
    <s v="2022"/>
    <s v="Sites cujos endereços são iniciados por “HTTPS://” garantem maior grau de segurança no acesso à Internet, quando comparados com aqueles iniciados por “HTTP://”. Assinale a opção que apresenta um fator relevante para a disseminação do protocolo HTTPS."/>
    <x v="5"/>
    <x v="24"/>
    <s v="Médio"/>
    <s v="ME"/>
    <s v="Criptografia das mensagens."/>
    <s v="Rapidez no acesso."/>
    <s v="Suporte a diferentes navegadores."/>
    <s v="Suporte a idiomas estrangeiros."/>
    <s v="Suporte a múltiplas plataformas de hardware."/>
    <s v="A"/>
    <n v="0"/>
    <n v="0"/>
  </r>
  <r>
    <n v="3452"/>
    <s v="VUNESP"/>
    <s v="PC"/>
    <s v="2023"/>
    <s v="Assinale a alternativa verdadeira, em relação aos conceitos Dark Web e Deep Web:"/>
    <x v="5"/>
    <x v="24"/>
    <s v="Médio"/>
    <s v="ME"/>
    <s v="Dark Web é acessada apenas por pessoas que cometem crimes."/>
    <s v="Dark Web inclui a Deep Web."/>
    <s v="Dark Web e Deep Web são a mesma coisa, mas os nomes mudaram ao longo do tempo."/>
    <s v="Deep Web é acessada apenas por pessoas que cometem crimes."/>
    <s v="Deep Web inclui a Dark Web."/>
    <s v="E"/>
    <n v="0"/>
    <n v="0"/>
  </r>
  <r>
    <n v="3453"/>
    <s v="VUNESP"/>
    <s v="PC"/>
    <s v="2023"/>
    <s v="Assinale a alternativa que indica um software que pode ser usado para acessar a DeepWeb."/>
    <x v="5"/>
    <x v="24"/>
    <s v="Médio"/>
    <s v="ME"/>
    <s v="Edge."/>
    <s v="Safari."/>
    <s v="Google Chrome."/>
    <s v="Tor."/>
    <s v="Bing."/>
    <s v="D"/>
    <n v="0"/>
    <n v="0"/>
  </r>
  <r>
    <n v="3454"/>
    <s v="VUNESP"/>
    <s v="PC"/>
    <s v="2022"/>
    <s v="No mundo da Internet, mais recentemente têm vindo à tona dois termos a ela relativos, ou seja, deepweb e darkweb, sobre os quais é correto afirmar que:"/>
    <x v="5"/>
    <x v="24"/>
    <s v="Médio"/>
    <s v="ME"/>
    <s v="a darkweb não tem seus sites indexados por navegadores convencionais como Google Chrome ou Firefox."/>
    <s v="os sites da deepweb utilizam o domínio .onion."/>
    <s v="não há navegadores que consigam acessar a darkweb."/>
    <s v="deepweb e darkweb são duas denominações que endereçam ao mesmo conteúdo da Internet."/>
    <s v="o site Silk Road tinha seu acesso por meio da deepweb."/>
    <s v="A"/>
    <n v="0"/>
    <n v="0"/>
  </r>
  <r>
    <n v="3455"/>
    <s v="VUNESP"/>
    <s v="PC"/>
    <s v="2022"/>
    <s v="Existe uma parte da Internet considerada como uma Internet invisível, também chamada de deep web. Assinale a afirmação correta relacionada com a deep web:"/>
    <x v="5"/>
    <x v="24"/>
    <s v="Médio"/>
    <s v="ME"/>
    <s v="A deep web tem como sinônimo dark web, não existindo diferenças entre esses termos."/>
    <s v="Ela é acessível pelos mecanismos de busca tradicionais, e é composta de sites e conteúdos que não são públicos por serem todos ilegais."/>
    <s v="Ela é uma zona da internet que pode ser detectada e acessada facilmente por qualquer motor de busca tradicional, como o Google ou o Bing."/>
    <s v="Na deep web, o conteúdo invisível é sempre mais inseguro e ilegal."/>
    <s v="A maioria das páginas presentes na deep web é mantida oculta do navegador de Internet para proteger informações e privacidade do usuário."/>
    <s v="E"/>
    <n v="0"/>
    <n v="0"/>
  </r>
  <r>
    <n v="3456"/>
    <s v="VUNESP"/>
    <s v="PC"/>
    <s v="2018"/>
    <s v="Considere o seguinte cenário típico de acesso à Internet:_x000a_Um usuário doméstico faz acesso à Internet por meio de um serviço contratado de acesso por fibra ótica, tendo na sua residência um equipamento conectado à fibra e que disponibiliza acesso sem fio._x000a_Nesse cenário, o acesso à Internet disponibilizado pelo serviço contratado é realizado pelo:"/>
    <x v="5"/>
    <x v="24"/>
    <s v="Médio"/>
    <s v="ME"/>
    <s v="Portal Internet."/>
    <s v="Servidor."/>
    <s v="Web server."/>
    <s v="Cliente Internet."/>
    <s v="Provedor."/>
    <s v="E"/>
    <n v="0"/>
    <n v="0"/>
  </r>
  <r>
    <n v="3457"/>
    <s v="CEBRASPE"/>
    <s v="TSE"/>
    <s v="2024"/>
    <s v="Uma extranet funciona como extensão de determinada intranet a computadores que estejam fora dos domínios físicos da intranet, podendo o acesso a esses computadores ocorrer por uma rede privada virtual, que cria uma conexão segura via tunelamento entre o dispositivo fora da intranet e a intranet propriamente dita."/>
    <x v="5"/>
    <x v="38"/>
    <s v="Médio"/>
    <s v="CE"/>
    <m/>
    <m/>
    <m/>
    <m/>
    <m/>
    <s v="C"/>
    <n v="0"/>
    <n v="0"/>
  </r>
  <r>
    <n v="3458"/>
    <s v="CEBRASPE"/>
    <s v="COVEVASF"/>
    <s v="2024"/>
    <s v="A intranet, ao contrário da Internet, é uma área de uso exclusivo de seus proprietários, ou seja, é uma plataforma de comunicação que pertence a uma única organização e serve como infraestrutura para compartilhamento de informações, arquivos, aplicações, serviços e recursos em seu ambiente interno de trabalho."/>
    <x v="5"/>
    <x v="38"/>
    <s v="Médio"/>
    <s v="CE"/>
    <m/>
    <m/>
    <m/>
    <m/>
    <m/>
    <s v="C"/>
    <n v="0"/>
    <n v="0"/>
  </r>
  <r>
    <n v="3459"/>
    <s v="CEBRASPE"/>
    <s v="CAGEPA"/>
    <s v="2024"/>
    <s v="Acerca dos ambientes de Internet, extranet, intranet e portal de uma organização, assinale a opção correta."/>
    <x v="5"/>
    <x v="38"/>
    <s v="Médio"/>
    <s v="ME"/>
    <s v="Extranet é uma rede acessível apenas internamente e que oferece serviços de comunicação e colaboração para os empregados da empresa."/>
    <s v="A Internet, que é uma rede global de redes que permite a comunicação e troca de informações entre computadores em todo o mundo, utiliza recursos como VPNs (Virtual Private Networks) para acesso remoto seguro."/>
    <s v="Em uma extranet, que é uma extensão de uma intranet que permite o acesso controlado a usuários externos, como parceiros de negócios, fornecedores ou clientes, podem-se utilizar VPNs e firewalls para proteger o acesso externo."/>
    <s v="Email interno e serviços de mensagens geralmente estão ligados a um portal."/>
    <s v="Um portal é uma interface de multientradas que fornece acesso a diversos serviços e informações, geralmente através da intranet, que utiliza a infraestrutura de servidores web e que se caracteriza por uma navegação intuitiva mas pouco amigável."/>
    <s v="C"/>
    <n v="0"/>
    <n v="0"/>
  </r>
  <r>
    <n v="3460"/>
    <s v="CEBRASPE"/>
    <s v="Prefeitura de Cachoeiro de Itapemirim"/>
    <s v="2024"/>
    <s v="As redes de computadores internas chamadas intranets podem ser conectadas à Internet."/>
    <x v="5"/>
    <x v="38"/>
    <s v="Médio"/>
    <s v="CE"/>
    <m/>
    <m/>
    <m/>
    <m/>
    <m/>
    <s v="C"/>
    <n v="0"/>
    <n v="0"/>
  </r>
  <r>
    <n v="3461"/>
    <s v="CEBRASPE"/>
    <s v="Prefeitura de Cachoeiro de Itapemirim"/>
    <s v="2024"/>
    <s v="Em uma intranet de uma empresa ou órgão, apenas usuários autorizados, detentores de login e senha, podem acessar páginas web, sistemas e dados disponíveis."/>
    <x v="5"/>
    <x v="38"/>
    <s v="Médio"/>
    <s v="CE"/>
    <m/>
    <m/>
    <m/>
    <m/>
    <m/>
    <s v="C"/>
    <n v="0"/>
    <n v="0"/>
  </r>
  <r>
    <n v="3462"/>
    <s v="CEBRASPE"/>
    <s v="Prefeitura de Camaçari"/>
    <s v="2024"/>
    <s v="A respeito de tecnologias, ferramentas, aplicativos e procedimentos associados à informática, assinale a opção correta."/>
    <x v="5"/>
    <x v="38"/>
    <s v="Médio"/>
    <s v="ME"/>
    <s v="A Internet é uma rede global aberta e acessível a todos os usuários, enquanto a intranet é uma rede privada usada para fins internos de uma organização."/>
    <s v="Na Internet, é possível fazer download de arquivos, enquanto na intranet, é possível apenas realizar a leitura de arquivos."/>
    <s v="Para enviar um email pela Internet, basta utilizar uma ferramenta de navegação."/>
    <s v="No Windows, as extensões de arquivo são usadas para identificar o tamanho do arquivo."/>
    <s v="O sistema operacional Windows tem, entre outras, a vantagem de ser monotarefa."/>
    <s v="A"/>
    <n v="0"/>
    <n v="0"/>
  </r>
  <r>
    <n v="3463"/>
    <s v="CEBRASPE"/>
    <s v="DATAPREV"/>
    <s v="2024"/>
    <s v="A principal diferença entre uma intranet e uma extranet é que a primeira é uma rede de uso restrito, enquanto a segunda é uma rede de uso público."/>
    <x v="5"/>
    <x v="38"/>
    <s v="Médio"/>
    <s v="CE"/>
    <m/>
    <m/>
    <m/>
    <m/>
    <m/>
    <s v="E"/>
    <n v="0"/>
    <n v="0"/>
  </r>
  <r>
    <n v="3464"/>
    <s v="CEBRASPE"/>
    <s v="APEX Brasil"/>
    <s v="2024"/>
    <s v="Intranet é uma rede global de comunicação que usa o conjunto de protocolos TCP/IP para compartilhar dados e prover comunicação e serviços em uma empresa."/>
    <x v="5"/>
    <x v="38"/>
    <s v="Médio"/>
    <s v="CE"/>
    <m/>
    <m/>
    <m/>
    <m/>
    <m/>
    <s v="E"/>
    <n v="0"/>
    <n v="0"/>
  </r>
  <r>
    <n v="3465"/>
    <s v="CESGRANRIO"/>
    <s v="Banco do Brasil"/>
    <s v="2023"/>
    <s v="Considere uma empresa na qual seja comum os colaboradores utilizarem computadores (estações de trabalho) para executar suas atividades. Via de regra, essas estações de trabalho encontram-se conectadas à rede de computadores dessa empresa._x000a_Essa rede de computadores em uma empresa como a descrita:"/>
    <x v="5"/>
    <x v="38"/>
    <s v="Médio"/>
    <s v="ME"/>
    <s v="pode ou não estar conectada à internet."/>
    <s v="possui conexões que são ou cabeadas ou por WiFi, mas nunca os dois tipos simultaneamente."/>
    <s v="distribui sempre cópias de todos os arquivos digitais entre todas as estações de trabalho."/>
    <s v="substitui a rede de fornecimento de energia elétrica na empresa."/>
    <s v="funciona, apenas, se todas as estações de trabalho tiverem o mesmo sistema operacional."/>
    <s v="A"/>
    <n v="0"/>
    <n v="0"/>
  </r>
  <r>
    <n v="3466"/>
    <s v="CESGRANRIO"/>
    <s v="Banco do Brasil"/>
    <s v="2021"/>
    <s v="Devido à pandemia, muitos funcionários de um determinado banco precisaram trabalhar de casa. Percebendo que seria necessário um novo procedimento de acesso remoto que atendesse às necessidades de segurança, o setor de TI desse banco determinou o uso de um mecanismo seguro que conectasse, via internet pública, o computador do funcionário, em sua casa, com a rede privada da instituição financeira, bloqueando o acesso de terceiros ao trânsito de informações. Para garantir a segurança dessa conexão, essa instituição deve adotar a tecnologia de rede conhecida como:"/>
    <x v="5"/>
    <x v="38"/>
    <s v="Médio"/>
    <s v="ME"/>
    <s v="HTTP."/>
    <s v="PGP."/>
    <s v="VPN."/>
    <s v="WEK."/>
    <s v="WPA2."/>
    <s v="C"/>
    <n v="0"/>
    <n v="0"/>
  </r>
  <r>
    <n v="3467"/>
    <s v="CESGRANRIO"/>
    <s v="TRANSPETRO"/>
    <s v="2018"/>
    <s v="Uma empresa deseja permitir que seus colaboradores acessem vários de seus recursos de forma distribuída, via rede, sem, no entanto, permitir que outras pessoas, estranhas à empresa, tenham esse mesmo privilégio. Para isso, o departamento de suporte de TI da empresa deve providenciar uma:"/>
    <x v="5"/>
    <x v="38"/>
    <s v="Médio"/>
    <s v="ME"/>
    <s v="Intranet"/>
    <s v="Ethernet"/>
    <s v="WAN"/>
    <s v="VLAN"/>
    <s v="WLAN"/>
    <s v="A"/>
    <n v="0"/>
    <n v="0"/>
  </r>
  <r>
    <n v="3468"/>
    <s v="CESGRANRIO"/>
    <s v="TRANSPETRO"/>
    <s v="2018"/>
    <s v="Uma empresa tem uma intranet fortemente protegida, porém deseja dar aos seus funcionários uma forma de estabelecer uma conexão segura do computador de sua casa à intranet da empresa, estando ligado na internet. Isso dará ao funcionário a impressão de que está dentro da intranet da própria empresa. Para isso, deve estabelecer um(a):"/>
    <x v="5"/>
    <x v="38"/>
    <s v="Médio"/>
    <s v="ME"/>
    <s v="Captcha"/>
    <s v="DNS"/>
    <s v="Firewall"/>
    <s v="LAN"/>
    <s v="VPN"/>
    <s v="E"/>
    <n v="0"/>
    <n v="0"/>
  </r>
  <r>
    <n v="3469"/>
    <s v="CESGRANRIO"/>
    <s v="UNIRIO"/>
    <s v="2016"/>
    <s v="Para que um usuário acesse a intranet, implantada corretamente, de uma universidade, a partir de seu computador pessoal em sua residência, o setor de TI da universidade deve possibilitar o acesso via:"/>
    <x v="5"/>
    <x v="38"/>
    <s v="Médio"/>
    <s v="ME"/>
    <s v="DHCP"/>
    <s v="LAN"/>
    <s v="VPN"/>
    <s v="FTP"/>
    <s v="HTTP"/>
    <s v="C"/>
    <n v="0"/>
    <n v="0"/>
  </r>
  <r>
    <n v="3470"/>
    <s v="CESGRANRIO"/>
    <s v="BASA"/>
    <s v="2014"/>
    <s v="A Intranet da Agência Nacional de Saúde Suplementar (ANS), a Intrans, é ganhadora da quinta edição do Prêmio Intranet Portal, na categoria Colaboração. A ferramenta inovou em colaboração, integrando, desde o ano passado, servidores e colaboradores da ANS. Por intermédio da Intrans, sugestões, críticas, notícias, eventos, notas técnicas e normas, entre outros itens, são disponibilizados dia a dia dentro da ANS._x000a_Disponível em: &lt;http://www.ans.gov.br/a-ans/sala-de-noticias-ans/a-ans /2213-intranet-da-ans-ganha-premio-deabrangencia-nacional&gt;. Acesso em: 22 ago. 2013._x000a_Intranets podem ser utilizadas para uma grande diversidade de serviços, que podem ser acessados por colaboradores ou associados. Para que um usuário tenha acesso a uma Intranet de uma empresa ou instituição, com um acesso seguro às informações críticas da instituição ou empresa, é necessário que esse usuário utilize:"/>
    <x v="5"/>
    <x v="38"/>
    <s v="Médio"/>
    <s v="ME"/>
    <s v="somente máquinas que estejam fisicamente localizadas dentro da mesma rede local da empresa."/>
    <s v="somente máquinas específicas que estejam fisicamente localizadas dentro da mesma rede local da empresa."/>
    <s v="somente máquinas que estejam dentro da mesma rede local ou dentro de uma rede diretamente conectada à rede local da matriz da empresa."/>
    <s v="qualquer máquina localizada dentro do data center da empresa."/>
    <s v="qualquer máquina com acesso à Internet, fornecendo credenciais que permitam sua autenticação e acesso à Intranet por uma conexão segura."/>
    <s v="E"/>
    <n v="0"/>
    <n v="0"/>
  </r>
  <r>
    <n v="3471"/>
    <s v="CESGRANRIO"/>
    <s v="PETROBRAS"/>
    <s v="2011"/>
    <s v="Quando ocorre uma falha de comunicação por queda de conexão entre uma Intranet e a Internet, a Intranet:"/>
    <x v="5"/>
    <x v="38"/>
    <s v="Médio"/>
    <s v="ME"/>
    <s v="continua a funcionar, provendo o acesso à Internet por meio de seus servidores internos."/>
    <s v="interrompe toda a comunicação entre seus usuários, desconectando-os da rede."/>
    <s v="mantém todos os serviços de comunicação interna da rede, inclusive o funcionamento do browser de navegação para esses serviços."/>
    <s v="realoca todos os seus usuários para uma rede de topologia híbrida, restabelecendo automaticamente a comunicação com a Internet."/>
    <s v="repassa a cada estação de trabalho o algoritmo de acesso à Internet, mantendo o acesso à Web em funcionamento, de forma transparente ao usuário."/>
    <s v="C"/>
    <n v="0"/>
    <n v="0"/>
  </r>
  <r>
    <n v="3472"/>
    <s v="CESGRANRIO"/>
    <s v="PETROBRAS"/>
    <s v="2011"/>
    <s v="Atualmente, a Intranet é utilizada nas empresas, escritórios, escolas, etc. Uma das características da Intranet, é o fato de ser uma rede:"/>
    <x v="5"/>
    <x v="38"/>
    <s v="Médio"/>
    <s v="ME"/>
    <s v="de compartilhamento de informações entre os departamentos de uma empresa, que utiliza obrigatoriamente o protocolo VOIP."/>
    <s v="particular, utilizada no compartilhamento de informações entre os departamentos de uma empresa."/>
    <s v="particular, que tem como principal diferença para a Internet, o protocolo utilizado para comunicação."/>
    <s v="pública, desenvolvida especificamente para compartilhamento de informações de empresas dessa natureza."/>
    <s v="pública, com objetivo de compartilhar informações entre empresas, em nível mundial."/>
    <s v="B"/>
    <n v="0"/>
    <n v="0"/>
  </r>
  <r>
    <n v="3473"/>
    <s v="CESGRANRIO"/>
    <s v="PETROBRAS"/>
    <s v="2010"/>
    <s v="Uma intranet é uma rede de computadores privada que se baseia na suíte de protocolos da Internet. Desse modo, todos os conceitos da Internet aplicamse também à intranet, como por exemplo, o paradigma de:"/>
    <x v="5"/>
    <x v="38"/>
    <s v="Médio"/>
    <s v="ME"/>
    <s v="cliente-servidor."/>
    <s v="modelador eletrônico."/>
    <s v="editor de textos."/>
    <s v="provedor de conexão."/>
    <s v="desenvolvedor de sistemas."/>
    <s v="A"/>
    <n v="0"/>
    <n v="0"/>
  </r>
  <r>
    <n v="3474"/>
    <s v="CESGRANRIO"/>
    <s v="PETROBRAS"/>
    <s v="2009"/>
    <s v="Uma rede dentro de uma organização que usa tecnologias de Internet como o protocolo HTTP ou FTP constitui um(a):"/>
    <x v="5"/>
    <x v="38"/>
    <s v="Médio"/>
    <s v="ME"/>
    <s v="laplink."/>
    <s v="hiperlink."/>
    <s v="interlan."/>
    <s v="intranet."/>
    <s v="wannet"/>
    <s v="D"/>
    <n v="0"/>
    <n v="0"/>
  </r>
  <r>
    <n v="3475"/>
    <s v="CEBRASPE"/>
    <s v="Prefeitura de Boa Vista"/>
    <s v="2023"/>
    <s v="Assinale a opção que indica a rede de informação utilizada por empresas para permitir que seus funcionários se comuniquem e tenham acesso a páginas internas restritas, assim como a serviços internos."/>
    <x v="5"/>
    <x v="38"/>
    <s v="Médio"/>
    <s v="ME"/>
    <s v="wi-fi"/>
    <s v="intranet"/>
    <s v="Internet"/>
    <s v="extranet"/>
    <m/>
    <s v="B"/>
    <n v="0"/>
    <n v="0"/>
  </r>
  <r>
    <n v="3476"/>
    <s v="CEBRASPE"/>
    <s v="MRE"/>
    <s v="2023"/>
    <s v="Uma rede privada virtual (VPN) caracteriza-se por permitir ao usuário"/>
    <x v="5"/>
    <x v="38"/>
    <s v="Médio"/>
    <s v="ME"/>
    <s v="restringir o tráfego da Internet para uma rede privada, de modo que ele possa ou não acessar determinados sites na Internet."/>
    <s v="ocultar seu endereço IP bem como enviar e receber informações online que só podem ser vistas por ele e seu provedor VPN."/>
    <s v="criptografar os dados trafegados entre o seu dispositivo e seu provedor de Internet, desde que esse dispositivo não seja um smartphone, que é incompatível com VPN."/>
    <s v="monitorar o tráfego de entrada e saída da rede, autorizando ou bloqueando tráfegos específicos."/>
    <s v="utilizar a VPN como um software antivírus abrangente, pois os arquivos são criptografados durante a transmissão dos dados."/>
    <s v="B"/>
    <n v="0"/>
    <n v="0"/>
  </r>
  <r>
    <n v="3477"/>
    <s v="FCC"/>
    <s v="Metrô"/>
    <s v="2018"/>
    <s v="A Intranet é uma rede de computadores que disponibiliza um conjunto de serviços análogo à Internet. Diferente da Internet, uma Intranet:"/>
    <x v="5"/>
    <x v="38"/>
    <s v="Médio"/>
    <s v="ME"/>
    <s v="não usa o conjunto de protocolos TCP/IP, mas os protocolos OSI."/>
    <s v="é uma rede interna e exclusiva de uma organização."/>
    <s v="não pode ser conectada a outras redes, ou seja, fica restrita ao ambiente interno da empresa."/>
    <s v="não conecta equipamentos usando tecnologias Wi-Fi, pois não suporta protocolos wireless."/>
    <s v="acessa páginas de conteúdo disponíveis em servidor central usando o protocolo HTML."/>
    <s v="B"/>
    <n v="0"/>
    <n v="0"/>
  </r>
  <r>
    <n v="3478"/>
    <s v="FCC"/>
    <s v="CREMESP"/>
    <s v="2016"/>
    <s v="Considere o texto a seguir:_x000a_O acesso aos cursos virtuais é feito por meio do Portal da Universidade Empresarial, a interface entre o empregado e a Universidade, localizado na intranet de RH da empresa, que registra cerca de 200.000 acessos por ano. Atualmente, os funcionários estão ligados diretamente à intranet e ao Portal, por meio de suas estações de trabalho na empresa._x000a_(http://www.premiomariocovas.sp.gov.br) Utilizando o texto e conhecimentos sobre Intranet, é correto afirmar que:"/>
    <x v="5"/>
    <x v="38"/>
    <s v="Médio"/>
    <s v="ME"/>
    <s v="o protocolo HTTPS pode ser utilizado para se ter acesso às páginas dos cursos virtuais."/>
    <s v="os cursos virtuais são abertos aos funcionários e também ficam sempre abertos aos prestadores de serviço e clientes da empresa."/>
    <s v="para acessar a Intranet é necessário um pen-drive com uma chave de segurança."/>
    <s v="o funcionário terá acesso aos cursos a partir de sua casa, desde que instale a Intranet em seu computador."/>
    <s v="a Intranet usa a rede local da empresa, mas não permite a troca de informações entre funcionários."/>
    <s v="A"/>
    <n v="0"/>
    <n v="0"/>
  </r>
  <r>
    <n v="3479"/>
    <s v="FCC"/>
    <s v="ELETROBRÁS"/>
    <s v="2016"/>
    <s v="A Eletrosul utiliza intranet e internet e seus colaboradores sabem corretamente que:"/>
    <x v="5"/>
    <x v="38"/>
    <s v="Médio"/>
    <s v="ME"/>
    <s v="intranet é uma rede privada e a internet é uma rede pública, por isso utilizam conteúdos, tecnologias e protocolos totalmente distintos."/>
    <s v="a intranet é usada apenas para armazenar conteúdo interno relacionado à empresa, por isso seu administrador configura a segurança para o seu conteúdo com mais restrições do que as configurações usadas para conteúdo oriundo da internet."/>
    <s v="o acesso à intranet é feito apenas por computadores instalados dentro da empresa. Não é possível acesso à intranet por dispositivos móveis dentro da empresa ou de computadores pessoais fora dela."/>
    <s v="dependendo de como o administrador configurar a rede, o nome de domínio para acessar a sua intranet ou suas páginas pode não conter o nome oficial da empresa."/>
    <s v="o acesso à intranet pode ser feito a partir da internet, mas nenhum conteúdo pode ficar disponível na página de acesso da internet, pois isso comprometeria a segurança das informações internas da empresa."/>
    <s v="D"/>
    <n v="0"/>
    <n v="0"/>
  </r>
  <r>
    <n v="3480"/>
    <s v="FCC"/>
    <s v="COPERGÁS"/>
    <s v="2016"/>
    <s v="Recentemente foi publicado um processo licitatório:_x000a_“A Companhia Pernambucana de Gás − COPERGÁS, através do seu PREGOEIRO, torna público que fará realizar PREGÃO PRESENCIAL, do tipo Menor Preço Global, Sob a Forma de Empreitada por Preço Unitário, para CONTRATAÇÃO DE EMPRESA ESPECIALIZADA PARA PRESTAÇÃO DE SERVIÇOS DE MANUTENÇÃO CORRETIVA E EVOLUTIVA DO SITE E INTRANET COPERGÁS, conforme Termo de Referência Anexo Q4.” (Disponível em: http://www.jusbrasil.com.br/diarios/106917582/doepe-09-01-2016-pg-12)_x000a_No texto acima está destacada a palavra intranet, sobre a qual é correto afirmar:"/>
    <x v="5"/>
    <x v="38"/>
    <s v="Médio"/>
    <s v="ME"/>
    <s v="Um usuário interage com um sistema através de um navegador web. A rede interna de uma organização, denominada intranet, é implementada utilizando-se recursos deste navegador."/>
    <s v="Não há integração entre a internet e a intranet para impedir que um usuário, ao acessar a intranet fora da empresa, coloque as informações desta empresa em risco."/>
    <s v="Uma intranet de uma grande empresa requer conectividade com backbones, que são cabos que ligam os computadores da empresa à internet através de sistema wi-fi."/>
    <s v="Uma intranet é uma rede organizacional na qual as aplicações e interfaces com o usuário baseiamse principalmente em serviços web e seu uso é restrito a usuários autorizados da empresa."/>
    <s v="Uma empresa como a COPERGÁS pode usar sua intranet, sem conexão com a internet, para realizar operações comerciais com fornecedores externos através do acesso por navegador web, de forma totalmente segura."/>
    <s v="D"/>
    <n v="0"/>
    <n v="0"/>
  </r>
  <r>
    <n v="3481"/>
    <s v="CEBRASPE"/>
    <s v="ANTT"/>
    <s v="2024"/>
    <s v="N, hacker mundialmente conhecido por sua atuação na Deep Web e na Dark Web e por cometer, sem deixar vestígios, crimes virtuais e atentar contra a cibersegurança de diversos órgãos públicos em todo o mundo, acessou um programa computacional de determinado ente federativo brasileiro que tem por objeto o estudo jurimétrico de infrações e acidentes trânsito e obteve os dados de inúmeros condutores. De posse desses dados, acessou os softwares dos veículos identificados em tal programa como detentores de tecnologia de condução semiautônoma e os fraudou, com o intuito de gerar acidentes de trânsito. N também instalou, no programa computacional, uma ferramenta de inteligência artificial que se vale de algoritmos para automaticamente gerar uma série de notificações de infração de trânsito a inúmeros condutores._x000a_Deep Web e Dark Web são expressões sinônimas utilizadas para descrever uma parte da Internet que, em contraposição à chamada Surface Web, é acessada para a realização de atividades ilegais."/>
    <x v="5"/>
    <x v="24"/>
    <s v="Médio"/>
    <s v="CE"/>
    <m/>
    <m/>
    <m/>
    <m/>
    <m/>
    <s v="E"/>
    <n v="0"/>
    <n v="0"/>
  </r>
  <r>
    <n v="3482"/>
    <s v="CEBRASPE"/>
    <s v="PG"/>
    <s v="2021"/>
    <s v="Uma rede formada por dispositivos bluetooth é exemplo de PAN (Personal Area Network)."/>
    <x v="5"/>
    <x v="24"/>
    <s v="Médio"/>
    <s v="CE"/>
    <m/>
    <m/>
    <m/>
    <m/>
    <m/>
    <s v="C"/>
    <n v="0"/>
    <n v="0"/>
  </r>
  <r>
    <n v="3483"/>
    <s v="CEBRASPE"/>
    <s v="PC-AL"/>
    <s v="2021"/>
    <s v="Rede metropolitana (MAN) é aquela que abrange uma grande área geográfica – com frequência um país ou continente – e contém um conjunto de máquinas cuja finalidade é executar os programas (ou seja, as aplicações) do usuário."/>
    <x v="5"/>
    <x v="24"/>
    <s v="Médio"/>
    <s v="CE"/>
    <m/>
    <m/>
    <m/>
    <m/>
    <m/>
    <s v="E"/>
    <n v="0"/>
    <n v="0"/>
  </r>
  <r>
    <n v="3484"/>
    <s v="CEBRASPE"/>
    <s v="Polícia Federal"/>
    <s v="2021"/>
    <s v="Uma LAN (local área network) fornece conectividade em tempo integral para os serviços de conexão da Internet."/>
    <x v="5"/>
    <x v="24"/>
    <s v="Médio"/>
    <s v="CE"/>
    <m/>
    <m/>
    <m/>
    <m/>
    <m/>
    <s v="E"/>
    <n v="0"/>
    <n v="0"/>
  </r>
  <r>
    <n v="3485"/>
    <s v="CEBRASPE"/>
    <s v="TJ"/>
    <s v="2019"/>
    <s v="Apesar de a Internet ser uma rede mundial de acesso amplo e gratuito, os usuários domésticos a utilizam por meio de algum provedor de acesso à Internet, isto é, uma empresa privada que cobra pelo acesso ao serviço."/>
    <x v="5"/>
    <x v="24"/>
    <s v="Médio"/>
    <s v="CE"/>
    <m/>
    <m/>
    <m/>
    <m/>
    <m/>
    <s v="C"/>
    <n v="0"/>
    <n v="0"/>
  </r>
  <r>
    <n v="3486"/>
    <s v="CEBRASPE"/>
    <s v="MPC"/>
    <s v="2019"/>
    <s v="Considere que quatro empresas distintas, localizadas em países e continentes diferentes, tenham de acessar e compartilhar dados entre si. Essa demanda pode ser atendida mediante a elaboração de projeto em que se conste a implementação de uma rede:"/>
    <x v="5"/>
    <x v="24"/>
    <s v="Médio"/>
    <s v="ME"/>
    <s v="VoIP (voice over IP)."/>
    <s v="PGP (Pretty Good Privacy)."/>
    <s v="LAN (local area network)."/>
    <s v="SSL (secure sockets layer)."/>
    <s v="WAN (wide area network)."/>
    <s v="E"/>
    <n v="0"/>
    <n v="0"/>
  </r>
  <r>
    <n v="3487"/>
    <s v="CEBRASPE"/>
    <s v="Polícia Federal"/>
    <s v="2018"/>
    <s v="As redes de computadores podem ser classificadas, pela sua abrangência, em LAN (Local Area Network), MAN (Metropolitan Area Network), e WAN (Wide Area Network)."/>
    <x v="5"/>
    <x v="24"/>
    <s v="Médio"/>
    <s v="CE"/>
    <m/>
    <m/>
    <m/>
    <m/>
    <m/>
    <s v="C"/>
    <n v="0"/>
    <n v="0"/>
  </r>
  <r>
    <n v="3488"/>
    <s v="CEBRASPE"/>
    <s v="Polícia Federal"/>
    <s v="2018"/>
    <s v="PAN (Personal Area Network) são redes de computadores destinadas a ambientes com acesso restrito, seja por limitações físicas ou por definições de segurança."/>
    <x v="5"/>
    <x v="24"/>
    <s v="Médio"/>
    <s v="CE"/>
    <m/>
    <m/>
    <m/>
    <m/>
    <m/>
    <s v="E"/>
    <n v="0"/>
    <n v="0"/>
  </r>
  <r>
    <n v="3489"/>
    <s v="CEBRASPE"/>
    <s v="Polícia Federal"/>
    <s v="2018"/>
    <s v="Uma empresa tem unidades físicas localizadas em diferentes capitais do Brasil, cada uma delas com uma rede local, além de uma rede que integra a comunicação entre as unidades. Essa rede de integração facilita a centralização do serviço de email, que é compartilhado para todas as unidades da empresa e outros sistemas de informação._x000a_Se as redes locais das unidades da empresa estiverem interligadas por redes de operadoras de telecomunicação, então elas formarão a WAN (Wide Area Network) da empresa."/>
    <x v="5"/>
    <x v="24"/>
    <s v="Médio"/>
    <s v="CE"/>
    <m/>
    <m/>
    <m/>
    <m/>
    <m/>
    <s v="C"/>
    <n v="0"/>
    <n v="0"/>
  </r>
  <r>
    <n v="3490"/>
    <s v="CESGRANRIO"/>
    <s v="CEFET"/>
    <s v="2014"/>
    <s v="Os tipos de rede digital podem ser classificados em função dos seus alcances geográficos. A rede com alcance de até 500 metros, utilizada em escritórios ou andares de um edifício, é denominada rede local e é conhecida pela sigla:"/>
    <x v="5"/>
    <x v="24"/>
    <s v="Médio"/>
    <s v="ME"/>
    <s v="LAN"/>
    <s v="RAN"/>
    <s v="CAN"/>
    <s v="MAN"/>
    <s v="WAN"/>
    <s v="A"/>
    <n v="0"/>
    <n v="0"/>
  </r>
  <r>
    <n v="3491"/>
    <s v="CESGRANRIO"/>
    <s v="CMB"/>
    <s v="2012"/>
    <s v="Os softwares navegadores são ferramentas de internet utilizadas para a interação dos usuários com a rede mundial. Para que essa interação seja possível, é necessário fazer uma conexão à internet por um dos diversos meios de acesso disponíveis aos usuários. O meio de acesso no qual o usuário utiliza um modem e uma linha de telefonia fixa para conectar-se com a internet é o:"/>
    <x v="5"/>
    <x v="24"/>
    <s v="Médio"/>
    <s v="ME"/>
    <s v="dial up"/>
    <s v="ponte"/>
    <s v="satélite"/>
    <s v="wi-fi"/>
    <s v="cabo coaxial"/>
    <s v="A"/>
    <n v="0"/>
    <n v="0"/>
  </r>
  <r>
    <n v="3492"/>
    <s v="CESGRANRIO"/>
    <s v="EPE"/>
    <s v="2009"/>
    <s v="Para encontrar o servidor de arquivos na rede, João perguntou ao seu suporte de rede qual era o endereço IP do servidor. Qual das opções abaixo representa um possível endereço IP para o servidor de arquivos?"/>
    <x v="5"/>
    <x v="24"/>
    <s v="Médio"/>
    <s v="ME"/>
    <s v="GG568934FH2"/>
    <s v="10.0.1.7"/>
    <s v="axe@pax.com.br"/>
    <s v="www.pax.com.br"/>
    <s v="02-34-98-89-78-00"/>
    <s v="B"/>
    <n v="0"/>
    <n v="0"/>
  </r>
  <r>
    <n v="3493"/>
    <s v="CESGRANRIO"/>
    <s v="TJ"/>
    <s v="2008"/>
    <s v="Para que um computador possa se conectar a uma LAN (Local Area Network) é necessário que ele possua um(a):"/>
    <x v="5"/>
    <x v="24"/>
    <s v="Médio"/>
    <s v="ME"/>
    <s v="codificador."/>
    <s v="webcam."/>
    <s v="impressora."/>
    <s v="placa de rede."/>
    <s v="placa de som."/>
    <s v="D"/>
    <n v="0"/>
    <n v="0"/>
  </r>
  <r>
    <n v="3494"/>
    <s v="CESGRANRIO"/>
    <s v="PETROBRAS"/>
    <s v="2011"/>
    <s v="No núcleo da Internet, o tráfego de informações entre os computadores, além de intenso, ocorre em grande velocidade, exigindo equipamentos de forte tecnologia. Esses equipamentos, em conjunto com outras tecnologias, constituem os:"/>
    <x v="5"/>
    <x v="24"/>
    <s v="Médio"/>
    <s v="ME"/>
    <s v="protocols"/>
    <s v="backbones"/>
    <s v="web softwares"/>
    <s v="security softwares"/>
    <s v="control cables"/>
    <s v="B"/>
    <n v="0"/>
    <n v="0"/>
  </r>
  <r>
    <n v="3495"/>
    <s v="CESGRANRIO"/>
    <s v="Banco do Brasil"/>
    <s v="2023"/>
    <s v="A configuração de rede de um computador pode ser realizada de forma estática ou dinâmica. Quando a forma estática é utilizada, o usuário deve configurar os parâmetros de rede manualmente, fornecendo, por exemplo, os endereços IP da estação de trabalho e do roteador padrão da rede local._x000a_Por outro lado, quando se utiliza a forma dinâmica, o usuário deve configurar o computador para usar o protocolo de comunicação conhecido como:"/>
    <x v="5"/>
    <x v="24"/>
    <s v="Médio"/>
    <s v="ME"/>
    <s v="DNS"/>
    <s v="VPN"/>
    <s v="DHCP"/>
    <s v="Wi-Fi"/>
    <s v="FTTH"/>
    <s v="C"/>
    <n v="0"/>
    <n v="0"/>
  </r>
  <r>
    <n v="3496"/>
    <s v="CESGRANRIO"/>
    <s v="Banco do Brasil"/>
    <s v="2023"/>
    <s v="A ferramenta de Webmail viabiliza o uso do serviço de correio eletrônico de empresas utilizando um navegador Web. Após a composição de uma nova mensagem de correio eletrônico, o usuário deve fazer a submissão do formulário para o servidor Web que, por sua vez, fará a submissão do conteúdo da mensagem para a fila do servidor de correio eletrônico. Os protocolos de comunicação utilizados nestas duas etapas são, respectivamente,"/>
    <x v="5"/>
    <x v="24"/>
    <s v="Médio"/>
    <s v="ME"/>
    <s v="HTTP e SMTP"/>
    <s v="SMTP e HTTP"/>
    <s v="POP3 e SMTP"/>
    <s v="SMTP e POP3"/>
    <s v="HTTP e POP3"/>
    <s v="A"/>
    <n v="0"/>
    <n v="0"/>
  </r>
  <r>
    <n v="3497"/>
    <s v="CESGRANRIO"/>
    <s v="Banco do Brasil"/>
    <s v="2021"/>
    <s v="O serviço de correio eletrônico é uma ferramenta essencial para o trabalho do dia a dia dos colaboradores de uma empresa. Para garantir a segurança da comunicação do cliente de correio eletrônico com os servidores de correio eletrônico de entrada e de saída de mensagens, é importante configurar a utilização do padrão de segurança:"/>
    <x v="5"/>
    <x v="24"/>
    <s v="Médio"/>
    <s v="ME"/>
    <s v="TLS"/>
    <s v="SMTP"/>
    <s v="IMAP"/>
    <s v="POP3"/>
    <s v="HTTP"/>
    <s v="A"/>
    <n v="0"/>
    <n v="0"/>
  </r>
  <r>
    <n v="3498"/>
    <s v="CESGRANRIO"/>
    <s v="CEF"/>
    <s v="2021"/>
    <s v="O aplicativo de correio eletrônico pode ser configurado para enviar mensagens e acessar as caixas de mensagens que estão no servidor de correio. Um dos protocolos de comunicação mais utilizados para acessar as mensagens da caixa de entrada é o:"/>
    <x v="5"/>
    <x v="24"/>
    <s v="Médio"/>
    <s v="ME"/>
    <s v="SMTP."/>
    <s v="IMAP."/>
    <s v="SMB."/>
    <s v="SSH."/>
    <s v="RDP."/>
    <s v="B"/>
    <n v="0"/>
    <n v="0"/>
  </r>
  <r>
    <n v="3499"/>
    <s v="CESGRANRIO"/>
    <s v="Banco do Brasil"/>
    <s v="2021"/>
    <s v="Apesar de os navegadores serem as ferramentas dominantes na internet, vários serviços possuem ferramentas próprias mais adequadas e, inclusive, mais otimizadas para protocolos específicos. Um desses protocolos foi desenvolvido para a transferência de arquivos, sendo usado a partir de programas como FileZilla. Esse protocolo é conhecido como:"/>
    <x v="5"/>
    <x v="24"/>
    <s v="Médio"/>
    <s v="ME"/>
    <s v="ftp."/>
    <s v="imap."/>
    <s v="pop3."/>
    <s v="ssh."/>
    <s v="elnet."/>
    <s v="A"/>
    <n v="0"/>
    <n v="0"/>
  </r>
  <r>
    <n v="3500"/>
    <s v="FCC"/>
    <s v="SEGEP"/>
    <s v="2018"/>
    <s v="Há uma correta associação entre o problema e a sua solução usando o tipo correto de rede de computadores em:"/>
    <x v="5"/>
    <x v="24"/>
    <s v="Médio"/>
    <s v="ME"/>
    <s v="Uma empresa possui dois escritórios em uma mesma cidade e deseja que os computadores permaneçam interligados. Para isso deve-se utilizar uma LAN − Local Area Network que conecta diversas máquinas dentro de dezenas de quilômetros."/>
    <s v="Uma empresa possui um enorme volume de dados e precisa interligar o servidor principal aos outros computadores. Para permitir esta conexão deve-se utilizar uma SAN − Servidor Area Network que conecta diversas máquinas a um servidor central."/>
    <s v="Há diversos dispositivos em uma residência que precisam se comunicar dentro de uma distância bastante limitada. Para isso deve ser utilizada uma rede PAN − Private Area Network, que utiliza tecnologias como Wi-Fi e bluetooth."/>
    <s v="Deseja-se conectar redes de escritórios de uma mesma empresa ou de vários campi de universidades. A melhor solução é utilizar uma WLAN − Wireless Local Area Network, a versão wireless (sem fio) de uma LAN que alcança centenas de quilômetros."/>
    <s v="Uma empresa presta serviços online 24 horas para países localizados em diferentes continentes.Deve-se utilizar uma WAN − Wide Area Network, que vai além da MAN − Metropolitan Area Network, conseguindo alcançar uma área maior, como um país ou mesmo um continente."/>
    <s v="E"/>
    <n v="0"/>
    <n v="0"/>
  </r>
  <r>
    <n v="3501"/>
    <s v="FCC"/>
    <s v="SEFAZ"/>
    <s v="2018"/>
    <s v="Acerca da Internet das Coisas, assinale a alternativa correta."/>
    <x v="5"/>
    <x v="24"/>
    <s v="Médio"/>
    <s v="ME"/>
    <s v="Internet das Coisas é uma forma mais econômica de acesso à internet, a qual permite que dispositivos como geladeiras ofereçam internet a celulares e computadores de usuários, dispensando a necessidade de aquisição de roteadores ADSL à parte."/>
    <s v="Como exemplo de Internet das Coisas, é correto citar um dispositivo que mede a temperatura ambiente interna de um escritório e envia essa informação pela internet."/>
    <s v="Um exemplo de Internet das Coisas é o bitcoin, que é uma moeda virtual e iniciou a era da Internet das Moedas, com bancos virtuais sem agências."/>
    <s v="A Internet das Coisas opera separadamente da Internet das Pessoas e, por isso, não é possível enviar os dados coletados por dispositivos conectados à Internet das Coisas para a nuvem."/>
    <s v="A Internet das Coisas tem grande aplicação em ambientes domésticos e escritórios, mas pouca em ambientes industriais."/>
    <s v="B"/>
    <n v="0"/>
    <n v="0"/>
  </r>
  <r>
    <n v="3502"/>
    <s v="FCC"/>
    <s v="DPE"/>
    <s v="2017"/>
    <s v="Considere uma rede de computadores instalada e em funcionamento que é caracterizada pelo seu alcance local, por se tratar de uma rede interna de curto alcance. De acordo com sua extensão geográfica, essa rede é classificada como:"/>
    <x v="5"/>
    <x v="24"/>
    <s v="Médio"/>
    <s v="ME"/>
    <s v="Metropolitan Area Network − MAN."/>
    <s v="Local Area Network − LAN."/>
    <s v="Wide Area Network − WAN."/>
    <s v="Storage Area Network − SAN."/>
    <s v="Popular Area Network − PAN."/>
    <s v="B"/>
    <n v="0"/>
    <n v="0"/>
  </r>
  <r>
    <n v="3503"/>
    <s v="FCC"/>
    <s v="TRT"/>
    <s v="2013"/>
    <s v="Sabendo que uma intranet utiliza a infraestrutura de rede da empresa e fazendo uso das informações contidas no texto, considere que o computador de Paulo pode se comunicar com o computador servidor do Tribunal porque os recursos necessários estão fisicamente localizados em um raio de até 500 metros dentro do prédio do Tribunal, incluindo o computador de Paulo e o servidor. Isso significa que a rede utilizada é do tipo."/>
    <x v="5"/>
    <x v="24"/>
    <s v="Médio"/>
    <s v="ME"/>
    <s v="WAN"/>
    <s v="CAN"/>
    <s v="LAN"/>
    <s v="MAN"/>
    <s v="ADSL"/>
    <s v="C"/>
    <n v="0"/>
    <n v="0"/>
  </r>
  <r>
    <n v="3504"/>
    <s v="FCC"/>
    <s v="TRT"/>
    <s v="2011"/>
    <s v="Numa rede LAN (Local Area Network), o recurso de hardware mínimo que deverá estar instalado no computador para permitir a comunicação com os demais elementos da rede é:"/>
    <x v="5"/>
    <x v="24"/>
    <s v="Médio"/>
    <s v="ME"/>
    <s v="o teclado."/>
    <s v="o hub."/>
    <s v="o cartão de memória."/>
    <s v="o switch."/>
    <s v="a placa de rede."/>
    <s v="E"/>
    <n v="0"/>
    <n v="0"/>
  </r>
  <r>
    <n v="3505"/>
    <s v="FCC"/>
    <s v="INFRAERO"/>
    <s v="2011"/>
    <s v="Sobre a infraestrutura para uma Intranet, considere:_x000a_I. Wireless é um padrão específico de uma tecnologia de redes sem fio._x000a_II. Wi-Fi refere-se genericamente à transmissão de dados sem a utilização de meios físicos._x000a_III. WLAN é uma rede local sem fio para fazer conexão com a Internet ou entre os dispositivos da rede._x000a_Está correto o que se afirma em:"/>
    <x v="5"/>
    <x v="24"/>
    <s v="Médio"/>
    <s v="ME"/>
    <s v="I, apenas."/>
    <s v="III, apenas."/>
    <s v="I e II, apenas."/>
    <s v="II e III, apenas."/>
    <s v="I, II e III."/>
    <s v="B"/>
    <n v="0"/>
    <n v="0"/>
  </r>
  <r>
    <n v="3506"/>
    <s v="FCC"/>
    <s v="TRT"/>
    <s v="2008"/>
    <s v="A configuração de rede mais adequada para conectar computadores de: - um pavimento - um estado - uma nação é, respectivamente:"/>
    <x v="5"/>
    <x v="24"/>
    <s v="Médio"/>
    <s v="ME"/>
    <s v="LAN, WAN, WAN."/>
    <s v="LAN, LAN, WAN."/>
    <s v="LAN, LAN, WAN."/>
    <s v="WAN, WAN, LAN."/>
    <s v="WAN, LAN, LAN."/>
    <s v="A"/>
    <n v="0"/>
    <n v="0"/>
  </r>
  <r>
    <n v="3507"/>
    <s v="FCC"/>
    <s v="TRT"/>
    <s v="2008"/>
    <s v="Redes de Computadores, de curta distância (poucos metros), que têm como principal tecnologia o Bluetooth e permitem a conexão sem fio de fones de ouvido a telefones celulares, assim como teclados e mouses sem fio a computadores dotados desta tecnologia. Trata-se de:"/>
    <x v="5"/>
    <x v="24"/>
    <s v="Médio"/>
    <s v="ME"/>
    <s v="LAN (Local Área Network)."/>
    <s v="CAN (Campus Área Network)."/>
    <s v="PAN (Personal Área Network)."/>
    <s v="MAN (Metropolitan Área Network)."/>
    <m/>
    <s v="C"/>
    <n v="0"/>
    <n v="0"/>
  </r>
  <r>
    <n v="3508"/>
    <s v="FCC"/>
    <s v="SPPREV"/>
    <s v="2019"/>
    <s v="Todos os computadores conectados à internet, incluindo smartphones, laptops e servidores web, se comunicam usando números, conhecidos como endereços IP._x000a_Porém, ao abrir o navegador não digitamos o endereço IP para entrar em um website, mas sim um nome amigável (por exemplo, www.spprev.sp.gov.br). Para converter este nome amigável em um endereço IP (por exemplo, 192.0.3.55) é utilizado o protocolo:"/>
    <x v="5"/>
    <x v="24"/>
    <s v="Médio"/>
    <s v="ME"/>
    <s v="SMTP."/>
    <s v="DNS."/>
    <s v="DHCP."/>
    <s v="UDP."/>
    <s v="IMAP."/>
    <s v="B"/>
    <n v="0"/>
    <n v="0"/>
  </r>
  <r>
    <n v="3509"/>
    <s v="FCC"/>
    <s v="SABESP"/>
    <s v="2018"/>
    <s v="Um Estagiário está habituado a realizar compras em sites de comércio eletrônico e realizar transações bancárias no site de seu banco. Sempre que acessa esses sites, como sabe que terá que informar senhas, números de cartão de crédito e dados bancários, observa na linha de endereço do navegador se o site usa um protocolo que aplica certificados digitais para garantir segurança. Esse protocolo é o:"/>
    <x v="5"/>
    <x v="24"/>
    <s v="Médio"/>
    <s v="ME"/>
    <s v="IMAPS."/>
    <s v="HTTPS."/>
    <s v="WWW."/>
    <s v="HTTP."/>
    <s v="IGMPS."/>
    <s v="B"/>
    <n v="0"/>
    <n v="0"/>
  </r>
  <r>
    <n v="3510"/>
    <s v="FGV"/>
    <s v="TJDFT"/>
    <s v="2022"/>
    <s v="Renan trabalha na infraestrutura de um posto avançado do Tribunal de Justiça do Distrito Federal e precisa efetuar a conexão com a rede local do tribunal. Ao buscar informações sobre as redes, Renan identificou que a arquitetura utilizada é o modelo OSI em ambos os lados, porém os protocolos, endereçamentos e tamanhos de pacotes que trafegam nas redes são diferentes. Para permitir que essas redes heterogêneas sejam interconectadas, Renan deve tratar essa conexão na camada de:"/>
    <x v="5"/>
    <x v="24"/>
    <s v="Médio"/>
    <s v="ME"/>
    <s v="redes;"/>
    <s v="enlaces;"/>
    <s v="física;"/>
    <s v="apresentação;"/>
    <s v="aplicação."/>
    <s v="A"/>
    <n v="0"/>
    <n v="0"/>
  </r>
  <r>
    <n v="3511"/>
    <s v="FGV"/>
    <s v="SEFAZ"/>
    <s v="2022"/>
    <s v="A identificação de um dispositivo na Internet pode ser feita por um endereço IP. Assinale a opção que indica o endereço IP válido:"/>
    <x v="5"/>
    <x v="24"/>
    <s v="Médio"/>
    <s v="ME"/>
    <s v="@gov.br"/>
    <s v="http://"/>
    <s v="#192/158/1/38:80"/>
    <s v="x@y.com"/>
    <s v="192.158.1.38"/>
    <s v="E"/>
    <n v="0"/>
    <n v="0"/>
  </r>
  <r>
    <n v="3512"/>
    <s v="FGV"/>
    <s v="SSP"/>
    <s v="2015"/>
    <s v="A Wikipedia, um famoso site da Internet, fornece o endereço para acessar e editar o conteúdo dos sites. O uso do prefixo “https:” significa que a comunicação com o site é feita de forma:"/>
    <x v="5"/>
    <x v="24"/>
    <s v="Médio"/>
    <s v="ME"/>
    <s v="anônima;"/>
    <s v="segura;"/>
    <s v="compactada;"/>
    <s v="prioritária;"/>
    <s v="somente leitura."/>
    <s v="B"/>
    <n v="0"/>
    <n v="0"/>
  </r>
  <r>
    <n v="3513"/>
    <s v="FGV"/>
    <s v="Prefeitura de Niterói"/>
    <s v="2015"/>
    <s v="No contexto das redes de computadores, o termo DNS (Domain Name System) refere-se a um artefato que permite:"/>
    <x v="5"/>
    <x v="24"/>
    <s v="Médio"/>
    <s v="ME"/>
    <s v="indicar com precisão a localização de um computador conectado à rede;"/>
    <s v="rastrear a origem de e-mails;"/>
    <s v="traduzir nomes de domínio em endereços IP;"/>
    <s v="o uso de roteadores particulares em redes públicas;"/>
    <s v="garantir a endereços iniciados com “http” um modo de operação mais seguro."/>
    <s v="C"/>
    <n v="0"/>
    <n v="0"/>
  </r>
  <r>
    <n v="3514"/>
    <s v="FGV"/>
    <s v="AL-BA"/>
    <s v="2014"/>
    <s v="No que diz respeito às mensagens eletrônicas, é necessária uma infraestrutura de rede para a transmissão e a recepção dos e‐mails. Para isso, há os protocolos de comunicação da arquitetura TCP/IP, base do funcionamento da Internet. Nesse contexto, no processo utilizado por meio de um software como o Outlook do pacote MSOffice ou pelo Thunderbird Mozilla, um protocolo é utilizado para o envio de e‐mails do usuário e outro para a recepção das mensagens de correio. Esses protocolos são, respectivamente,"/>
    <x v="5"/>
    <x v="24"/>
    <s v="Médio"/>
    <s v="ME"/>
    <s v="HTTP e SNMP."/>
    <s v="SNMP e POP3."/>
    <s v="POP3 e SMTP."/>
    <s v="SMTP e IMAP."/>
    <s v="IMAP e HTTP."/>
    <s v="B"/>
    <n v="0"/>
    <n v="0"/>
  </r>
  <r>
    <n v="3515"/>
    <s v="VUNESP"/>
    <s v="TJ"/>
    <s v="2023"/>
    <s v="Na URL https://www.meusite.com.br/descontos%20especiais.html, o %20 representa:"/>
    <x v="5"/>
    <x v="24"/>
    <s v="Médio"/>
    <s v="ME"/>
    <s v="um espaço em branco."/>
    <s v="um traço."/>
    <s v="um site não seguro."/>
    <s v="um site marcado como Favorito."/>
    <s v="um sinal de adição."/>
    <s v="A"/>
    <n v="0"/>
    <n v="0"/>
  </r>
  <r>
    <n v="3516"/>
    <s v="VUNESP"/>
    <s v="Prefeitura de Jaguariúna"/>
    <s v="2023"/>
    <s v="Para acessar o site da prefeitura de seu município, um cidadão digitou o seguinte endereço no campo apropriado de seu navegador Google Chrome, em sua configuração padrão: municipio.jaguariuna.sp.gov.br Assinale a alternativa que contém a sigla que identifica genericamente um endereço eletrônico como o mostrado acima e que permite a um site ser encontrado na World Wide Web."/>
    <x v="5"/>
    <x v="24"/>
    <s v="Médio"/>
    <s v="ME"/>
    <s v="XML."/>
    <s v="URL."/>
    <s v="OSI."/>
    <s v="NFS."/>
    <s v="FTP."/>
    <s v="B"/>
    <n v="0"/>
    <n v="0"/>
  </r>
  <r>
    <n v="3517"/>
    <s v="VUNESP"/>
    <s v="TJ"/>
    <s v="2023"/>
    <s v="Assinale a alternativa correta relacionada a URL (Uniform Resource Locator)."/>
    <x v="5"/>
    <x v="24"/>
    <s v="Médio"/>
    <s v="ME"/>
    <s v="O Esquema refere-se a um protocolo de rede, e corresponde ao primeiro grupo de caracteres de uma URL, que ficam antes do “:”."/>
    <s v="A Query String é uma parte obrigatória da URL, e que corresponde a um conjunto de perguntas e respostas que permitem encontrar os assuntos pesquisados por um usuário na Internet."/>
    <s v="O Caminho especifica o local no qual se encontra o protocolo que se vai executar."/>
    <s v="O Fragmento é uma parte obrigatória da URL, que especifica o caminho para um recurso."/>
    <s v="O Domínio de uma URL é o protocolo que se está considerando em um dado momento, como FTP e HTTP."/>
    <s v="A"/>
    <n v="0"/>
    <n v="0"/>
  </r>
  <r>
    <n v="3518"/>
    <s v="VUNESP"/>
    <s v="PC"/>
    <s v="2022"/>
    <s v="Uma forma bastante utilizada de comunicação é o VoIP (Voz sobre IP), que apresenta como característica:"/>
    <x v="5"/>
    <x v="24"/>
    <s v="Médio"/>
    <s v="ME"/>
    <s v="transformar a voz, que é um sinal analógico, em um sinal digital, e transmitir ou trafegar esse sinal digital pela Internet."/>
    <s v="não apresentar qualquer perda de pacotes originados da transformação da voz em dados digitais, ao trafegar pela Internet."/>
    <s v="ter um custo de utilização muito superior ao custo da telefonia tradicional por centrais telefônicas tradicionais comutadas."/>
    <s v="a qualidade de voz, que não é afetada por questões de perdas de pacotes de voz e pelo efeito denominado jitter."/>
    <s v="utilizar a rede convencional de telefonia, buscando circuitos menos congestionados."/>
    <s v="A"/>
    <n v="0"/>
    <n v="0"/>
  </r>
  <r>
    <n v="3519"/>
    <s v="VUNESP"/>
    <s v="PC"/>
    <s v="2022"/>
    <s v="A tecnologia VoIP (Voz sobre IP) vem sendo amplamente utilizada, e tem como sua principal finalidade:"/>
    <x v="5"/>
    <x v="24"/>
    <s v="Médio"/>
    <s v="ME"/>
    <s v="trafegar, por meio da Internet, sinais de voz convertidos em sinais digitais."/>
    <s v="servir como meio alternativo para aplicações de jogos eletrônicos."/>
    <s v="trafegar dados referentes a cirurgias feitas remotamente."/>
    <s v="servir como meio alternativo para o streaming de vídeos de filmes."/>
    <s v="trafegar, exclusivamente, dados referentes a operações de instituições financeiras."/>
    <s v="A"/>
    <n v="0"/>
    <n v="0"/>
  </r>
  <r>
    <n v="3520"/>
    <s v="FCC"/>
    <s v="TRF3"/>
    <s v="2016"/>
    <s v="A diretoria do TRF3 solicitou ao departamento técnico de TI que preparasse uma tabela demonstrando as diferenças de conceitos entre internet e intranet, comparando as duas tecnologias._x000a_Na tabela preparada foram assinalados com “sim” os itens que correspondem aos conceitos internet e/ou intranet e com “não” aos que não correspondem. Considerando os seguintes itens:_x000a_I. Comunicação instantânea._x000a_II. Comunicação externa._x000a_III. Compartilhamento de impressoras._x000a_IV. Compartilhamento de dados._x000a_V. Rede local._x000a_A tabela está correta em:"/>
    <x v="5"/>
    <x v="38"/>
    <s v="Médio"/>
    <s v="ME"/>
    <s v="Figura a)"/>
    <s v="Figura b)"/>
    <s v="Figura c)"/>
    <s v="Figura d)"/>
    <s v="Figura e)"/>
    <s v="A"/>
    <n v="0"/>
    <n v="0"/>
  </r>
  <r>
    <n v="3521"/>
    <s v="FCC"/>
    <s v="MANAUSPREV"/>
    <s v="2015"/>
    <s v="A Intranet:_x000a_I. é uma rede particular de computadores que utiliza o protocolo TCP/IP, utilizado pela internet. A diferença entre elas é que uma intranet pertence a uma empresa ou organização e é utilizada pelos seus funcionários e pessoas que tenham autorização para acessá-la._x000a_II. apesar de ser considerada uma internet interna, não permite que computadores localizados remotamente, mesmo que em uma filial, acessem o conteúdo de servidores que estejam na matriz ou sede da organização._x000a_III. para evitar a intrusão de agentes mal intencionados, precisa utilizar um firewall, equipamento de hardware que compartilha recursos com outros aplicativos, que impede e bloqueia todos os acessos indevidos._x000a_IV. pode ser utilizada pelo departamento de TI, para disponibilizar aos colaboradores um sistema de abertura de chamados técnicos, ou pelo RH, para disponibilizar formulários de alteração de endereço, ou de vale transporte, dentre outras possibilidades._x000a_Está correto o que se afirma APENAS em:"/>
    <x v="5"/>
    <x v="38"/>
    <s v="Médio"/>
    <s v="ME"/>
    <s v="I e II."/>
    <s v="II e III."/>
    <s v="II e IV."/>
    <s v="I e IV."/>
    <s v="I, III e IV."/>
    <s v="D"/>
    <n v="0"/>
    <n v="0"/>
  </r>
  <r>
    <n v="3522"/>
    <s v="FCC"/>
    <s v="TRT"/>
    <s v="2014"/>
    <s v="As empresas estão cada vez mais necessitando centralizar suas informações e melhorar os métodos de comunicação interna para reduzir custos. A ....I.... pode possibilitar isso, além de tudo o que a própria ....II.... dispõe. Porém, a principal diferença entre ambas é que a .....III.... é restrita a um certo público, por exemplo, os colaboradores de uma empresa. Neste caso, os colaboradores podem acessá-la com um nome de usuário e senha devidamente validados. Geralmente este acesso é feito em um servidor da ....IV... da empresa._x000a_(http://www.oficinadanet.com.br/artigo/1276/)_x000a_As lacunas do texto acima são, correta e respectivamente, preenchidas por:"/>
    <x v="5"/>
    <x v="38"/>
    <s v="Médio"/>
    <s v="ME"/>
    <s v="rede social - internet - rede social - rede virtual"/>
    <s v="intranet - extranet - extranet - rede virtual"/>
    <s v="rede virtual - rede global - rede virtual - intranet"/>
    <s v="rede virtual - intranet - intranet - extranet"/>
    <s v="intranet - internet - intranet - rede local"/>
    <s v="E"/>
    <n v="0"/>
    <n v="0"/>
  </r>
  <r>
    <n v="3523"/>
    <s v="FCC"/>
    <s v="DPE"/>
    <s v="2013"/>
    <s v="As redes aplicadas aos negócios são utilizadas pelas empresas com finalidades comerciais e corporativas. Sobre estas redes pode-se afirmar:"/>
    <x v="5"/>
    <x v="38"/>
    <s v="Médio"/>
    <s v="ME"/>
    <s v="A intranet é uma rede interna, fechada e exclusiva, com acesso somente para os funcionários de uma determinada empresa e liberado somente no ambiente de trabalho e em computadores registrados na rede. Essa restrição do ambiente de trabalho é necessária, já que as intranets são necessariamente LANs construídas sobre a internet. Em outras palavras, não é possível acessar intranets de outro computador ligado à internet."/>
    <s v="As intranets são redes restritas e fechadas a membros de um grupo ou funcionários de uma empresa. Uma intranet é uma versão particular da internet que funciona somente conectada a ela.Essa rede pode servir para troca de informação, mensagens instantâneas, fóruns ou sistemas de gerenciamento de sites ou serviços online."/>
    <s v="Uma extranet pode conectar funcionários de uma empresa que trabalham em escritórios diferentes ou pode facilitar a logística de pedidos justamente por interligar diferentes departamentos de uma mesma empresa em uma mesma rede, mas sempre numa configuração de rede local."/>
    <s v="A diferença básica entre intranet e extranet está em quem gerencia a rede e nos protocolos que utilizam. O funcionamento é o mesmo, a arquitetura da rede é a mesma, mas a extranet não utiliza os protocolos HTTP, SMTP e FTP. Além disso, em uma intranet, quem a gerencia é só uma empresa, enquanto que em uma extranet os gerentes são as várias empresas que compartilham a rede."/>
    <s v="Quando alguma informação da intranet é aberta a clientes ou fornecedores da empresa, essa rede passa a ser chamada de extranet. A extranet é formada por redes privadas que compartilham uma rede entre si para facilitar pedidos, pagamentos e o que mais precisarem. Numa extranet a empresa abre uma parte de sua rede para contato com o cliente ou permite uma interface de acesso dos fornecedores a rede."/>
    <s v="E"/>
    <n v="0"/>
    <n v="0"/>
  </r>
  <r>
    <n v="3524"/>
    <s v="FCC"/>
    <s v="DPE"/>
    <s v="2013"/>
    <s v="Artigo publicado pela revista Pequenas Empresas &amp; Grandes Negócios:_x000a_Um bom exemplo do seu uso são as listas de tarefas que permitem ao gestor acompanhar na rede da empresa a evolução do trabalho dos funcionários, que a acessam com exclusividade. Outra boa ideia é integrá-la com os sistemas de gestão, tornando os processos administrativos mais eficientes. Embora seja de acesso restrito, também é possível abri-la para os blogs dos colaboradores, o que contribui para melhorar o relacionamento entre os funcionários._x000a_Se antes eram associadas às grandes corporações, hoje é cada vez mais comum encontrá-las em pequenas e médias empresas. “Uma pequena empresa tem recursos escassos. Com elas é possível ganhar tempo com eficiência”, diz Ronaldo Fujiwara, da agência especializada em comunicação digital NHW._x000a_Esse artigo se refere a:"/>
    <x v="5"/>
    <x v="38"/>
    <s v="Médio"/>
    <s v="ME"/>
    <s v="internet."/>
    <s v="redes sociais."/>
    <s v="intranets."/>
    <s v="redes wireless."/>
    <s v="MANs."/>
    <s v="C"/>
    <n v="0"/>
    <n v="0"/>
  </r>
  <r>
    <n v="3525"/>
    <s v="FCC"/>
    <s v="Banco do Brasil"/>
    <s v="2011"/>
    <s v="Em relação à Internet e à Intranet, é INCORRETO afirmar:"/>
    <x v="5"/>
    <x v="38"/>
    <s v="Médio"/>
    <s v="ME"/>
    <s v="Ambas empregam tecnologia padrão de rede."/>
    <s v="Há completa similaridade de conteúdo em ambos os ambientes."/>
    <s v="A Intranet tem como objetivo principal agilizar a implantação de processos, promover a integração dos funcionários e favorecer o compartilhamento de recursos."/>
    <s v="O acesso à Internet é aberto, enquanto na Intranet é restrito ao seu público de interesse."/>
    <s v="Internet refere-se, em geral, ao conteúdo público da empresa, ao passo que a Intranet pode englobar compartilhamento de informações de usuários internos à empresa."/>
    <s v="B"/>
    <n v="0"/>
    <n v="0"/>
  </r>
  <r>
    <n v="3526"/>
    <s v="FGV"/>
    <s v="PGM"/>
    <s v="2023"/>
    <s v="Observe a seguinte discussão entre os técnicos de informática da Procuradoria Geral do Município de Niterói. - Pedro: recebi o pedido de um procurador para compartilhar a impressora da rede local instalada na intranet para ele acessar de casa via internet._x000a_- Luiza: fácil, acesse a internet e baixe um programa de compartilhamento de impressoras na internet._x000a_- Julio: a intranet só pode ser acessada internamente, não há comunicação externa._x000a_- João: podemos acessar a internet de dentro da intranet e compartilhar uma impressora com o procurador._x000a_- Marta: podemos compartilhar uma impressora direto na internet._x000a_- Luiz: só é possível acessar a impressora interna se o firewall estiver configurado._x000a_Na discussão, o técnico que está correto é:"/>
    <x v="5"/>
    <x v="38"/>
    <s v="Médio"/>
    <s v="ME"/>
    <s v="Luiza, pois a instalação de programas de compartilhamento de impressoras na internet é fácil."/>
    <s v="Julio, pois os recursos computacionais da intranet são de acesso restrito."/>
    <s v="João, pois o acesso ao compartilhamento inverso é permitido."/>
    <s v="Marta, pois o compartilhamento de impressoras na internet é possível."/>
    <s v="Luiz, pois o firewall impede o acesso às impressoras da intranet via internet."/>
    <s v="B"/>
    <n v="0"/>
    <n v="0"/>
  </r>
  <r>
    <n v="3527"/>
    <s v="FGV"/>
    <s v="MPE"/>
    <s v="2022"/>
    <s v="A empresa TekTudo quer compartilhar seus recursos computacionais entre seus funcionários de forma segura. Para que os computadores e os recursos da rede, como impressoras, sejam acessíveis apenas dentro da TekTudo, a equipe de suporte deve configurar a/um:"/>
    <x v="5"/>
    <x v="38"/>
    <s v="Médio"/>
    <s v="ME"/>
    <s v="Internet."/>
    <s v="Intranet."/>
    <s v="Extranet."/>
    <s v="Firewall."/>
    <s v="Antivírus."/>
    <s v="B"/>
    <n v="0"/>
    <n v="0"/>
  </r>
  <r>
    <n v="3528"/>
    <s v="FGV"/>
    <s v="CGU"/>
    <s v="2022"/>
    <s v="No caso em que funcionários de uma empresa utilizam o recurso Conexão de Área de Trabalho Remota (Remote Desktop) do Windows 10, no trabalho remoto, o uso da infraestrutura pública de rede acentua os riscos e impõe o uso de tecnologias específicas._x000a_A tecnologia/ferramenta amplamente empregada nesses casos, no sentido de reforçar a privacidade das conexões remotas, é conhecida pela sigla:"/>
    <x v="5"/>
    <x v="38"/>
    <s v="Médio"/>
    <s v="ME"/>
    <s v="Firewall;"/>
    <s v="FTP;"/>
    <s v="HTTP;"/>
    <s v="TCP/IP;"/>
    <s v="VPN."/>
    <s v="E"/>
    <n v="0"/>
    <n v="0"/>
  </r>
  <r>
    <n v="3529"/>
    <s v="FGV"/>
    <s v="IBGE"/>
    <s v="2019"/>
    <s v="Sobre o significado dos termos Internet e Intranet, considere as afirmativas a seguir._x000a_I. São sinônimos em qualquer contexto, tanto tecnológico como de utilização._x000a_II. A Intranet não pode ser acessada remotamente via Internet sem autenticação._x000a_III. A Intranet é usualmente empregada em ambientes corporativos, com acesso limitado._x000a_Está correto somente o que se afirma em:"/>
    <x v="5"/>
    <x v="38"/>
    <s v="Médio"/>
    <s v="ME"/>
    <s v="I;"/>
    <s v="II;"/>
    <s v="III;"/>
    <s v="I e II;"/>
    <s v="II e III."/>
    <s v="E"/>
    <n v="0"/>
    <n v="0"/>
  </r>
  <r>
    <n v="3530"/>
    <s v="FGV"/>
    <s v="Prefeitura de Salvador"/>
    <s v="2017"/>
    <s v="Uma intranet é um sítio Web do tipo:"/>
    <x v="5"/>
    <x v="38"/>
    <s v="Médio"/>
    <s v="ME"/>
    <s v="público: qualquer pessoa com acesso à Internet pode ver o seu conteúdo."/>
    <s v="compartilhado: os empregados e os clientes da empresa podem ver o seu conteúdo."/>
    <s v="interno: somente as pessoas ligadas à empresa podem ver o seu conteúdo."/>
    <s v="seguro: qualquer pessoa com uma senha especial pode ver o seu conteúdo."/>
    <s v="restrito: somente os diretores da empresa podem ver o seu conteúdo."/>
    <s v="C"/>
    <n v="0"/>
    <n v="0"/>
  </r>
  <r>
    <n v="3531"/>
    <s v="FGV"/>
    <s v="PC"/>
    <s v="2012"/>
    <s v="Analise a figura a seguir._x000a_Assinale a alternativa que indica o nome que recebe, tipicamente, a rede B (uma rede que usa protocolos da internet e cuja finalidade principal é compartilhar informações da empresa entre os empregados)."/>
    <x v="5"/>
    <x v="38"/>
    <s v="Médio"/>
    <s v="ME"/>
    <s v="Extranet."/>
    <s v="Domínio."/>
    <s v="Ethernet."/>
    <s v="Intranet."/>
    <s v="BITNET."/>
    <s v="D"/>
    <n v="0"/>
    <n v="0"/>
  </r>
  <r>
    <n v="3532"/>
    <s v="FGV"/>
    <s v="SEFAZ"/>
    <s v="2009"/>
    <s v="Dentre os recursos atualmente disponíveis no âmbito da tecnologia da informação, a Extranet constitui um termo associado às facilidades de comunicação na busca do aumento da produtividade. Nesse sentido, a Extranet é definida como:"/>
    <x v="5"/>
    <x v="38"/>
    <s v="Médio"/>
    <s v="ME"/>
    <s v="uma parte da Intranet que fica disponível à troca de informações com os funcionários de uma organização, mas inibe todo tipo de acesso ao ambiente externo por meio do firewall."/>
    <s v="uma sub-rede sob sistema operacional Windows XP ou Linux que implementa recursos de VPN na sua segurança, mas libera acesso por meio do firewall."/>
    <s v="uma parte da Intranet que fica disponível na Internet para interação com clientes e fornecedores de uma organização, mas com acesso autorizado, controlado e restrito."/>
    <s v="uma sub-rede que disponibiliza uma maior quantidade de microcomputadores com acesso à Internet por meio da utilização do mecanismo NAT, mas restringe a intercomunicação com usuários indesejados à organização."/>
    <s v="uma parte da Intranet que disponibiliza a comunicação com fornecedores e determinados clientes de uma organização, mas inibe todo tipo de acesso ao ambiente interno por meio do firewall."/>
    <s v="C"/>
    <n v="0"/>
    <n v="0"/>
  </r>
  <r>
    <n v="3533"/>
    <s v="VUNESP"/>
    <s v="PC"/>
    <s v="2018"/>
    <s v="Considere o seguinte URL utilizado na barra de endereços de um navegador de Internet típico: http://www.policiacivil.sp.gov.br/portal Com relação a esse URL, é correto afirmar que:"/>
    <x v="5"/>
    <x v="38"/>
    <s v="Médio"/>
    <s v="ME"/>
    <s v="permite acesso exclusivo à Intranet, e apenas aos funcionários da polícia civil do Estado de São Paulo."/>
    <s v="o tipo de serviço identificado pelo URL é para a transferência de arquivos entre o usuário e o servidor Internet."/>
    <s v="a forma de acesso ao site identificado pelo URL só pode ser executada por meio de tablets."/>
    <s v="a transferência de informação entre o navegador e o servidor Internet não é criptografada."/>
    <s v="é um site cujo domínio é do tipo comercial, ou seja, para a realização de transações e negócios."/>
    <s v="D"/>
    <n v="0"/>
    <n v="0"/>
  </r>
  <r>
    <n v="3534"/>
    <s v="VUNESP"/>
    <s v="PC"/>
    <s v="2018"/>
    <s v="Uma das diferenças entre a Internet e a Intranet é que na Intranet:"/>
    <x v="5"/>
    <x v="38"/>
    <s v="Médio"/>
    <s v="ME"/>
    <s v="é disponibilizada apenas a troca de informações por meio do e-mail corporativo."/>
    <s v="o acesso é restrito a um certo público que se utiliza de nome de usuário e senha para o acesso."/>
    <s v="os conteúdos das páginas não podem incluir mídias como vídeo e música, pois se tratam de sites corporativos."/>
    <s v="o acesso é realizado apenas pelos computadores localizados no mesmo local físico do servidor de Intranet."/>
    <s v="a transmissão da informação entre o servidor e o navegador é sempre monitorada para prevenir o vazamento de informação."/>
    <s v="B"/>
    <n v="0"/>
    <n v="0"/>
  </r>
  <r>
    <n v="3535"/>
    <s v="VUNESP"/>
    <s v="SEDUC"/>
    <s v="2018"/>
    <s v="Assinale a alternativa correta em relação aos conceitos de internet e intranet:"/>
    <x v="5"/>
    <x v="38"/>
    <s v="Médio"/>
    <s v="ME"/>
    <s v="Internet e intranet são sinônimos."/>
    <s v="Um usuário não pode acessar recursos de uma intranet de uma instituição se não estiver fisicamente (presente) na instituição."/>
    <s v="Intranet é o nome dado à maior rede de computadores do mundo."/>
    <s v="Intranet é uma rede privada, interna a uma instituição."/>
    <s v="Internet é uma rede privada, interna, que pode ser acessada por todos."/>
    <s v="D"/>
    <n v="0"/>
    <n v="0"/>
  </r>
  <r>
    <n v="3536"/>
    <s v="VUNESP"/>
    <s v="DESENVOLVESP"/>
    <s v="2018"/>
    <s v="A diferença entre a internet e a intranet é que a intranet possui acesso restrito a partir de uma rede privada, enquanto na internet o acesso é realizado a partir de qualquer rede. Uma forma de acessar uma intranet a partir de um computador da internet é utilizar o recurso de:"/>
    <x v="5"/>
    <x v="38"/>
    <s v="Médio"/>
    <s v="ME"/>
    <s v="FTP."/>
    <s v="TCP."/>
    <s v="VPN."/>
    <s v="VLAN."/>
    <s v="WLAN."/>
    <s v="C"/>
    <n v="0"/>
    <n v="0"/>
  </r>
  <r>
    <n v="3537"/>
    <s v="VUNESP"/>
    <s v="TCE"/>
    <s v="2014"/>
    <s v="A Intranet é um tipo de rede de computadores:"/>
    <x v="5"/>
    <x v="38"/>
    <s v="Médio"/>
    <s v="ME"/>
    <s v="de acesso restrito, que permite o compartilhamento de impressoras, mas não permite que dados sejam compartilhados."/>
    <s v="pública, mas que utiliza protocolos de segurança mais aprimorados do que os utilizados na Internet."/>
    <s v="que não utiliza o endereçamento IP."/>
    <s v="que utiliza o conjunto de protocolos TCP/IP e os vários serviços de rede que estão presentes na Internet, como o HTTP e o FTP."/>
    <s v="que, devido aos protocolos que utiliza, não pode ser conectada à Internet."/>
    <s v="D"/>
    <n v="0"/>
    <n v="0"/>
  </r>
  <r>
    <n v="3538"/>
    <s v="VUNESP"/>
    <s v="SEDUC"/>
    <s v="2014"/>
    <s v="Assinale a alternativa correta, com relação aos conceitos de internet e intranet."/>
    <x v="5"/>
    <x v="38"/>
    <s v="Médio"/>
    <s v="ME"/>
    <s v="Internet é uma rede local de uma instituição."/>
    <s v="Intranet é uma rede privada, de acesso restrito."/>
    <s v="Intranet é uma rede externa, localizada através do Google."/>
    <s v="Internet e intranet são a mesma coisa."/>
    <s v="Internet e intranet são iguais; a única diferença é que na internet não é possível localizar sites pelo Google."/>
    <s v="B"/>
    <n v="0"/>
    <n v="0"/>
  </r>
  <r>
    <n v="3539"/>
    <s v="VUNESP"/>
    <s v="TJ"/>
    <s v="2012"/>
    <s v="As redes de computadores podem também ser classificadas de acordo com a sua finalidade e organização. Nesse contexto, uma rede de acesso privado de uma empresa com sedes em diferentes cidades e que permite acesso às empresas parceiras é denominada:"/>
    <x v="5"/>
    <x v="38"/>
    <s v="Médio"/>
    <s v="ME"/>
    <s v="VoIP."/>
    <s v="Cloud."/>
    <s v="Internet."/>
    <s v="Intranet."/>
    <s v="Extranet."/>
    <s v="E"/>
    <n v="0"/>
    <n v="0"/>
  </r>
  <r>
    <n v="3540"/>
    <s v="CEBRASPE"/>
    <s v="AGER-MT"/>
    <s v="2023"/>
    <s v="A figura abaixo representa tabela editada no MS Excel, referente a contratos de rodovias com pedágio no estado de Mato Grosso._x000a__x000a_Considerando a figura apresentada, é correto afirmar que, para que a quantidade de contratos que foram assinados no dia 15/12/2010 seja exibida na célula C9, o usuário deverá inserir, na célula, a fórmula:"/>
    <x v="5"/>
    <x v="33"/>
    <s v="Médio"/>
    <s v="ME"/>
    <m/>
    <m/>
    <m/>
    <m/>
    <m/>
    <s v="B"/>
    <n v="0"/>
    <n v="0"/>
  </r>
  <r>
    <n v="3541"/>
    <s v="FCC"/>
    <s v="SANASA"/>
    <s v="2019"/>
    <s v="Considere a planilha abaixo, criada no Microsoft Excel 2013, em português._x000a__x000a_Na célula C6, foi calculado o valor da tarifa a pagar pelo consumidor Paulo Freitas, com base nas categorias de consumo presentes nas células B2 e B3. A fórmula usada considera que se os valores presentes nas células B2, B3 e B6 mudarem e o consumidor for enquadrado em outra categoria de consumo, o cálculo seja ajustado automaticamente. Tal fórmula, usada na célula C6, é:"/>
    <x v="5"/>
    <x v="33"/>
    <s v="Médio"/>
    <s v="ME"/>
    <e v="#VALUE!"/>
    <m/>
    <m/>
    <m/>
    <m/>
    <s v="D"/>
    <n v="0"/>
    <n v="0"/>
  </r>
  <r>
    <n v="3542"/>
    <s v="FCC"/>
    <s v="AUDITOR FISCAL MANAUS"/>
    <s v="2019"/>
    <s v="Um técnico pretende calcular a média de horas paradas de alguns microcomputadores de um departamento da empresa. Para tanto utilizou o Microsoft Excel 2010, em sua configuração padrão na língua portuguesa, e colocou as horas paradas dos computadores de números 1 a 10 em uma coluna, utilizando as células de A1 a A10, respectivamente. Caso a célula B11 receba a fórmula: =MÉDIA(A1:A4;A6;A10), será calculada a média relativa às horas paradas dos computadores:"/>
    <x v="5"/>
    <x v="33"/>
    <s v="Fácil"/>
    <s v="ME"/>
    <s v="1, 4, 6 e 10."/>
    <s v="1, 2, 3, 4, 6, 7, 8, 9, 10."/>
    <s v="1, 2, 3, 4, 5, 6, 7, 8, 9, 10."/>
    <s v="1, 2, 3, 4, 6, 10."/>
    <s v="1, 4, 5, 6, 7, 8, 9, 10"/>
    <s v="D"/>
    <n v="0"/>
    <n v="0"/>
  </r>
  <r>
    <n v="3543"/>
    <s v="FCC"/>
    <s v="Prefeitura SJRP"/>
    <s v="2019"/>
    <s v="A célula A2 da planilha chamada Plan1 em um arquivo do Microsoft Excel 2013, em português, contém um valor numérico. Para que este valor apareça vinculado na célula A5 da planilha chamada Plan2 do mesmo arquivo, de forma que, se alterado o valor na Plan1, a alteração reflita automaticamente em Plan2, deve-se utilizar na célula A5 a fórmula:"/>
    <x v="5"/>
    <x v="33"/>
    <s v="Médio"/>
    <s v="ME"/>
    <e v="#NAME?"/>
    <e v="#NAME?"/>
    <e v="#REF!"/>
    <e v="#NAME?"/>
    <m/>
    <s v="C"/>
    <n v="0"/>
    <n v="0"/>
  </r>
  <r>
    <n v="3544"/>
    <s v="FCC"/>
    <s v="SANASA"/>
    <s v="2019"/>
    <s v="Em uma planilha do Excel 2010, as células B8, B9, B10, B11 e B12, estão preenchidas, respectivamente, com os números 21, 8, 16, 3 e 25. Ao utilizar a sintaxe MÍNIMO (B8:B12; 0) na célula B14, o valor que será registrado nessa célula será:"/>
    <x v="5"/>
    <x v="33"/>
    <s v="Médio"/>
    <s v="ME"/>
    <s v="5"/>
    <s v="3"/>
    <s v="0"/>
    <s v="8"/>
    <s v="12"/>
    <s v="C"/>
    <n v="0"/>
    <n v="0"/>
  </r>
  <r>
    <n v="3545"/>
    <s v="FCC"/>
    <s v="AFAP"/>
    <s v="2019"/>
    <s v="Ao acionar a tecla de função F7 no Microsoft Excel 2013, em português, um Assistente Administrativo:"/>
    <x v="5"/>
    <x v="33"/>
    <s v="Médio"/>
    <s v="ME"/>
    <s v="iniciou uma verificação de ortografia."/>
    <s v="salvou a pasta de trabalho aberta."/>
    <s v="abriu uma nova planilha em uma pasta de trabalho."/>
    <s v="inseriu um rodapé na planilha."/>
    <s v="apagou as bordas criadas em torno dos dados selecionados na planilha."/>
    <s v="A"/>
    <n v="0"/>
    <n v="0"/>
  </r>
  <r>
    <n v="3546"/>
    <s v="FCC"/>
    <s v="TJ"/>
    <s v="2019"/>
    <s v="Considere que um Técnico Judiciário estava trabalhando com uma planilha do Microsoft Excel 2010 formada por 2 pares de colunas: (A e e B), correspondente ao ano 2017, e (D e E), correspondente ao ano 2018. Nas colunas A e D estão os nomes dos 11 polos judiciais do Maranhão e nas colunas B e E, o correspondente total de processos judiciais do polo._x000a__x000a_O Técnico escreveu São Luís na célula A15 e na célula A16 digitou uma fórmula que localiza a palavra São Luís entre os dados e totaliza o número de processos deste polo em ambos os anos 2017 e 2018. Essa fórmula é:"/>
    <x v="5"/>
    <x v="33"/>
    <s v="Médio"/>
    <s v="ME"/>
    <m/>
    <m/>
    <m/>
    <m/>
    <m/>
    <s v="D"/>
    <n v="0"/>
    <n v="0"/>
  </r>
  <r>
    <n v="3547"/>
    <s v="FCC"/>
    <s v="DETRAN SP"/>
    <s v="2019"/>
    <s v="Considere a planilha hipotética abaixo, criada no Microsoft Excel 2010, em português, que mostra o valor cobrado por um despachante, pela substituição de lacre danificado na placa de motos e carros._x000a__x000a_Se o veículo for moto, o valor da substituição de lacre danificado será 52,99, se não, será 55,92. A fórmula correta, digitada na célula C3, que considera esta condição, é:"/>
    <x v="5"/>
    <x v="33"/>
    <s v="Médio"/>
    <s v="ME"/>
    <m/>
    <m/>
    <m/>
    <m/>
    <m/>
    <s v="B"/>
    <n v="0"/>
    <n v="0"/>
  </r>
  <r>
    <n v="3548"/>
    <s v="FCC"/>
    <s v="DETRAN SP"/>
    <s v="2019"/>
    <s v="O Considere a planilha abaixo, criada no Microsoft Excel 2010, em português._x000a__x000a_Na célula C6 foi digitada uma fórmula para somar apenas os valores das multas gravíssimas. A fórmula digitada foi:"/>
    <x v="5"/>
    <x v="33"/>
    <s v="Médio"/>
    <s v="ME"/>
    <m/>
    <m/>
    <m/>
    <m/>
    <m/>
    <s v="E"/>
    <n v="0"/>
    <n v="0"/>
  </r>
  <r>
    <n v="3549"/>
    <s v="FCC"/>
    <s v="BANRISUL"/>
    <s v="2019"/>
    <s v="Utilizando o Microsoft Excel 2013, em português, um Escriturário calculou o valor futuro de um investimento com base em uma taxa de juros constante, considerando que as datas de vencimento dos pagamentos vencem no início do período (pagamentos mensais). Os valores usados são mostrados na planilha abaixo._x000a__x000a_O Valor Futuro de R$ 25.830,84 mostrado na célula B5 foi calculado usando a fórmula:"/>
    <x v="5"/>
    <x v="33"/>
    <s v="Médio"/>
    <s v="ME"/>
    <m/>
    <m/>
    <m/>
    <m/>
    <m/>
    <s v="C"/>
    <n v="0"/>
    <n v="0"/>
  </r>
  <r>
    <n v="3550"/>
    <s v="FCC"/>
    <s v="TRT 2ª REGIÃO SP"/>
    <s v="2019"/>
    <s v="Considere a planilha abaixo, digitada no Microsoft Excel 2013, em português._x000a__x000a_Na célula B10 deseja-se digitar uma fórmula que localize na coluna A a data contida na célula B9 (04/10/66), e exiba em B10 o índice correspondente a esse valor que se encontra na coluna B (0,001008243). A fórmula que deve ser digitada é:"/>
    <x v="5"/>
    <x v="33"/>
    <s v="Médio"/>
    <s v="ME"/>
    <m/>
    <m/>
    <m/>
    <m/>
    <m/>
    <s v="A"/>
    <n v="0"/>
    <n v="0"/>
  </r>
  <r>
    <n v="3551"/>
    <s v="FCC"/>
    <s v="SEGEP MA"/>
    <s v="2019"/>
    <s v="Considere que os dados dos percentuais foram copiados, com os devidos ajustes, do Microsoft Word 2010 para o Excel 2010, ambos em português, e foi criada uma planilha como mostra a figura abaixo._x000a__x000a_Para que na célula A14 fosse escrita a frase O percentual da área de agricultura é de 17,9% foi utilizada a função"/>
    <x v="5"/>
    <x v="33"/>
    <s v="Médio"/>
    <s v="ME"/>
    <m/>
    <m/>
    <m/>
    <m/>
    <e v="#NAME?"/>
    <s v="B"/>
    <n v="0"/>
    <n v="0"/>
  </r>
  <r>
    <n v="3552"/>
    <s v="FCC"/>
    <s v="SANASA"/>
    <s v="2019"/>
    <s v="Considere a planilha abaixo, elaborada no Microsoft Excel 2016, em Português._x000a__x000a_A célula C4 deve conter a fórmula que trata do percentual de litros consumidos no mês (célula B4) em relação ao total consumido (célula E2) que contém o somatório de B4 até B8, onde o Analista escreveu =B4/E2 e que, ao ser propagada pela alça de preenchimento para as células C5 até C8, apresentou a mensagem de erro #DIV/0!, conforme apresentado na planilha. Para evitar esse erro e calcular corretamente cada linha, a fórmula deve ser:"/>
    <x v="5"/>
    <x v="33"/>
    <s v="Médio"/>
    <s v="ME"/>
    <e v="#VALUE!"/>
    <m/>
    <m/>
    <m/>
    <m/>
    <s v="C"/>
    <n v="0"/>
    <n v="0"/>
  </r>
  <r>
    <n v="3553"/>
    <s v="FCC"/>
    <s v="AFAP"/>
    <s v="2019"/>
    <s v="Lúcio está com dois documentos abertos, um no Microsoft Excel 2013, em português, e um no Microsoft Word 2013, também em português. Não há nenhum outro software ou janela aberta além das que contém os dois documentos. Na planilha do Excel que está editando, selecionou um valor e deseja rapidamente copiá-lo para a posição em que deixou o cursor no documento do Word. Para isso, Lúcio deverá utilizar a sequência de atalhos:"/>
    <x v="5"/>
    <x v="33"/>
    <s v="Médio"/>
    <s v="ME"/>
    <s v="Ctrl + C      Ctrl + Tab      Ctrl + V"/>
    <s v="Ctrl + X      Alt + Tab       Ctrl + V"/>
    <s v="Ctrl + C        Alt + Tab         Ctrl + V"/>
    <s v="Ctrl + X         Ctrl + Tab         Ctrl + Alt + V"/>
    <s v="Ctrl + C       F5        Ctrl + V"/>
    <s v="C"/>
    <n v="0"/>
    <n v="0"/>
  </r>
  <r>
    <n v="3554"/>
    <s v="FCC"/>
    <s v="SABESP"/>
    <s v="2019"/>
    <s v="No Microsoft Excel 2013, em português, um Estagiário está digitando um pequeno texto em uma célula, e deseja quebrar linha no ponto em que está o cursor, de tal forma que as próximas palavras a serem digitadas fiquem na próxima linha dentro da mesma célula. Para isso terá que utilizar a combinação de teclas"/>
    <x v="5"/>
    <x v="33"/>
    <s v="Médio"/>
    <s v="ME"/>
    <s v="Alt + Insert."/>
    <s v="Alt + Enter."/>
    <s v="Ctrl + Insert."/>
    <s v="Ctrl + Enter."/>
    <s v="Shift + Enter."/>
    <s v="B"/>
    <n v="0"/>
    <n v="0"/>
  </r>
  <r>
    <n v="3555"/>
    <s v="FCC"/>
    <s v="SABESP"/>
    <s v="2018"/>
    <s v="Considere o plano de investimento da SABESP, em milhões, abaixo, criado no Microsoft Excel 2013 em português._x000a__x000a_A fórmula contida na célula G5, que gerou o valor 13879 é:"/>
    <x v="5"/>
    <x v="33"/>
    <s v="Médio"/>
    <s v="ME"/>
    <e v="#NAME?"/>
    <m/>
    <e v="#NAME?"/>
    <m/>
    <e v="#NAME?"/>
    <s v="E"/>
    <n v="0"/>
    <n v="0"/>
  </r>
  <r>
    <n v="3556"/>
    <s v="FCC"/>
    <s v="FAPESP"/>
    <s v="2018"/>
    <s v="Uma planilha do MS-Excel 2010, a partir da sua configuração padrão, utilizada por um advogado para controlar os processos trabalhistas, conforme ilustra a figura a seguir, contém na coluna A o número do processo, na coluna B o nome do cliente, na coluna C contra quem o cliente está reclamando, na coluna D o valor da causa, na coluna E o valor de honorários do advogado por processo e na coluna F a indicação se a causa teve sucesso (SIM) ou (NÃO). O advogado só receberá os honorários se o campo Sucesso for SIM._x000a__x000a_A fórmula usada na célula E8, para calcular o total de honorários recebidos quando o campo Sucesso for SIM, é:"/>
    <x v="5"/>
    <x v="33"/>
    <s v="Médio"/>
    <s v="ME"/>
    <m/>
    <m/>
    <m/>
    <m/>
    <m/>
    <s v="C"/>
    <n v="0"/>
    <n v="0"/>
  </r>
  <r>
    <n v="3557"/>
    <s v="FCC"/>
    <s v="FAPESP"/>
    <s v="2018"/>
    <s v="Em uma planilha do MS-Excel 2010, a partir da sua configuração padrão, utilizada por uma Universidade para controlar as solicitações de bolsa para pesquisa, a coluna A contém o número do Projeto, a coluna B contém o nome do Pesquisador, a coluna C contém a titulação do Pesquisador, a coluna D contém o tema da pesquisa e a coluna E contém a indicação se o projeto de pesquisa foi aprovado (SIM) ou (NÃO)._x000a__x000a_A fórmula aplicada na célula E8, para calcular o Total de projetos aprovados (SIM) é:"/>
    <x v="5"/>
    <x v="33"/>
    <s v="Médio"/>
    <s v="ME"/>
    <m/>
    <m/>
    <m/>
    <m/>
    <m/>
    <s v="E"/>
    <n v="0"/>
    <n v="0"/>
  </r>
  <r>
    <n v="3558"/>
    <s v="FCC"/>
    <s v="METRO SP"/>
    <s v="2018"/>
    <s v="Considere a planilha a seguir, criada no Microsoft Excel 2013, em português._x000a__x000a_(Disponível em: https://transparencia.metrosp.com.br/dataset/repasses-e-transfer%C3%AAncias-derecursos)_x000a_Na célula B14 foi utilizada uma fórmula que somou, do intervalo de células de B3 a B13, os valores maiores que 90.000.000,00. A fórmula utilizada foi:"/>
    <x v="5"/>
    <x v="33"/>
    <s v="Médio"/>
    <s v="ME"/>
    <m/>
    <m/>
    <m/>
    <m/>
    <e v="#NAME?"/>
    <s v="D"/>
    <n v="0"/>
    <n v="0"/>
  </r>
  <r>
    <n v="3559"/>
    <s v="FCC"/>
    <s v="SABESP"/>
    <s v="2018"/>
    <s v="Um Estagiário selecionou um trecho de uma planilha criada no Microsoft Excel 2013 em português que, por padrão, excederá uma página quando impresso. Para que o trecho seja completamente impresso em uma única página, ele deverá clicar:"/>
    <x v="5"/>
    <x v="33"/>
    <s v="Médio"/>
    <s v="ME"/>
    <s v="em Arquivo &gt; Imprimir &gt; Configurar Página &gt; Seleção &gt; Ajustar Planilha em Uma Página."/>
    <s v="no ícone da impressora e nas opções Configurar Página &gt; Seleção &gt; Ajustar para Caber."/>
    <s v="em Arquivo &gt; Imprimir &gt; Propriedade da Impressora &gt; Ajustes &gt; Ajustar ao Papel &gt; Imprimir Seleção."/>
    <s v="no ícone da impressora e nas opções Ajustes &gt; Seleção &gt; Ajustar ao Tamanho do Papel."/>
    <s v="em Arquivo &gt; Imprimir. Depois, no grupo de configurações, deverá clicar em Imprimir seleção &gt; Ajustar Planilha em Uma Página."/>
    <s v="E"/>
    <n v="0"/>
    <n v="0"/>
  </r>
  <r>
    <n v="3560"/>
    <s v="FCC"/>
    <s v="SABESP"/>
    <s v="2018"/>
    <s v="No Microsoft Excel 2013 em português, um Estagiário deseja concatenar na célula C1 os valores contidos nas células A1 e B1 com a palavra SABESP. Para realizar esse procedimento ele terá que utilizar, na célula C1, a instrução:"/>
    <x v="5"/>
    <x v="33"/>
    <s v="Médio"/>
    <s v="ME"/>
    <m/>
    <m/>
    <s v="idbancaSABESP"/>
    <m/>
    <m/>
    <s v="C"/>
    <n v="0"/>
    <n v="0"/>
  </r>
  <r>
    <n v="3561"/>
    <s v="FGV"/>
    <s v="TCE"/>
    <s v="2025"/>
    <s v="Um funcionário do TCE-RR, usuário do MS Excel 365 BR, criou uma planilha simples para o cálculo do ICMS, conforme imagem a seguir:_x000a__x000a_Na célula D5, ele inseriu a fórmula =D3/(1-D4). Se ele inserir, na célula D3, o valor de R$ 1.500,00, o valor que aparecerá na célula D5 será"/>
    <x v="5"/>
    <x v="33"/>
    <s v="Médio"/>
    <s v="ME"/>
    <s v="R$ 300,00"/>
    <s v="R$ 1.200,00"/>
    <s v="R$ 1.800,00"/>
    <s v="R$ 1.875,00"/>
    <s v="R$ 7.500,00"/>
    <s v="D"/>
    <n v="0"/>
    <n v="0"/>
  </r>
  <r>
    <n v="3562"/>
    <s v="FGV"/>
    <s v="TCE"/>
    <s v="2025"/>
    <s v="Dez cidadãos com processos na Justiça entraram com o pedido de gratuidade, como mostra o quadro abaixo. A Justiça determinou que as condições para concessão de gratuidade eram: o cidadão ser casado, ter pelo menos um filho e estar desempregado. Foi então pedido a um analista que determinasse quantos cidadãos se enquadravam nas referidas condições._x000a__x000a_O analista resolveu utilizar uma tabela dinâmica no Excel para determinar esse número."/>
    <x v="5"/>
    <x v="33"/>
    <s v="Médio"/>
    <s v="ME"/>
    <s v="Escolher a variável Cidadão e arrastá-la para o campo da soma de valores e escolher as outras três variáveis e arrastálas para o campo linhas."/>
    <s v="Escolher a variável Cidadão e arrastá-la para o campo da soma de valores e escolher as outras três variáveis e arrastá-las para o campo filtros."/>
    <s v="Escolher a variável Cidadão e arrastá-la para o campo da soma de valores e escolher as outras três variáveis e arrastá-las para o campo colunas."/>
    <s v="Escolher a variável Nº de Filhos e arrastá-la para o campo da soma de valores e escolher as outras três variáveis e arrastá-las para o campo filtros."/>
    <s v="Escolher a variável Nº de Filhos e arrastá-la para o campo da soma de valores e escolher as outras três variáveis e arrastá-las para o campo linhas."/>
    <s v="B"/>
    <n v="0"/>
    <n v="0"/>
  </r>
  <r>
    <n v="3563"/>
    <s v="FGV"/>
    <s v="Prefeitura de Macaé"/>
    <s v="2024"/>
    <s v="No Microsoft Word 2019 BR (em Português), o comando que permite aglutinar duas ou mais células em uma única célula dentro de uma tabela, é"/>
    <x v="5"/>
    <x v="33"/>
    <s v="Médio"/>
    <s v="ME"/>
    <s v="“Combinar Células”."/>
    <s v="“Mesclar Células”."/>
    <s v="“Vincular Células”."/>
    <s v="“Unificar Células”."/>
    <s v="“Fundir Células”."/>
    <s v="B"/>
    <n v="0"/>
    <n v="0"/>
  </r>
  <r>
    <n v="3564"/>
    <s v="FGV"/>
    <s v="Prefeitura de Caraguatatuba"/>
    <s v="2024"/>
    <s v="Considere o seguinte trecho de planilha criado em uma versão atual do Microsoft Excel em português:_x000a__x000a_Um usuário desta planilha, com o propósito de copiar o conteúdo da célula B7 para C7, realizou a seguinte sequência de comandos: selecionou a célula B7, executou um CTRL-C, selecionou a célula C7 e teclou ENTER. Após esta operação, a célula C7 passou a apresentar como resultado da função o valor de"/>
    <x v="5"/>
    <x v="33"/>
    <s v="Médio"/>
    <s v="ME"/>
    <s v="25."/>
    <s v="32."/>
    <s v="45."/>
    <s v="48."/>
    <s v="73."/>
    <s v="B"/>
    <n v="0"/>
    <n v="0"/>
  </r>
  <r>
    <n v="3565"/>
    <s v="FGV"/>
    <s v="Prefeitura de Macaé"/>
    <s v="2024"/>
    <s v="Apesar da liderança dos editores de texto em termos de popularidade, para algumas profissões as planilhas eletrônicas são o software fundamental do dia a dia. Nesta área, os campeões de popularidade são o Microsoft Excel e o LibreOffice Calc, sendo o primeiro da categoria dos pagos e o segundo da categoria dos gratuitos._x000a_Sobre as funcionalidades e características dos editores de planilhas Microsoft Excel e LibreOffice Calc, assinale a afirmativa correta"/>
    <x v="5"/>
    <x v="33"/>
    <s v="Médio"/>
    <s v="ME"/>
    <s v="O LibreOffice Calc permite a criação de gráficos, enquanto o Microsoft Excel não possui essa funcionalidade."/>
    <s v="Apenas o Microsoft Excel permite a utilização de funções condicionais, como SE (IF), em fórmulas."/>
    <s v="O LibreOffice Calc não permite trabalhar com várias abas (planilhas) em um único arquivo, enquanto o Microsoft Excel oferece essa funcionalidade."/>
    <s v="Tanto o Microsoft Excel quanto o LibreOffice Calc permitem o uso de tabelas dinâmicas para análise de dados."/>
    <s v="O Microsoft Excel permite a proteção de planilhas com senha, mas o LibreOffice Calc não oferece essa opção de segurança."/>
    <s v="D"/>
    <n v="0"/>
    <n v="0"/>
  </r>
  <r>
    <n v="3566"/>
    <s v="FGV"/>
    <s v="TRF"/>
    <s v="2024"/>
    <s v="César importou para uma planilha um conjunto de dados contendo o número de identificação, nome e endereço dos funcionários do TFR1. No Microsoft Excel, para encontrar os dados do funcionário pelo nome, César deve usar a fórmula:"/>
    <x v="5"/>
    <x v="33"/>
    <s v="Médio"/>
    <s v="ME"/>
    <s v="ÍNDICE"/>
    <s v="PROCV"/>
    <s v="TRANSPOR"/>
    <s v="ENDEREÇO"/>
    <s v="ESCOLHER"/>
    <s v="B"/>
    <n v="0"/>
    <n v="0"/>
  </r>
  <r>
    <n v="3567"/>
    <s v="FGV"/>
    <s v="TRF"/>
    <s v="2024"/>
    <s v="Antônio recebeu o pedido de suporte do usuário Luís, que está elaborando uma planilha e queria tornar os padrões e tendências dos dados mais aparentes visualmente._x000a_No Microsoft Excel, para criar regras que determinam a aparência das células com base em seus valores, Antônio deve orientar Luís a usar o recurso:"/>
    <x v="5"/>
    <x v="33"/>
    <s v="Médio"/>
    <s v="ME"/>
    <s v="temas;"/>
    <s v="pincel de formatação;"/>
    <s v="formatar como tabela;"/>
    <s v="formatação condicional;"/>
    <s v="preenchimento relâmpago."/>
    <s v="D"/>
    <n v="0"/>
    <n v="0"/>
  </r>
  <r>
    <n v="3568"/>
    <s v="FGV"/>
    <s v="SEAP"/>
    <s v="2024"/>
    <s v="Dada a necessidade de reforço das medidas de segurança contra incêndios nos estabelecimentos penitenciários sob a jurisdição da SEAP/BA, seu setor de compras realizou um levantamento referente a preços de extintores de incêndio, além de suas demandas internas em quantidade e custo total por tipo de extintor._x000a_Esse levantamento gerou a planilha de Excel (integrantes da suíte Microsoft 365, versão português), apresentada a seguir:_x000a__x000a_As colunas B e D estão formatadas com o tipo “Moeda”. A coluna A está formatada como “Texto” e a coluna C, como “Geral”. Ao analisar a planilha, é possível afirmar que a aplicação da fórmula"/>
    <x v="5"/>
    <x v="33"/>
    <s v="Médio"/>
    <s v="ME"/>
    <m/>
    <m/>
    <m/>
    <m/>
    <m/>
    <s v="E"/>
    <n v="0"/>
    <n v="0"/>
  </r>
  <r>
    <n v="3569"/>
    <s v="FGV"/>
    <s v="EPE"/>
    <s v="2024"/>
    <s v="O Excel é um programa de desenvolvimento de planilhas digitais criado pela Microsoft na década de 1980._x000a_Devido ao renome da marca, a longa trajetória do software e as suas excelentes funcionalidades, atualmente, o Excel é um dos aplicativos mais utilizados por empresas no mundo._x000a_Assinale a opção que apresenta a funcionalidade do Excel que permite automatizar tarefas repetitivas."/>
    <x v="5"/>
    <x v="33"/>
    <s v="Médio"/>
    <s v="ME"/>
    <s v="Tabela Dinâmica."/>
    <s v="Power Query."/>
    <s v="Colaboração em tempo real."/>
    <s v="Macro."/>
    <s v="Validação de Dados."/>
    <s v="D"/>
    <n v="0"/>
    <n v="0"/>
  </r>
  <r>
    <n v="3570"/>
    <s v="FGV"/>
    <s v="Prefeitura de São José dos Campos"/>
    <s v="2024"/>
    <s v="Um usuário do MS Excel 365 BR digitou as seguintes informações:_x000a__x000a_Ele deseja concatenar os valores de A2 e B2 na célula C2 para que o resultado apresentado seja igual a_x000a_São José dos Campos – SP_x000a_Para isso, o usuário deve, na célula C2, digitar a seguinte fórmula:"/>
    <x v="5"/>
    <x v="33"/>
    <s v="Médio"/>
    <s v="ME"/>
    <m/>
    <m/>
    <m/>
    <m/>
    <m/>
    <s v="D"/>
    <n v="0"/>
    <n v="0"/>
  </r>
  <r>
    <n v="3571"/>
    <s v="FGV"/>
    <s v="Prefeitura de Vitória"/>
    <s v="2024"/>
    <s v="Quando você cria uma tabela no Microsoft 365 Excel, o software automaticamente nomeia a tabela e cada cabeçalho de coluna dentro dela. Quando você adiciona fórmulas a uma tabela do Excel, esses nomes podem aparecer automaticamente à medida que você digita a fórmula e seleciona as referências de célula na tabela em vez de inseri-las manualmente._x000a__x000a_Um exemplo do que o Excel pode fazer:_x000a__x000a_Em vez de usar referências explícitas a células_x000a_=Soma(C2:C7)_x000a_O Excel usa nomes de tabelas e colunas_x000a_=Soma(DeptoVendas[Valor das Vendas])_x000a__x000a_No Microsoft 365 Excel, essa combinação de nomes de tabelas e colunas é chamada"/>
    <x v="5"/>
    <x v="33"/>
    <s v="Médio"/>
    <s v="ME"/>
    <s v="fórmula."/>
    <s v="fórmula de matriz dinâmica."/>
    <s v="referência cruzada."/>
    <s v="referência estruturada."/>
    <s v="documento mestre."/>
    <s v="D"/>
    <n v="0"/>
    <n v="0"/>
  </r>
  <r>
    <n v="3572"/>
    <s v="FGV"/>
    <s v="ADAB"/>
    <s v="2024"/>
    <s v="No Microsoft Excel 365 em português, são categorias válidas de formatação de células"/>
    <x v="5"/>
    <x v="33"/>
    <s v="Médio"/>
    <s v="ME"/>
    <s v="Número, Moeda e Porcentagem."/>
    <s v="Moeda, Porcentagem e Integral."/>
    <s v="Canônico, Moeda e Número."/>
    <s v="Contábil, Canônico e Data."/>
    <s v="Integral, Contábil e Data."/>
    <s v="A"/>
    <n v="0"/>
    <n v="0"/>
  </r>
  <r>
    <n v="3573"/>
    <s v="FGV"/>
    <s v="ADAB"/>
    <s v="2024"/>
    <s v="Considere o trecho de planilha abaixo, gerada no Microsoft Excel 365, em sua versão em português:_x000a__x000a_Ao se copiar o conteúdo da célula A7 para B7, usando a sequência de comandos de selecionar A7, teclar Ctrl-C, selecionar B7 e teclar ENTER, o valor mostrado em B7 será"/>
    <x v="5"/>
    <x v="33"/>
    <s v="Médio"/>
    <s v="ME"/>
    <s v="0"/>
    <s v="15"/>
    <s v="20"/>
    <s v="28"/>
    <s v="35"/>
    <s v="D"/>
    <n v="0"/>
    <n v="0"/>
  </r>
  <r>
    <n v="3574"/>
    <s v="FGV"/>
    <s v="AL-SC"/>
    <s v="2024"/>
    <s v="Em uma planilha do Microsoft Excel, um gestor de RH deseja utilizar a função PROCV para localizar rapidamente o salário de um empregado específico a partir do seu número de identificação único (ID)._x000a_A planilha contém os seguintes dados em colunas sequenciais: ID do Empregado, Nome do Empregado, Cargo, Departamento e Salário. O gestor deseja inserir o ID do empregado em uma célula específica e obter automaticamente o salário correspondente desse empregado em outra célula._x000a_Assumindo que o ID do empregado esteja na célula G2, a tabela de dados esteja no intervalo A1:E100, e o salário na quinta coluna do intervalo de dados, assinale a fórmula que está corretamente configurada para realizar essa tarefa."/>
    <x v="5"/>
    <x v="33"/>
    <s v="Médio"/>
    <s v="ME"/>
    <e v="#NAME?"/>
    <e v="#NAME?"/>
    <e v="#NAME?"/>
    <e v="#NAME?"/>
    <e v="#NAME?"/>
    <s v="C"/>
    <n v="0"/>
    <n v="0"/>
  </r>
  <r>
    <n v="3575"/>
    <s v="FGV"/>
    <s v="AL-TO"/>
    <s v="2024"/>
    <s v="Em uma planilha Microsoft Excel 2019 em português do Brasil, há um conjunto de dados com vendas listadas na coluna B._x000a_Por meio da funcionalidade de Formatação Condicional, a seguinte função pode ser usada para destacar os 10% dos principais valores de vendas com preenchimento verde:"/>
    <x v="5"/>
    <x v="33"/>
    <s v="Médio"/>
    <s v="ME"/>
    <s v="PERCENTIL."/>
    <s v="MAXIMO."/>
    <s v="SOMASES."/>
    <s v="CONT.SE."/>
    <s v="ABS."/>
    <s v="A"/>
    <n v="0"/>
    <n v="0"/>
  </r>
  <r>
    <n v="3576"/>
    <s v="FGV"/>
    <s v="AL-PR"/>
    <s v="2024"/>
    <s v="Em uma planilha de um arquivo .xlsx, produzido no software Microsoft Excel, versão português, integrante da suíte Microsoft 365, uma tabela com dados referentes a produtos de uma papelaria estão dispostos como se segue:_x000a__x000a_e que a formatação “Número” das colunas C e F foi ajustada para a categoria “Moeda”, com duas casas decimais e símbolo R$._x000a_Se digitarmos na célula F6 a fórmula =PROCV(E6;A2:C8;3;VERDADEIRO), o retorno dessa função será:"/>
    <x v="5"/>
    <x v="33"/>
    <s v="Médio"/>
    <s v="ME"/>
    <s v="R$16,90."/>
    <s v="R$5,95."/>
    <s v="R$8,90."/>
    <s v="R$12,35."/>
    <s v="R$210,93."/>
    <s v="B"/>
    <n v="0"/>
    <n v="0"/>
  </r>
  <r>
    <n v="3577"/>
    <s v="FGV"/>
    <s v="AL-PR"/>
    <s v="2024"/>
    <s v="No âmbito do software Microsoft Excel, integrante da suíte Microsoft 365, versão português, se especificarmos em uma célula formatada na categoria Geral, e considerando que o dia 18/01/2024 aconteceu em uma quinta-feira, assinale a opção que indica o resultado da aplicação da fórmula =DIA.DA.SEMANA(&quot;22/01/2024&quot;)."/>
    <x v="5"/>
    <x v="33"/>
    <s v="Médio"/>
    <s v="ME"/>
    <s v="12:00 AM (Hora)"/>
    <s v="2"/>
    <s v="-2"/>
    <s v="2,00E+00"/>
    <s v="segunda-feira"/>
    <s v="B"/>
    <n v="0"/>
    <n v="0"/>
  </r>
  <r>
    <n v="3578"/>
    <s v="FGV"/>
    <s v="AL-PR"/>
    <s v="2024"/>
    <s v="Seja a tabela a seguir, especificada utilizando o software Microsoft Excel, versão português, que integra a suíte Microsoft 365:_x000a__x000a_A soma de todos os valores obtidos pelos vendedores do “SETOR A” é igual a R$ 6.790,00._x000a_Assinale a opção que indica a fórmula que representa tal situação."/>
    <x v="5"/>
    <x v="33"/>
    <s v="Médio"/>
    <s v="ME"/>
    <m/>
    <m/>
    <m/>
    <m/>
    <m/>
    <s v="E"/>
    <n v="0"/>
    <n v="0"/>
  </r>
  <r>
    <s v="3579"/>
    <s v="FGV"/>
    <s v="AL-PR"/>
    <s v="2024"/>
    <s v="Em uma planilha de um arquivo de uma pasta de trabalho do software Microsoft Excel (integrante da suíte Microsoft 365, versão português), identificamos as células A1, A2 e A3 preenchidas, respectivamente, com os valores 4, 5 e 3. A figura a seguir demonstra a situação descrita: A célula B4 mostra o resultado da aplicação de uma fórmula, aplicada utilizando como parâmetro a região A1:A3. Assinale a opção que reflete corretamente a fórmula apresentada e a correta resposta por ela gerada."/>
    <x v="5"/>
    <x v="33"/>
    <s v="Médio"/>
    <s v="ME"/>
    <e v="#NAME?"/>
    <e v="#NAME?"/>
    <e v="#NAME?"/>
    <e v="#NAME?"/>
    <e v="#NAME?"/>
    <s v="B"/>
    <n v="0"/>
    <n v="0"/>
  </r>
  <r>
    <n v="3580"/>
    <s v="CESGRANRIO"/>
    <s v="Banco do Brasil"/>
    <s v="2023"/>
    <s v="Sejam os seguintes dados de uma planilha confeccionada no Excel 365:_x000a__x000a_Na célula C10 dessa planilha, está inserida a seguinte fórmula:_x000a_=CONT.SE(B2:B6;”&lt;=R$ 10,00”)_x000a_Ao executar essa fórmula, o valor que aparecerá na célula C10 é"/>
    <x v="5"/>
    <x v="33"/>
    <s v="Médio"/>
    <s v="ME"/>
    <s v="2"/>
    <s v="3"/>
    <s v="4"/>
    <s v="5"/>
    <s v="6"/>
    <s v="B"/>
    <n v="0"/>
    <n v="0"/>
  </r>
  <r>
    <n v="3581"/>
    <s v="CESGRANRIO"/>
    <s v="BANRISUL"/>
    <s v="2023"/>
    <s v="Uma planilha está sendo editada no Excel do Microsoft Office 365 por vários coautores simultaneamente. Um dos coautores deseja fazer uma classificação e uma filtragem nos dados da planilha sem afetar o trabalho dos demais coautores e sem ter que fazer uma cópia da planilha. Para isso, esse coautor deve selecionar o menu"/>
    <x v="5"/>
    <x v="33"/>
    <s v="Médio"/>
    <s v="ME"/>
    <s v="Dados e pressionar o botão Novo para criar um espelhamento dos dados da planilha."/>
    <s v="Revisão e pressionar o botão Novo para criar um espelhamento dos dados da planilha."/>
    <s v="Exibir e pressionar o botão Novo para criar um novo modo de exibição de planilha."/>
    <s v="Inserir e pressionar o botão Novo para criar um novo modo de exibição de planilha."/>
    <s v="Inserir e pressionar o botão Novo para criar uma nova imagem dos dados da planilha"/>
    <s v="C"/>
    <n v="0"/>
    <n v="0"/>
  </r>
  <r>
    <n v="3582"/>
    <s v="CESGRANRIO"/>
    <s v="Banco do Brasil"/>
    <s v="2023"/>
    <s v="Considere uma empresa que oferece serviços na área de turismo. Os gestores dessa empresa querem acompanhar dados de desempenho (aumento e diminuição), mês a mês, nos últimos 24 meses, relativos à quantidade de pessoas que compraram pacotes de viagem para Bonito (MS). O tipo de gráfico adequado para visualizar esses dados é o seguinte:"/>
    <x v="5"/>
    <x v="33"/>
    <s v="Médio"/>
    <s v="ME"/>
    <s v="em rede"/>
    <s v="mapa de árvore"/>
    <s v="linha"/>
    <s v="mapa de calor"/>
    <s v="pizza (ou torta)"/>
    <s v="C"/>
    <n v="0"/>
    <n v="0"/>
  </r>
  <r>
    <n v="3583"/>
    <s v="CESGRANRIO"/>
    <s v="Banco do Brasil"/>
    <s v="2023"/>
    <s v="Um agente comercial utilizando uma planilha Microsoft Excel 365, versão em português, em determinada operação de acompanhamento de despesas, lança na célula K2 a seguinte fórmula:_x000a_=F$2+G1-$H2_x000a_Em seguida, ele copia essa célula (K2) para a célula K6._x000a_A fórmula resultante na célula K6 será:"/>
    <x v="5"/>
    <x v="33"/>
    <s v="Médio"/>
    <s v="ME"/>
    <e v="#VALUE!"/>
    <e v="#VALUE!"/>
    <e v="#VALUE!"/>
    <e v="#VALUE!"/>
    <e v="#VALUE!"/>
    <s v="B"/>
    <n v="0"/>
    <n v="0"/>
  </r>
  <r>
    <n v="3584"/>
    <s v="CESGRANRIO"/>
    <s v="AgeRIO"/>
    <s v="2023"/>
    <s v="Os programas de edição de planilhas, como o Excel da Microsoft, são muito utilizados para a realização de cálculos. Considere que em uma planilha há 1000 linhas, cada uma delas representando uma compra realizada por uma empresa. Considere ainda que há quatro colunas com informações: o nome do produto comprado (coluna"/>
    <x v="5"/>
    <x v="33"/>
    <s v="Médio"/>
    <s v="ME"/>
    <s v="consulta a uma fonte externa de dados"/>
    <s v="filtro aplicado à coluna D, que seleciona a soma"/>
    <s v="formatação condicional aplicada à coluna D, para que apresente a soma desejada"/>
    <s v="fórmula com a soma das células C1 e D1"/>
    <s v="função que calcule a soma de todos os valores das células da coluna D"/>
    <s v="E"/>
    <n v="0"/>
    <n v="0"/>
  </r>
  <r>
    <n v="3585"/>
    <s v="CESGRANRIO"/>
    <s v="ELETRONUCLEAR"/>
    <s v="2022"/>
    <s v="Imagine que uma pessoa está trabalhando em uma planilha do Excel e precisa que uma coluna fique visível na tela, enquanto rola a planilha vertical ou horizontalmente. Qual ferramenta permite que se execute tal ação?"/>
    <x v="5"/>
    <x v="33"/>
    <s v="Médio"/>
    <s v="ME"/>
    <s v="Tabela dinâmica"/>
    <s v="Redefinir posição"/>
    <s v="Fixar coluna"/>
    <s v="Exibição lado a lado"/>
    <s v="Congelar painéis"/>
    <s v="E"/>
    <n v="0"/>
    <n v="0"/>
  </r>
  <r>
    <n v="3586"/>
    <s v="CESGRANRIO"/>
    <s v="ELETRONUCLEAR"/>
    <s v="2022"/>
    <s v="A função SE no Excel é usada para retornar um resultado, se uma determinada condição for atendida (verdadeiro) ou outro resultado, se a condição não for atendida (falso). A Tabela a seguir apresenta uma classificação, atribuindo letras aos números que são referenciados pela condição “Idade”._x000a__x000a_De acordo com a Tabela, a função aninhada SE é:"/>
    <x v="5"/>
    <x v="33"/>
    <s v="Médio"/>
    <s v="ME"/>
    <s v="SE (Idade&gt;69;“F“;SE(Idade&gt;79;“S“;SE(Idade&gt;79; “N“; “O“)))"/>
    <s v="SE (Idade&gt;70;“F“;SE(Idade&gt;79;“N“;SE(Idade&gt;89; “S“;“O“)))"/>
    <s v="SE (Idade&gt;79;“O“;SE(Idade&gt;69;“F“;SE(Idade&gt;89; “N“;“S“)))"/>
    <s v="SE (Idade&gt;80;“S“;SE(Idade&gt;69;“F“;SE(Idade&gt;89; “O“;“F“)))"/>
    <s v="SE (Idade&gt;89;“S“;SE(Idade&gt;79;“N“;SE(Idade&gt;69; “O“;”F&quot;)))"/>
    <s v="E"/>
    <n v="0"/>
    <n v="0"/>
  </r>
  <r>
    <n v="3587"/>
    <s v="CESGRANRIO"/>
    <s v="Banco do Brasil"/>
    <s v="2021"/>
    <s v="O agente comercial de uma empresa elaborou uma planilha no software Microsoft Excel para lançar os débitos de seus clientes. Ele a configurou para controlar automaticamente as seguintes regras:_x000a_a) admitir, apenas, débitos entre R$ 40.000,00 e R$ 110.000,00; e_x000a_b) destacar, em cor diferente, os débitos entre R$ 90.000,00 e R$ 110.000,00._x000a_Quais são os recursos do Microsoft Excel que o agente comercial deverá utilizar, respectivamente, para obter esse controle?"/>
    <x v="5"/>
    <x v="33"/>
    <s v="Médio"/>
    <s v="ME"/>
    <s v="Validação de dados; Formatação condicional"/>
    <s v="Formatação condicional; Gerenciador de cenários"/>
    <s v="Verificação de erros; Teste de hipóteses"/>
    <s v="Função de consolidação; Formatação condicional"/>
    <s v="Classificar e Filtrar; Validação de dados"/>
    <s v="A"/>
    <n v="0"/>
    <n v="0"/>
  </r>
  <r>
    <n v="3588"/>
    <s v="CESGRANRIO"/>
    <s v="LIQUIGÁS"/>
    <s v="2018"/>
    <s v="Três juízes lançaram notas numa planilha EXCEL 2010 em português, cujo trecho correspondente está copiado abaixo._x000a__x000a_Um técnico em computação calculou as médias, de forma a eliminar quem não alcançasse a média 5 nas três notas, a passar para a fase seguinte quem atingisse a média sete ou superior e a colocar em repescagem os outros casos. Para isso, foi necessário usar a seguinte fórmula:"/>
    <x v="5"/>
    <x v="33"/>
    <s v="Médio"/>
    <s v="ME"/>
    <m/>
    <m/>
    <m/>
    <m/>
    <m/>
    <s v="B"/>
    <n v="0"/>
    <n v="0"/>
  </r>
  <r>
    <n v="3589"/>
    <s v="CESGRANRIO"/>
    <s v="LIQUIGÁS"/>
    <s v="2018"/>
    <s v="O organizador de uma gincana desejava colocar a posição das equipes que ficaram entre as três com mais pontos na coluna PÓDIO da planilha abaixo._x000a__x000a_Então, um especialista em EXCEL 2010 criou, corretamente, a seguinte fórmula:"/>
    <x v="5"/>
    <x v="33"/>
    <s v="Médio"/>
    <s v="ME"/>
    <m/>
    <m/>
    <m/>
    <m/>
    <m/>
    <s v="A"/>
    <n v="0"/>
    <n v="0"/>
  </r>
  <r>
    <n v="3590"/>
    <s v="CESGRANRIO"/>
    <s v="PETROBRAS"/>
    <s v="2018"/>
    <s v="A Figura 1 mostra um pedaço de uma planilha Excel, contendo duas tabelas._x000a_&lt;ul&gt;_x000a_&lt;li&gt;a primeira (A1:C5) mostra uma Tabela de custos e preços para 4 tipos de produtos diferentes (A, B, C e D).&lt;/li&gt;_x000a_&lt;li&gt;a segunda (A8:F13) mostra uma lista de vendas desses produtos e as características dessas vendas.&lt;/li&gt;_x000a_&lt;/ul&gt;_x000a_Em relação à Figura 1, que fórmula pode ser usada na célula E18 para mostrar a data de hoje no formato apresentado?"/>
    <x v="5"/>
    <x v="33"/>
    <s v="Médio"/>
    <s v="ME"/>
    <e v="#NAME?"/>
    <e v="#NAME?"/>
    <e v="#NAME?"/>
    <e v="#NAME?"/>
    <e v="#NAME?"/>
    <s v="B"/>
    <n v="0"/>
    <n v="0"/>
  </r>
  <r>
    <n v="3591"/>
    <s v="CESGRANRIO"/>
    <s v="LIQUIGÁS"/>
    <s v="2018"/>
    <s v="Observe a Figura a seguir extraída do MS Excel._x000a_O resultado da célula N1 será:"/>
    <x v="5"/>
    <x v="33"/>
    <s v="Médio"/>
    <s v="ME"/>
    <s v="4"/>
    <s v="32"/>
    <s v="t"/>
    <s v="texto"/>
    <s v="#VALOR!"/>
    <s v="B"/>
    <n v="0"/>
    <n v="0"/>
  </r>
  <r>
    <n v="3592"/>
    <s v="CESGRANRIO"/>
    <s v="PETROBRAS"/>
    <s v="2018"/>
    <s v="A Figura 1 mostra um pedaço de uma planilha Excel, contendo duas tabelas._x000a_&lt;ul&gt;_x000a_&lt;li&gt;a primeira (A1:C5) mostra uma Tabela de custos e preços para 4 tipos de produtos diferentes (A, B, C e D).&lt;/li&gt;_x000a_&lt;li&gt;a segunda (A8:F13) mostra uma lista de vendas desses produtos e as características dessas&lt;/li&gt;_x000a_&lt;li&gt;vendas.&lt;/li&gt;_x000a_&lt;/ul&gt;_x000a_Considerando-se a Figura 1, que fórmula pode ser usada na célula E16 para calcular, de forma correta, o preço total de todas as vendas?"/>
    <x v="5"/>
    <x v="33"/>
    <s v="Médio"/>
    <s v="ME"/>
    <m/>
    <e v="#NAME?"/>
    <e v="#NAME?"/>
    <m/>
    <m/>
    <s v="E"/>
    <n v="0"/>
    <n v="0"/>
  </r>
  <r>
    <n v="3593"/>
    <s v="CESGRANRIO"/>
    <s v="LIQUIGÁS"/>
    <s v="2018"/>
    <s v="Considere a Figura a seguir extraída do MS Excel 2016 em português._x000a__x000a_De acordo com a Figura, o valor da célula J10 será:"/>
    <x v="5"/>
    <x v="33"/>
    <s v="Médio"/>
    <s v="ME"/>
    <s v="1"/>
    <s v="2"/>
    <s v="3"/>
    <s v="4"/>
    <s v="5"/>
    <s v="B"/>
    <n v="0"/>
    <n v="0"/>
  </r>
  <r>
    <n v="3594"/>
    <s v="CESGRANRIO"/>
    <s v="LIQUIGÁS"/>
    <s v="2018"/>
    <s v="A Figura a seguir exibe parte de uma planilha MS Excel 2010 que contém algumas células preenchidas com valores numéricos. Admita que as demais células não possuem valor algum nem formatação alguma._x000a__x000a_Suponha que uma fórmula foi inserida na célula C4 e, depois, copiada para a célula J11, que, logo após a cópia, passou a exibir o número inteiro 58. Qual das fórmulas a seguir pode ter sido inserida na célula C4?"/>
    <x v="5"/>
    <x v="33"/>
    <s v="Médio"/>
    <s v="ME"/>
    <e v="#VALUE!"/>
    <e v="#VALUE!"/>
    <e v="#VALUE!"/>
    <e v="#VALUE!"/>
    <e v="#VALUE!"/>
    <s v="E"/>
    <n v="0"/>
    <n v="0"/>
  </r>
  <r>
    <n v="3595"/>
    <s v="CESGRANRIO"/>
    <s v="LIQUIGÁS"/>
    <s v="2018"/>
    <s v="Observe a Figura a seguir extraída do MS Excel._x000a__x000a_Se a célula K1 for copiada para J2, qual será o valor em J2?"/>
    <x v="5"/>
    <x v="33"/>
    <s v="Médio"/>
    <s v="ME"/>
    <s v="6"/>
    <s v="7"/>
    <s v="14"/>
    <s v="15"/>
    <e v="#REF!"/>
    <s v="A"/>
    <n v="0"/>
    <n v="0"/>
  </r>
  <r>
    <s v="3596"/>
    <s v="CESGRANRIO"/>
    <s v="LIQUIGÁS"/>
    <s v="2018"/>
    <s v="O arquivo CSV, exibido na Figura 1, contém dados sobre os níveis de alguns mananciais do estado de São Paulo._x000a__x000a_Após a abertura desse arquivo com o MS Excel 2010, as colunas de A a G foram selecionadas, o diálogo Classificar foi acionado, e a classificação foi personalizada, como mostra a Figura 2._x000a__x000a_Concluída a classificação, as larguras das colunas foram ajustadas de modo a exibir todos os dados._x000a_Qual planilha é compatível com o resultado das operações descritas acima?"/>
    <x v="5"/>
    <x v="33"/>
    <s v="Médio"/>
    <s v="ME"/>
    <s v="Figura a)"/>
    <s v="Figura b)"/>
    <s v="Figura c)"/>
    <s v="Figura d)"/>
    <s v="Figura e)"/>
    <s v="B"/>
    <n v="0"/>
    <n v="0"/>
  </r>
  <r>
    <n v="3597"/>
    <s v="CESGRANRIO"/>
    <s v="PETROBRAS"/>
    <s v="2018"/>
    <s v="A Figura a seguir reproduz, de forma ampliada, um botão representativo de um recurso do Excel 2016._x000a__x000a_Qual é o recurso do botão representado na Figura?"/>
    <x v="5"/>
    <x v="33"/>
    <s v="Médio"/>
    <s v="ME"/>
    <s v="Alinhar à esquerda"/>
    <s v="Separador de milhares"/>
    <s v="Aumentar casas decimais"/>
    <s v="Diminuir casas decimais"/>
    <s v="Formato de contabilização"/>
    <s v="C"/>
    <n v="0"/>
    <n v="0"/>
  </r>
  <r>
    <n v="3598"/>
    <s v="CESGRANRIO"/>
    <s v="PETROBRAS"/>
    <s v="2018"/>
    <s v="A Figura 1 mostra um pedaço de uma planilha Excel, contendo duas tabelas._x000a_&lt;ul&gt;_x000a_&lt;li&gt;A primeira (A1:C5) mostra uma Tabela de custos e preços para 4 tipos de produtos diferentes (A, B, C e D).&lt;/li&gt;_x000a_&lt;li&gt;A segunda (A8:F13) mostra uma lista de vendas desses produtos e as características dessas vendas.&lt;/li&gt;_x000a_&lt;/ul&gt;_x000a__x000a_Com base na Figura 1, que fórmula pode ser usada na célula E17 para calcular, de forma correta, a quantidade de produtos vendidos de um determinado tipo de produto colocado na célula D17?"/>
    <x v="5"/>
    <x v="33"/>
    <s v="Médio"/>
    <s v="ME"/>
    <m/>
    <m/>
    <m/>
    <m/>
    <m/>
    <s v="B"/>
    <n v="0"/>
    <n v="0"/>
  </r>
  <r>
    <s v="3599"/>
    <s v="VUNESP"/>
    <s v="CAMPREV"/>
    <s v="2023"/>
    <s v="Um usuário inseriu a fórmula =SE(MAIOR(A1:C2;3)&gt;10; ”OK”;”NOK”) na célula A5, e o resultado foi OK. Assinale a alternativa que apresenta a planilha que produz esse resultado."/>
    <x v="5"/>
    <x v="33"/>
    <s v="Médio"/>
    <s v="ME"/>
    <s v="Figura a)"/>
    <s v="Figura b)"/>
    <s v="Figura c)"/>
    <s v="Figura d)"/>
    <s v="Figura e)"/>
    <s v="D"/>
    <n v="0"/>
    <n v="0"/>
  </r>
  <r>
    <n v="3600"/>
    <s v="VUNESP"/>
    <s v="TJ-SP"/>
    <s v="2023"/>
    <s v="Considere a seguinte planilha editada no MS-Excel, presente no Microsoft-365 (tendo como referência a versão 2016)._x000a__x000a_Caso na célula A5 seja inserida a fórmula_x000a_=SE(E((A1&gt;A2);(B1&gt;B2));C1+C2;C3+C4)_x000a_o resultado produzido nessa célula será:"/>
    <x v="5"/>
    <x v="33"/>
    <s v="Médio"/>
    <s v="ME"/>
    <s v="15"/>
    <s v="8"/>
    <s v="7"/>
    <s v="10"/>
    <s v="12"/>
    <s v="B"/>
    <n v="0"/>
    <n v="0"/>
  </r>
  <r>
    <n v="3601"/>
    <s v="VUNESP"/>
    <s v="TJ-SP"/>
    <s v="2023"/>
    <s v="No MS-Excel, presente no Microsoft-365 (tendo como referência a versão 2016), por meio da guia Layout da Página, tem-se o botão Área de Impressão, que permite, diretamente por meio dele, duas ações:"/>
    <x v="5"/>
    <x v="33"/>
    <s v="Médio"/>
    <s v="ME"/>
    <s v="Definir área de impressão; Limpar área de impressão."/>
    <s v="Impressão para arquivo; Impressão em rede."/>
    <s v="Preencher área de impressão; Completar área de impressão."/>
    <s v="Impressão completa; Impressão personalizada."/>
    <s v="Impressão colorida; Impressão em preto e branco."/>
    <s v="A"/>
    <n v="0"/>
    <n v="0"/>
  </r>
  <r>
    <n v="3602"/>
    <s v="VUNESP"/>
    <s v="TJ"/>
    <s v="2023"/>
    <s v="Tem-se a seguinte planilha, criada no Microsoft Excel 365, em sua configuração padrão, onde a célula A7 contém a função =SOMA(A1:B5), exibindo assim o valor 62:_x000a__x000a_Um usuário selecionou a coluna B por completo, clicou com o botão secundário do mouse sobre a letra B e clicou na opção Inserir, inserindo assim uma coluna em branco, conforme imagem a seguir, onde o conteúdo da célula A7 foi propositalmente oculto._x000a__x000a_Nessa coluna em branco, o usuário inseriu o valor 1 em todas as células de B1 até B5, conforme imagem a seguir_x000a__x000a_Assinale a alternativa com o conteúdo da célula A7 após as operações descritas no enunciado."/>
    <x v="5"/>
    <x v="33"/>
    <s v="Médio"/>
    <s v="ME"/>
    <s v="29"/>
    <s v="62"/>
    <s v="67"/>
    <s v="5"/>
    <s v="34"/>
    <s v="C"/>
    <n v="0"/>
    <n v="0"/>
  </r>
  <r>
    <n v="3603"/>
    <s v="VUNESP"/>
    <s v="TJ-SP"/>
    <s v="2023"/>
    <s v="Considere a seguinte planilha, criada no Microsoft Excel 365, em sua configuração original, com as células A1 e B1 formatadas como data._x000a__x000a_Ao inserir na célula A2 a fórmula =DIA(B1)-DIA(A1), o resultado será:"/>
    <x v="5"/>
    <x v="33"/>
    <s v="Médio"/>
    <s v="ME"/>
    <s v="4"/>
    <s v="1"/>
    <s v="20"/>
    <s v="0"/>
    <s v="31"/>
    <s v="D"/>
    <n v="0"/>
    <n v="0"/>
  </r>
  <r>
    <n v="3604"/>
    <s v="VUNESP"/>
    <s v="TJ-SP"/>
    <s v="2023"/>
    <s v="Tem-se a seguinte planilha, criada no Microsoft Excel 365, em sua configuração padrão:_x000a__x000a_Assinale a alternativa com o resultado correto da função =CONT.SE(A1:C3;MAIOR(A1:C3;1)) ao ser inserida na célula A4."/>
    <x v="5"/>
    <x v="33"/>
    <s v="Médio"/>
    <s v="ME"/>
    <s v="2"/>
    <s v="11"/>
    <s v="9"/>
    <s v="12"/>
    <s v="1"/>
    <s v="E"/>
    <n v="0"/>
    <n v="0"/>
  </r>
  <r>
    <n v="3605"/>
    <s v="VUNESP"/>
    <s v="SAME-SP"/>
    <s v="2023"/>
    <s v="A célula A3 de uma planilha que está sendo elaborada com o programa MS-Excel 2016, em sua configuração padrão, possui a expressão matemática =$A$1+A2 como conteúdo. Caso a célula A3 seja selecionada por meio de um clique com o botão principal do mouse e, então, recortada e colada na célula B3, o conteúdo da célula B3 será:"/>
    <x v="5"/>
    <x v="33"/>
    <s v="Médio"/>
    <s v="ME"/>
    <e v="#VALUE!"/>
    <e v="#VALUE!"/>
    <e v="#VALUE!"/>
    <e v="#VALUE!"/>
    <e v="#VALUE!"/>
    <s v="E"/>
    <n v="0"/>
    <n v="0"/>
  </r>
  <r>
    <n v="3606"/>
    <s v="VUNESP"/>
    <s v="SAME"/>
    <s v="2023"/>
    <s v="Tem-se a seguinte planilha, criada no Microsoft Excel 2016, em sua configuração padrão:_x000a__x000a_Ao digitar, na célula A4, a função =CONT.NÚM(MENOR(A1:C3;3)), o resultado será:"/>
    <x v="5"/>
    <x v="33"/>
    <s v="Médio"/>
    <s v="ME"/>
    <s v="1"/>
    <s v="3"/>
    <s v="4"/>
    <s v="5"/>
    <s v="6"/>
    <s v="A"/>
    <n v="0"/>
    <n v="0"/>
  </r>
  <r>
    <n v="3607"/>
    <s v="VUNESP"/>
    <s v="Prefeitura de Piracicaba"/>
    <s v="2023"/>
    <s v="Observe a planilha a seguir, elaborada por meio do MS-Excel 2016, em sua configuração padrão._x000a__x000a_Após selecionar as células do intervalo A1:A4, o usuário clicou no ícone . Ao fazer isso, na célula A2 aparece o valor:"/>
    <x v="5"/>
    <x v="33"/>
    <s v="Médio"/>
    <s v="ME"/>
    <s v="20"/>
    <s v="27"/>
    <s v="32"/>
    <s v="11"/>
    <m/>
    <s v="A"/>
    <n v="0"/>
    <n v="0"/>
  </r>
  <r>
    <n v="3608"/>
    <s v="VUNESP"/>
    <s v="Prefeitura de Piracicaba"/>
    <s v="2023"/>
    <s v="A imagem a seguir mostra uma planilha elaborada por meio do MS-Excel 2016, em sua configuração padrão. Foram digitados valores nas células das linhas de 1 a 4. Na célula B5 foi adicionada uma fórmula._x000a__x000a_Assinale a alternativa que apresenta a fórmula adicionada em B5, que está de acordo com os valores da imagem."/>
    <x v="5"/>
    <x v="33"/>
    <s v="Médio"/>
    <s v="ME"/>
    <m/>
    <m/>
    <m/>
    <m/>
    <m/>
    <s v="B"/>
    <n v="0"/>
    <n v="0"/>
  </r>
  <r>
    <n v="3609"/>
    <s v="VUNESP"/>
    <s v="Prefeitura de Piracicaba"/>
    <s v="2023"/>
    <s v="A planilha a seguir foi elaborada por meio do MSExcel 2016, em sua configuração padrão._x000a__x000a_Assinale a alternativa que apresenta o valor exibido na célula A3, após esta ser preenchida com a fórmula =MAIOR(A1:D2;3)."/>
    <x v="5"/>
    <x v="33"/>
    <s v="Médio"/>
    <s v="ME"/>
    <s v="8"/>
    <s v="6"/>
    <s v="5"/>
    <s v="3"/>
    <m/>
    <s v="B"/>
    <n v="0"/>
    <n v="0"/>
  </r>
  <r>
    <n v="3610"/>
    <s v="VUNESP"/>
    <s v="Prefeitura de Jaguariúna"/>
    <s v="2023"/>
    <s v="Um Auditor Fiscal deseja imprimir uma planilha que está sendo elaborada com o programa MS-Excel 2016, em sua configuração padrão._x000a_Sabendo que a impressão vai ocupar 5 folhas de papel e que essas folhas vão conter todas as 8 colunas dessa planilha, o Auditor decide configurar a impressão para que as informações de suas 2 primeiras linhas, contendo os rótulos das colunas, sejam repetidas em cada página impressa. Para tanto, ele clica no ícone Imprimir Títulos da guia Layout de Página para abrir a caixa de diálogo reproduzida parcialmente a seguir:_x000a__x000a_A referência às duas linhas, que contêm os rótulos das colunas, a ser inserida na caixa Linhas a repetir na parte superior, indicada pela seta, deve ser:"/>
    <x v="5"/>
    <x v="33"/>
    <s v="Médio"/>
    <s v="ME"/>
    <s v="L1:C8."/>
    <s v="L2:P5."/>
    <s v="@2:@5."/>
    <s v="$1:$1."/>
    <s v="$1:$2."/>
    <s v="E"/>
    <n v="0"/>
    <n v="0"/>
  </r>
  <r>
    <n v="3611"/>
    <s v="VUNESP"/>
    <s v="DPE-SP"/>
    <s v="2023"/>
    <s v="Tem-se a seguinte planilha, criada no Microsoft Excel 2016, em sua configuração padrão._x000a__x000a_Na célula C2 existe uma função que foi copiada por meio da alça de preenchimento até a célula C6. É a função_x000a_=SE ____________________( ;&quot;Concluído com sucesso&quot;; &quot;Concluído com ressalvas&quot;)_x000a_Assinale a alternativa que preenche corretamente a lacuna da função."/>
    <x v="5"/>
    <x v="33"/>
    <s v="Médio"/>
    <s v="ME"/>
    <s v="OU(A2&gt;10;B2&gt;12)"/>
    <s v="E(A2&gt;5;B2&gt;10)"/>
    <s v="OU(A2&lt;10;B2&lt;15)"/>
    <s v="E(A2&lt;10;B2&lt;15)"/>
    <s v="E(A2&lt;10;B2&lt;12)"/>
    <s v="E"/>
    <n v="0"/>
    <n v="0"/>
  </r>
  <r>
    <n v="3612"/>
    <s v="VUNESP"/>
    <s v="EPC"/>
    <s v="2023"/>
    <s v="Considere a seguinte planilha, criada no Microsoft Excel 2016, em sua configuração original._x000a__x000a_Assinale a alternativa com a fórmula a se adicionar na célula B1, para somar 2 dias ao conteúdo da célula A1 e mostrar, assim, 20/02/2023."/>
    <x v="5"/>
    <x v="33"/>
    <s v="Médio"/>
    <s v="ME"/>
    <e v="#VALUE!"/>
    <e v="#NAME?"/>
    <e v="#VALUE!"/>
    <e v="#VALUE!"/>
    <e v="#VALUE!"/>
    <s v="E"/>
    <n v="0"/>
    <n v="0"/>
  </r>
  <r>
    <n v="3613"/>
    <s v="VUNESP"/>
    <s v="EPC"/>
    <s v="2023"/>
    <s v="A seguinte planilha foi criada no Microsoft Excel 2016, em sua configuração original._x000a__x000a_Ao inserir a função =MAIOR(A1:B3;1) na célula A4, o resultado é 10._x000a_Assinale a alternativa que apresenta a função que deveria estar na célula A4 para exibir 9 como resultado."/>
    <x v="5"/>
    <x v="33"/>
    <s v="Médio"/>
    <s v="ME"/>
    <m/>
    <m/>
    <m/>
    <m/>
    <m/>
    <s v="E"/>
    <n v="0"/>
    <n v="0"/>
  </r>
  <r>
    <n v="3614"/>
    <s v="VUNESP"/>
    <s v="EPC"/>
    <s v="2023"/>
    <s v="Considere a seguinte planilha, criada no Microsoft Excel 2016, em sua configuração original._x000a__x000a_Ao digitar, na célula A6, a função =CONT.SE(A1:A5;&quot;aa&quot;), o resultado será:"/>
    <x v="5"/>
    <x v="33"/>
    <s v="Médio"/>
    <s v="ME"/>
    <s v="1."/>
    <s v="2."/>
    <s v="3."/>
    <s v="4."/>
    <s v="5."/>
    <s v="A"/>
    <n v="0"/>
    <n v="0"/>
  </r>
  <r>
    <n v="3615"/>
    <s v="VUNESP"/>
    <s v="Câmara de Bady Bassitt"/>
    <s v="2023"/>
    <s v="Considere a seguinte planilha, criada no Microsoft Excel 2016, em sua configuração padrão._x000a__x000a_A coluna A contém números, a coluna B contém texto e a coluna C contém datas. Ao inserir nas células A6, B6 e C6, respectivamente, as funções =CONT.NÚM(A1:A5), =CONT.NÚM(B1:B5) e =CONT.NÚM(C1:C5), os resultados, também respectivamente, serão:"/>
    <x v="5"/>
    <x v="33"/>
    <s v="Médio"/>
    <s v="ME"/>
    <s v="0, 0, 5"/>
    <s v="0, 5, 0"/>
    <s v="5, 0, 0"/>
    <s v="5, 0, 5"/>
    <s v="5, 5, 5."/>
    <s v="D"/>
    <n v="0"/>
    <n v="0"/>
  </r>
  <r>
    <n v="3616"/>
    <s v="VUNESP"/>
    <s v="Câmara de Bady Bassitt"/>
    <s v="2023"/>
    <s v="Tem-se a seguinte planilha, criada no Microsoft Excel 2016, em sua configuração padrão._x000a__x000a_A célula D2 contém a função =SE(E(B2&gt;60;C2&gt;60);&quot;Aprovado&quot;;&quot;Rejeitado&quot;), e o usuário clicou na alça de preenchimento dessa célula com o botão principal do mouse e arrastou até a célula D6._x000a_Caso o usuário altere a função na célula D2 para_x000a_=SE(OU(B2&gt;60;C2&gt;60);&quot;Aprovado&quot;;&quot;Rejeitado&quot;),_x000a_em seguida clique na alça de preenchimento dessa célula e, com o botão principal do mouse clicado, arraste até a célula D6, a quantidade de itens aprovados entre as células D2 e D6 será:"/>
    <x v="5"/>
    <x v="33"/>
    <s v="Médio"/>
    <s v="ME"/>
    <s v="1"/>
    <s v="2"/>
    <s v="3"/>
    <s v="4"/>
    <s v="5"/>
    <s v="D"/>
    <n v="0"/>
    <n v="0"/>
  </r>
  <r>
    <n v="3617"/>
    <s v="VUNESP"/>
    <s v="Câmara de Bady Bassitt"/>
    <s v="2023"/>
    <s v="Em uma planilha do Microsoft Excel 2016, em sua configuração original, um usuário adicionou valores na coluna C. Na célula D1, esse usuário precisa adicionar uma função para somar todos os valores da coluna C, de todas as linhas. Isso significa que se for inserido um valor na linha 2.546, ele será considerado no cálculo da soma._x000a_Considerando que a coluna C conterá apenas valores, a função correta para fazer essa soma para isso é"/>
    <x v="5"/>
    <x v="33"/>
    <s v="Médio"/>
    <s v="ME"/>
    <m/>
    <m/>
    <m/>
    <e v="#NAME?"/>
    <m/>
    <s v="E"/>
    <n v="0"/>
    <n v="0"/>
  </r>
  <r>
    <s v="3618"/>
    <s v="VUNESP"/>
    <s v="Câmara de Bady Bassitt"/>
    <s v="2023"/>
    <s v="Considere o seguinte gráfico, criado no Microsoft Excel 2016, em sua configuração original._x000a__x000a_Caso o usuário clique com o botão principal do mouse sobre a primeira coluna de Maio e pressione a tecla DEL, obterá o seguinte resultado:"/>
    <x v="5"/>
    <x v="33"/>
    <s v="Médio"/>
    <s v="ME"/>
    <s v="Figura a)"/>
    <s v="Figura b)"/>
    <s v="Figura c)"/>
    <s v="Figura d)"/>
    <s v="Figura e)"/>
    <s v="B"/>
    <n v="0"/>
    <n v="0"/>
  </r>
  <r>
    <n v="3619"/>
    <s v="FCC"/>
    <s v="TJ MA"/>
    <s v="2019"/>
    <s v="Uma Analista estava editando um texto no Microsoft Word 2010, em português, e precisou traduzir a expressão Processo Judicial para o inglês. Para isso ela escolheu a opção Tradução, selecionando na caixa Para, a opção Inglês (EUA). Em condições ideais, este recurso é acessado através da guia:"/>
    <x v="5"/>
    <x v="34"/>
    <s v="Médio"/>
    <s v="ME"/>
    <s v="Referências &gt; Tradução para outras línguas."/>
    <s v="Página Inicial &gt; Dicionário Internacional."/>
    <s v="Revisão &gt; Dicionário Internacional."/>
    <s v="Referências &gt; Referências Internacionais."/>
    <s v="Revisão &gt; Dicionário de Sinônimos (ou Pesquisar)."/>
    <s v="E"/>
    <n v="0"/>
    <n v="0"/>
  </r>
  <r>
    <n v="3620"/>
    <s v="FCC"/>
    <s v="TJ MA"/>
    <s v="2019"/>
    <s v="Um usuário estava utilizando o Microsoft Word 2010, em português, e decidiu inserir uma marca d’água com o nome TJMA nas páginas do documento. Ele clicou em Marca D’água &gt; Personalizar Marca D’água, selecionou Marca d’água de texto e escreveu TJMA, finalizando corretamente. Este recurso pode ser acessado a partir da guia:"/>
    <x v="5"/>
    <x v="34"/>
    <s v="Médio"/>
    <s v="ME"/>
    <s v="Layout da Página"/>
    <s v="Inserir"/>
    <s v="Exibição"/>
    <s v="Design"/>
    <s v="Iniciar"/>
    <s v="A"/>
    <n v="0"/>
    <n v="0"/>
  </r>
  <r>
    <n v="3621"/>
    <s v="FCC"/>
    <s v="Prefeitura SJRP SP"/>
    <s v="2019"/>
    <s v="Em um texto padrão digitado no Microsoft Word 2010, em português, um usuário selecionou a ferramenta mostrar/ocultar (¶), presente no grupo Parágrafo da guia Página Inicial. Isso fez com que:"/>
    <x v="5"/>
    <x v="34"/>
    <s v="Médio"/>
    <s v="ME"/>
    <s v="todos os parágrafos recebessem uma tabulação de início de 1,25 centímetros."/>
    <s v="as marcas de formatação (parágrafo, tabulação etc.) aparecessem no texto."/>
    <s v="aparecesse uma área para a digitação ou construção de funções matemáticas."/>
    <s v="os títulos fossem automaticamente classificados nos níveis Título 1, Título 2 etc."/>
    <s v="uma área para a criação de diagramas fosse aberta no texto, na posição do cursor."/>
    <s v="B"/>
    <n v="0"/>
    <n v="0"/>
  </r>
  <r>
    <n v="3622"/>
    <s v="FCC"/>
    <s v="DETRAN-MA"/>
    <s v="2019"/>
    <s v="Durante a edição de um texto no Word 2010, o usuário clicou sobre o ícone presente na guia Página Inicial. Como resultado o usuário observou que o texto em edição apresentava, entre outros símbolos, o símbolo de uma seta para a direita entre Noções e de conforme fragmento de texto abaixo:_x000a__x000a_No contexto das marcas de parágrafos e símbolos de formatação ocultos, o símbolo da seta para a direita indica:"/>
    <x v="5"/>
    <x v="34"/>
    <s v="Médio"/>
    <s v="ME"/>
    <s v="hifenização incondicional"/>
    <s v="caractere de tabulação"/>
    <s v="mudança de coluna em tabela"/>
    <s v="espaço incondicional"/>
    <s v="hifenização opcional"/>
    <s v="B"/>
    <n v="0"/>
    <n v="0"/>
  </r>
  <r>
    <n v="3623"/>
    <s v="FCC"/>
    <s v="TRT 6"/>
    <s v="2019"/>
    <s v="Durante a edição de uma monografia no MS-Word 2010, o usuário do aplicativo clicou sobre o ícone para mostrar as marcas de parágrafos e outros símbolos de formatação e obteve a apresentação do seguinte trecho de texto:_x000a__x000a_A linha pontilhada abaixo do texto indica:"/>
    <x v="5"/>
    <x v="34"/>
    <s v="Médio"/>
    <s v="ME"/>
    <s v="Citação"/>
    <s v="Citação Interna"/>
    <s v="Índice Remissivo"/>
    <s v="Referência Cruzada"/>
    <s v="Texto oculto"/>
    <s v="E"/>
    <n v="0"/>
    <n v="0"/>
  </r>
  <r>
    <n v="3624"/>
    <s v="FCC"/>
    <s v="AGED MA"/>
    <s v="2019"/>
    <s v="Um Fiscal Agropecuário irá desenvolver o organograma do departamento onde trabalha, de forma a deixar claros os níveis hierárquicos, utilizando o Microsoft Word 2010 em português. Ele terá que utilizar no documento do Word um elemento gráfico"/>
    <x v="5"/>
    <x v="34"/>
    <s v="Médio"/>
    <s v="ME"/>
    <s v="ClipArt, disponível no grupo Design da guia Ilustrações."/>
    <s v="Fluxograma, disponível no grupo Design da guia Página Inicial."/>
    <s v="criado em outro software, pois o Word não dá suporte para a criação de organogramas."/>
    <s v="SmartArt, disponível a partir do grupo Ilustrações da guia Inserir."/>
    <s v="WordArt, disponível a partir do grupo Design da guia Inserir."/>
    <s v="D"/>
    <n v="0"/>
    <n v="0"/>
  </r>
  <r>
    <n v="3625"/>
    <s v="FCC"/>
    <s v="Prefeitura de Recife"/>
    <s v="2019"/>
    <s v="No Microsoft Word 2013, em português, uma das maneiras de aumentar o espaçamento entre as linhas do texto de um documento, com objetivo de facilitar a leitura, é a partir:"/>
    <x v="5"/>
    <x v="34"/>
    <s v="Médio"/>
    <s v="ME"/>
    <s v="da janela de configuração de parágrafo, acessada na guia Página Inicial."/>
    <s v="da opção Espaçamento entre linhas, disponível na guia Inserir."/>
    <s v="do grupo Parágrafo da guia Ferramentas."/>
    <s v="da janela de configuração de fonte, acessada na guia Página Inicial."/>
    <s v="do grupo Formatar da guia Exibição."/>
    <s v="A"/>
    <n v="0"/>
    <n v="0"/>
  </r>
  <r>
    <n v="3626"/>
    <s v="FCC"/>
    <s v="TJ MA"/>
    <s v="2019"/>
    <s v="Um Técnico escreveu um grande texto usando o Microsoft Word 2013, em português, mas equivocadamente escreveu tudo em letras maiúsculas. Mantendo o texto selecionado, ele deseja corrigir isso e colocar somente a primeira letra de cada sentença em maiúscula. Nesse caso,"/>
    <x v="5"/>
    <x v="34"/>
    <s v="Médio"/>
    <s v="ME"/>
    <s v="ele deve redigitar todo o texto porque não há uma opção para isso no Word."/>
    <s v="ele pode usar o botão Maiúsculas e Minúsculas na aba Página Inicial e selecionar a opção desejada."/>
    <s v="ele pode usar o botão Inverter letras da Sentença na aba Layout da Página e selecionar a opção desejada."/>
    <s v="a opção Inverter Palavras da Sentença na aba Página Inicial poderia ter funcionado com sucesso, se ele ainda não tivesse salvo o documento."/>
    <s v="o botão Maiúsculas e Minúsculas na aba Layout da Página teria sido uma solução positiva, se ele não tivesse salvo o documento."/>
    <s v="B"/>
    <n v="0"/>
    <n v="0"/>
  </r>
  <r>
    <n v="3627"/>
    <s v="FCC"/>
    <s v="SANASA"/>
    <s v="2019"/>
    <s v="Trabalhando no Word 2016 e desejando que o tamanho da fonte do texto seja aumentado em 1 ponto, por meio de teclas de atalho, deve-se utilizar"/>
    <x v="5"/>
    <x v="34"/>
    <s v="Médio"/>
    <s v="ME"/>
    <s v="Shift+Q"/>
    <s v="Alt+U"/>
    <s v="Ctrl+]"/>
    <s v="Ctrl+Alt+I"/>
    <s v="Alt+["/>
    <s v="C"/>
    <n v="0"/>
    <n v="0"/>
  </r>
  <r>
    <n v="3628"/>
    <s v="FCC"/>
    <s v="AFAP"/>
    <s v="2019"/>
    <s v="Uma das formas de se inserir Índices e Notas de Rodapé no Microsoft Word 2013, em português, é por intermédio da guia:"/>
    <x v="5"/>
    <x v="34"/>
    <s v="Médio"/>
    <s v="ME"/>
    <s v="Design."/>
    <s v="Layout da Página."/>
    <s v="Referências."/>
    <s v="Correspondência."/>
    <s v="Inserir."/>
    <s v="C"/>
    <n v="0"/>
    <n v="0"/>
  </r>
  <r>
    <n v="3629"/>
    <s v="FCC"/>
    <s v="AFAP"/>
    <s v="2019"/>
    <s v="Carlos apagou acidentalmente um trecho de um texto que está escrevendo no Microsoft Word 2013, em português, e para desfazer a exclusão, pressionou a combinação de teclas:"/>
    <x v="5"/>
    <x v="34"/>
    <s v="Médio"/>
    <s v="ME"/>
    <s v="Ctrl + X."/>
    <s v="Shift + C."/>
    <s v="Alt + Z."/>
    <s v="Shift + X."/>
    <s v="Ctrl + Z"/>
    <s v="E"/>
    <n v="0"/>
    <n v="0"/>
  </r>
  <r>
    <n v="3630"/>
    <s v="FCC"/>
    <s v="SANASA"/>
    <s v="2019"/>
    <s v="Considere, por hipótese, que um advogado foi encarregado de redigir uma petição no Microsoft Word 2013, em português, cujo trecho é exposto abaixo._x000a__x000a_Douto Juiz da 9ª Vara da Fazenda Pública_x000a_João Martins, brasileiro, engenheiro, casado, portador da Cédula de Identidade RG no 26789109-1 e inscrito no CPF no 167234182-12, residente e domiciliado na Rua das Flores, 65, Vila Nova, Campinas, com endereço eletrônico joao@gmail.com, por intermédio do advogado que esta subscreve, vem respeitosamente, à presença de Vossa Excelência, expor e requerer o que segue [...]_x000a__x000a_Após concluir o texto, o advogado teve que selecionar o nome e os números do RG e CPF do requerente e sublinhá-los. Para selecionar esses três grupos de dados, que estão dispersos no texto, o advogado primeiro selecionou com o mouse o nome do requerente (João Martins), pressionou uma tecla e a manteve pressionada até selecionar com o mouse o número do RG (26789109-1) e do CPF (167234182-12). Em seguida, clicou na ferramenta Sublinhado do grupo Fonte da guia Página Inicial para sublinhar os dados selecionados. A tecla mantida pressionada pelo Advogado para selecionar o RG e o CPF foi:"/>
    <x v="5"/>
    <x v="34"/>
    <s v="Médio"/>
    <s v="ME"/>
    <s v="F2"/>
    <s v="INSERT"/>
    <s v="ALT"/>
    <s v="CTRL"/>
    <s v="SHIFT"/>
    <s v="D"/>
    <n v="0"/>
    <n v="0"/>
  </r>
  <r>
    <n v="3631"/>
    <s v="FCC"/>
    <s v="AFAP"/>
    <s v="2019"/>
    <s v="Para copiar a formatação existente em um trecho de texto selecionado no Microsoft Word 2013, em português, e aplicá-la rapidamente em outro trecho de texto utilizase:"/>
    <x v="5"/>
    <x v="34"/>
    <s v="Médio"/>
    <s v="ME"/>
    <s v="a opção Corrigir Formato na guia Revisão"/>
    <s v="o Pincel de Formatação na guia Página Inicial."/>
    <s v="a opção Definir como Estilo na guia Formatar."/>
    <s v="o Pincel de Estilo na guia Layout da Página."/>
    <s v="a Caneta de Estilo na guia Página Inicial"/>
    <s v="B"/>
    <n v="0"/>
    <n v="0"/>
  </r>
  <r>
    <n v="3632"/>
    <s v="FCC"/>
    <s v="Assistente Técnico Fazendário MANAUS"/>
    <s v="2019"/>
    <s v="O chefe solicitou a um assistente a elaboração de um relatório sobre os problemas do seu departamento para encaminhar para a diretoria da empresa. Esse assistente utilizará o Microsoft Word 2013, em sua configuração padrão para a língua portuguesa, para a elaboração desse relatório. Um recurso que esse editor possui para auxiliar na escrita de um texto com maior riqueza de vocabulário é o fornecimento de sinônimos para as palavras. Para obter sinônimos de uma palavra, esse assistente deve, supondo o mouse do computador em sua configuração padrão,"/>
    <x v="5"/>
    <x v="34"/>
    <s v="Médio"/>
    <s v="ME"/>
    <s v="clicar com o botão direito do mouse na palavra para a qual deseja obter sinônimos, selecionar o item Sinônimo na janela que surge na tela e escolher um dos sinônimos sugeridos, provocando a substituição."/>
    <s v="clicar com o botão direito do mouse na palavra para a qual deseja obter sinônimos, selecionar o item Dicionário na janela que surge na tela e escolher um dos sinônimos sugeridos, provocando a substituição."/>
    <s v="selecionar a aba Inserir, grupo Sinônimo, digitar a palavra para a qual sinônimos deverão ser sugeridos e escolher o sinônimo desejado."/>
    <s v="selecionar a aba Revisão, grupo Revisão de Texto, e selecionar Sinônimo, digitar a palavra para a qual sinônimos deverão ser sugeridos."/>
    <s v="selecionar a palavra para a qual deseja obter sinônimos, selecionar a aba Revisão, grupo Alterações, selecionar Sinônimo, digitar a palavra para a qual sinônimos deverão ser sugeridos."/>
    <s v="A"/>
    <n v="0"/>
    <n v="0"/>
  </r>
  <r>
    <n v="3633"/>
    <s v="FCC"/>
    <s v="SEDU ES"/>
    <s v="2018"/>
    <s v="Um Professor de Matemática precisa fazer uma prova utilizando o Microsoft Word 2010, em português. Nessa prova, precisará incluir equações matemáticas que envolvem frações, raiz quadrada e diversos símbolos característicos da matemática. Este Professor"/>
    <x v="5"/>
    <x v="34"/>
    <s v="Médio"/>
    <s v="ME"/>
    <s v="terá que utilizar outro editor de textos, pois o Word não suporta o uso de equações matemáticas."/>
    <s v="terá que usar o aplicativo Microsoft Equation Express para criar a equação e depois exportá-la para o texto do Word."/>
    <s v="poderá incluir equações no texto a partir da opção Equação, que está no grupo Símbolos da guia Inserir."/>
    <s v="terá que escrever a equação em um aplicativo de imagem como o Paint do Windows, salvá-la e depois inseri-la no texto como figura."/>
    <s v="poderá incluir equações no texto a partir da opção Equação, que está no grupo Matemática da guia Página Inicial."/>
    <s v="C"/>
    <n v="0"/>
    <n v="0"/>
  </r>
  <r>
    <n v="3634"/>
    <s v="FCC"/>
    <s v="METRO SP"/>
    <s v="2018"/>
    <s v="No Microsoft Word 2013, em português, para copiar a formatação de um trecho de texto e aplicar em outro, deve-se selecionar o trecho com a formatação desejada:"/>
    <x v="5"/>
    <x v="34"/>
    <s v="Médio"/>
    <s v="ME"/>
    <s v="pressionar a combinação de teclas Ctrl + Alt + C, selecionar o trecho onde se deseja aplicar a formatação e pressionar Ctrl + Alt + V."/>
    <s v="clicar em Realce de texto na guia Página Inicial, selecionar o trecho onde se deseja aplicar a formatação e clicar em Aplicar Formatação."/>
    <s v="pressionar as teclas de atalho Ctrl + Shift + C, selecionar o trecho onde se deseja aplicar a formatação e pressionar Ctrl + Shift + V."/>
    <s v="clicar em Copiar Formatação na guia Página Inicial, selecionar o trecho onde se deseja aplicar a formatação e clicar em Aplicar Formatação."/>
    <s v="clicar em Pincel de Formatação na guia Página Inicial e selecionar o trecho onde se deseja aplicar automaticamente a formatação."/>
    <s v="E"/>
    <n v="0"/>
    <n v="0"/>
  </r>
  <r>
    <n v="3635"/>
    <s v="FCC"/>
    <s v="SABESP"/>
    <s v="2018"/>
    <s v="Nas configurações de parágrafo da guia Página Inicial do Microsoft Word 2013 em português é possível"/>
    <x v="5"/>
    <x v="34"/>
    <s v="Médio"/>
    <s v="ME"/>
    <s v="formatar a cor de fundo e de fonte para o parágrafo."/>
    <s v="definir efeitos de negrito e itálico para partes do texto do parágrafo."/>
    <s v="definir se o parágrafo será exibido com orientação vertical ou horizontal."/>
    <s v="definir o recuo do texto para a primeira linha do parágrafo."/>
    <s v="definir as margens para o parágrafo e para a página."/>
    <s v="D"/>
    <n v="0"/>
    <n v="0"/>
  </r>
  <r>
    <n v="3636"/>
    <s v="FCC"/>
    <s v="SABESP"/>
    <s v="2018"/>
    <s v="Um Estagiário deseja fazer um cartaz no Microsoft Word 2013 em português e, para isso, deseja definir a folha mais larga na horizontal, já que naturalmente a folha é apresentada na posição vertical. Para isso terá que clicar em:"/>
    <x v="5"/>
    <x v="34"/>
    <s v="Médio"/>
    <s v="ME"/>
    <s v="Exibir &gt; Disposição do Papel &gt; Horizontal."/>
    <s v="Layout da página &gt; Orientação &gt; Paisagem."/>
    <s v="Exibir &gt; Página &gt; Horizontal."/>
    <s v="Layout da Página &gt; Disposição Horizontal."/>
    <s v="Página Inicial &gt; Orientação &gt; Paisagem."/>
    <s v="B"/>
    <n v="0"/>
    <n v="0"/>
  </r>
  <r>
    <n v="3637"/>
    <s v="FCC"/>
    <s v="SABESP"/>
    <s v="2018"/>
    <s v="Considere o trecho de texto a seguir._x000a__x000a_Para as categorias de consumo existem tabelas com os valores estabelecidos para o consumo de até 10 m3, de 11 a 20 m3, de 21 a 50 m3 e acima de 50 m3, exceto para as tarifas residencial social e residencial favelas que possuem 5 faixas de consumo, isto é, até 10 m3, de 11 a 20 m3, de 21 a 30 m3, 31 a 50 m3 e acima de 50 m&lt;sup&gt;3&lt;/sup&gt;._x000a_(Disponível em: http://site.sabesp.com.br/site/interna/Default.aspx?secaoId=183)_x000a__x000a_No Microsoft Word 2010, em português, o número 3 presente em m3, após ser selecionado, pode ser colocado em sobrescrito a partir da janela de formatação de fonte que aparecerá pressionandose"/>
    <x v="5"/>
    <x v="34"/>
    <s v="Médio"/>
    <s v="ME"/>
    <s v="Ctrl + D."/>
    <s v="Ctrl + F."/>
    <s v="Ctrl + P."/>
    <s v="Ctrl + L."/>
    <s v="Ctrl + U."/>
    <s v="A"/>
    <n v="0"/>
    <n v="0"/>
  </r>
  <r>
    <n v="3638"/>
    <s v="FCC"/>
    <s v="SABESP"/>
    <s v="2018"/>
    <s v="Um Estagiário precisa trocar todas as palavras SABESP de um texto de 20 páginas aberto no Microsoft Word 2013 em português pela mesma palavra formatada com negrito e itálico. Ele poderá conseguir isso a partir da opção"/>
    <x v="5"/>
    <x v="34"/>
    <s v="Médio"/>
    <s v="ME"/>
    <s v="Formatar Especial da guia Inserir."/>
    <s v="Localizar e Substituir da guia Página Inicial."/>
    <s v="Substituir da guia Página Inicial."/>
    <s v="Formatar Especial da guia Página Inicial."/>
    <s v="Substituir e Formatar da guia Inserir."/>
    <s v="C"/>
    <n v="0"/>
    <n v="0"/>
  </r>
  <r>
    <n v="3639"/>
    <s v="FGV"/>
    <s v="Câmara dos Deputados"/>
    <s v="2023"/>
    <s v="Luiza recebeu um arquivo Word contendo uma tabela de duas colunas, na qual a primeira coluna está preenchida com nomes de filmes, como segue:_x000a__x000a_A tarefa de Luiza é preencher o conteúdo da segunda coluna com observações sobre cada filme._x000a__x000a_Há dezenas de filmes na tabela, mas apenas oito diferentes combinações de preenchimento. Luiza conhece todos os filmes, e pode preencher a coluna sem ter que consultar outros documentos. Para completar sua tarefa do modo mais eficiente Luiza deve:"/>
    <x v="5"/>
    <x v="34"/>
    <s v="Médio"/>
    <s v="ME"/>
    <s v="acionar repetidamente o recurso Pincel de Formatação, disponível na guia Página Inicial, com um duplo clique do mouse em cada uma das oito combinações e, separadamente, aplicar esse mesmo recurso em cada filme."/>
    <s v="colar as oito combinações possíveis num arquivo do tipo .txt, uma em cada linha e separadas por vírgulas, e carregar os dados diretamente na tabela por meio do recurso Importar Dados, disponível na guia Inserir."/>
    <s v="criar uma lista suspensa por meio do recurso Validação de Dados, na guia Inserir, em cada célula da segunda coluna, e escolher na lista a observação correta para cada filme."/>
    <s v="empregar o recurso Área de Transferência na guia Página Inicial, copiar separadamente cada uma das oito combinações, e usar o mesmo recurso para colar a combinação adequada em cada filme."/>
    <s v="utilizar o recurso da Mala Direta, na guia Correspondências, criando uma lista de filmes mesclada com as respectivas combinações."/>
    <s v="D"/>
    <n v="0"/>
    <n v="0"/>
  </r>
  <r>
    <n v="3640"/>
    <s v="FGV"/>
    <s v="Câmara dos Deputados"/>
    <s v="2023"/>
    <s v="A função Comparar, disponível na guia Revisão do MS Word, permite a comparação de documentos para identificar diferenças e/ou combinar revisões. Nesse contexto, considere as afirmativas a seguir._x000a_I. A comparação é restrita a arquivos Word. Outros tipos de arquivos devem ser previamente convertidos e gravados num arquivo padrão do Word (doc ou docx)._x000a_II. A comparação entre arquivos identifica o documento “original” e o documento “revisado”, mas pode mostrar as alterações a partir de qualquer dos dois._x000a_III. As alterações não podem ser mostradas num novo documento._x000a_Está correto o que se afirma em:"/>
    <x v="5"/>
    <x v="34"/>
    <s v="Médio"/>
    <s v="ME"/>
    <s v="II e III, apenas."/>
    <s v="I e III, apenas."/>
    <s v="I e II, apenas."/>
    <s v="II, apenas."/>
    <s v="I, apenas."/>
    <s v="D"/>
    <n v="0"/>
    <n v="0"/>
  </r>
  <r>
    <n v="3641"/>
    <s v="FGV"/>
    <s v="AGENERSA"/>
    <s v="2023"/>
    <s v="A respeito dos diversos tipos de quebras que podem fazer parte de um documento Word, analise as afirmativas a seguir._x000a_I. Uma quebra de seção não necessariamente provoca uma quebra de página._x000a_II. Uma quebra de coluna não necessariamente provoca uma quebra de seção._x000a_III. A tecla Enter (também identificada pelo símbolo ↵ ) provoca uma quebra de parágrafo._x000a_Está correto o que se afirma em:"/>
    <x v="5"/>
    <x v="34"/>
    <s v="Médio"/>
    <s v="ME"/>
    <s v="I, somente."/>
    <s v="I e II, somente."/>
    <s v="I e III, somente."/>
    <s v="II e III, somente."/>
    <s v="I, II e III."/>
    <s v="E"/>
    <n v="0"/>
    <n v="0"/>
  </r>
  <r>
    <n v="3642"/>
    <s v="FGV"/>
    <s v="MPE"/>
    <s v="2023"/>
    <s v="No Windows 10, o Gerenciador de Tarefas exibe, na aba Serviços, uma lista de itens, alguns ativos e outros não. Assinale a definição adequada para o conceito de serviço no Windows."/>
    <x v="5"/>
    <x v="34"/>
    <s v="Médio"/>
    <s v="ME"/>
    <s v="Um aplicativo iniciado pelo usuário do computador, como o Word ou o Excel."/>
    <s v="Um conjunto de aplicativos que são acionados coordenadamente sempre que ocorrem erros no sistema operacional."/>
    <s v="Um processo que executa tarefas específicas em segundo plano (background), enquanto o sistema funciona."/>
    <s v="Uma ferramenta especializada que coleta estatísticas a respeito da utilização do computador, periodicamente enviadas para o suporte do fabricante."/>
    <s v="Uma ferramenta que abastece os logs (histórico) do sistema."/>
    <s v="C"/>
    <n v="0"/>
    <n v="0"/>
  </r>
  <r>
    <n v="3643"/>
    <s v="FGV"/>
    <s v="MPE"/>
    <s v="2023"/>
    <s v="No MS Word, é possível usar caracteres especiais, ditos “curinga”, para o refinamento das buscas textuais avançadas. Nesse contexto, considere um texto que contém apenas a linha a seguir._x000a_Casas e casarões foram demolidos._x000a_Assinale o texto de busca que não localizaria trecho algum dessa linha:"/>
    <x v="5"/>
    <x v="34"/>
    <s v="Médio"/>
    <s v="ME"/>
    <s v="*,?"/>
    <s v="*."/>
    <s v="?."/>
    <s v="&gt;."/>
    <s v="asa."/>
    <s v="A"/>
    <n v="0"/>
    <n v="0"/>
  </r>
  <r>
    <n v="3644"/>
    <s v="FGV"/>
    <s v="PGM"/>
    <s v="2023"/>
    <s v="Luiza está editando um documento no Microsoft Word com vários capítulos, seções e subseções além de figuras e tabelas que devem ter diferentes formatações de texto. Para aplicar rapidamente um conjunto de opções de formatação consistentemente em todo o documento, Luiza deve usar:"/>
    <x v="5"/>
    <x v="34"/>
    <s v="Médio"/>
    <s v="ME"/>
    <s v="Estilo;"/>
    <s v="Layout;"/>
    <s v="Marca d’água;"/>
    <s v="Copiar formatação;"/>
    <s v="Formatação condicional."/>
    <s v="A"/>
    <n v="0"/>
    <n v="0"/>
  </r>
  <r>
    <n v="3645"/>
    <s v="FGV"/>
    <s v="Banestes"/>
    <s v="2023"/>
    <s v="No contexto de um documento MS Word 2016, considere a imagem de um trecho exibido a seguir._x000a__x000a_Considere ainda as seguintes operações executadas em sequência:_x000a_&lt;ul&gt;_x000a_&lt;li&gt;Selecionar o parágrafo das linhas 3 e 4.&lt;/li&gt;_x000a_&lt;li&gt;Copiar o trecho selecionado.&lt;/li&gt;_x000a_&lt;li&gt;Clicar no recurso Pincel de Formatação.&lt;/li&gt;_x000a_&lt;li&gt;Aplicar a formatação ao parágrafo das linhas 6 e 7.&lt;/li&gt;_x000a_&lt;/ul&gt;_x000a_As únicas mudanças causadas por essas operações no parágrafo das linhas 6 e 7 são:"/>
    <x v="5"/>
    <x v="34"/>
    <s v="Médio"/>
    <s v="ME"/>
    <s v="espaçamento inicial e final do parágrafo e recuo na linha inicial."/>
    <s v="espaçamento inicial e final do parágrafo, letras em negrito e recuo na linha inicial."/>
    <s v="letras em negrito e espaçamento inicial e final do parágrafo."/>
    <s v="letras em negrito e recuo na linha inicial."/>
    <s v="letras em negrito."/>
    <s v="B"/>
    <n v="0"/>
    <n v="0"/>
  </r>
  <r>
    <n v="3646"/>
    <s v="FGV"/>
    <s v="Banestes"/>
    <s v="2023"/>
    <s v="Considere as seguintes afirmativas sobre o uso de colunas num documento MS Word 2016._x000a_I. Na guia Layout de Página, é permitido usar o recurso Colunas para inserir numa forma retangular (caixa) um texto explicativo dividido em duas ou mais colunas._x000a_II. Nove é o número máximo de colunas permitido num trecho._x000a_III. É possível estabelecer larguras diferentes para cada coluna._x000a_Está correto o que se afirma somente em:"/>
    <x v="5"/>
    <x v="34"/>
    <s v="Médio"/>
    <s v="ME"/>
    <s v="I."/>
    <s v="II."/>
    <s v="III."/>
    <s v="I e II."/>
    <s v="II e III."/>
    <s v="C"/>
    <n v="0"/>
    <n v="0"/>
  </r>
  <r>
    <n v="3647"/>
    <s v="FGV"/>
    <s v="AGENERSA"/>
    <s v="2023"/>
    <s v="O MS Word oferece um painel de Navegação, no qual as páginas podem ser exibidas em miniatura, permitindo uma visão geral do documento. Assinale a opção que apresenta o atalho de teclado que permite abrir esse painel."/>
    <x v="5"/>
    <x v="34"/>
    <s v="Médio"/>
    <s v="ME"/>
    <s v="Alt + P"/>
    <s v="Alt + V"/>
    <s v="Ctrl + F"/>
    <s v="Ctrl + L"/>
    <s v="Ctrl + U"/>
    <s v="D"/>
    <n v="0"/>
    <n v="0"/>
  </r>
  <r>
    <n v="3648"/>
    <s v="FGV"/>
    <s v="Câmara de Taubaté"/>
    <s v="2022"/>
    <s v="No MS Word, e também no MS Excel, é possível utilizar macros, tanto para automatizar tarefas repetitivas como para executar procedimentos complexos que seriam impraticáveis de modo normal._x000a_Assinale o atalho de teclado que permite o acesso ao código das macros embutidas numa planilha Excel ou num documento Word."/>
    <x v="5"/>
    <x v="34"/>
    <s v="Médio"/>
    <s v="ME"/>
    <s v="Alt+M"/>
    <s v="Alt+F11"/>
    <s v="Ctrl+Alt+F1"/>
    <s v="Ctrl+M"/>
    <s v="F12"/>
    <s v="B"/>
    <n v="0"/>
    <n v="0"/>
  </r>
  <r>
    <n v="3649"/>
    <s v="FGV"/>
    <s v="Câmara de Taubaté"/>
    <s v="2022"/>
    <s v="Nos comandos de Localização Avançada do MS Word, com a opção por caracteres curinga ativada, o alvo de uma busca com a chave ^a são:"/>
    <x v="5"/>
    <x v="34"/>
    <s v="Médio"/>
    <s v="ME"/>
    <s v="Formas do tipo Caixa de Texto contendo a letra “a” no texto interno."/>
    <s v="Linhas iniciadas com uma palavra iniciada com a letra “a”."/>
    <s v="Palavras iniciadas pela letra “a”."/>
    <s v="Parágrafos iniciados com uma palavra iniciada com a letra “a”."/>
    <s v="Parágrafos localizados em listas de marcadores com a marcação “a)”, ou equivalente."/>
    <s v="C"/>
    <n v="0"/>
    <n v="0"/>
  </r>
  <r>
    <n v="3650"/>
    <s v="FGV"/>
    <s v="PM"/>
    <s v="2022"/>
    <s v="Sobre a função “Classificar”, disponível na guia Página Inicial do MS Word 2010 por meio de um ícone com as letras A e Z ao lado de uma seta vertical, considere as afirmativas a seguir._x000a_I. Permite ordenar, em ordem crescente ou decrescente, números contidos em diferentes linhas de uma coluna de tabela._x000a_II. Permite ordenar parágrafos em ordem alfabética, contidos em uma tabela ou não._x000a_III. Permite ordenar em ordem alfabética as palavras de um parágrafo contido em uma tabela ou não._x000a_Está correto somente o que se afirma em"/>
    <x v="5"/>
    <x v="34"/>
    <s v="Médio"/>
    <s v="ME"/>
    <s v="I."/>
    <s v="II."/>
    <s v="III."/>
    <s v="I e II."/>
    <s v="II e III."/>
    <s v="D"/>
    <n v="0"/>
    <n v="0"/>
  </r>
  <r>
    <n v="3651"/>
    <s v="FGV"/>
    <s v="PM"/>
    <s v="2022"/>
    <s v="Na edição de um documento por meio do Word 2010, as Quebras de Seção têm um papel importante quando é preciso:"/>
    <x v="5"/>
    <x v="34"/>
    <s v="Médio"/>
    <s v="ME"/>
    <s v="estabelecer o espaçamento “antes” e “depois” de cada parágrafo."/>
    <s v="inserir caixas de texto."/>
    <s v="inserir legendas em imagens."/>
    <s v="mesclar células numa tabela."/>
    <s v="utilizar cabeçalhos e/ou rodapés diferentes em certos trechos do documento."/>
    <s v="E"/>
    <n v="0"/>
    <n v="0"/>
  </r>
  <r>
    <n v="3652"/>
    <s v="FGV"/>
    <s v="TRT"/>
    <s v="2022"/>
    <s v="João está preparando um documento Word com texto corrido em duas colunas, mas precisa, num certo trecho, usar texto em três colunas, como no esquema abaixo._x000a__x000a_Assinale o recurso que pode ser usado para delimitar esses trechos e obter o efeito desejado."/>
    <x v="5"/>
    <x v="34"/>
    <s v="Médio"/>
    <s v="ME"/>
    <s v="Quebra de coluna contínua."/>
    <s v="Quebra de coluna."/>
    <s v="Quebra de parágrafo."/>
    <s v="Quebra de seção contínua"/>
    <s v="Quebra de seção página corrente."/>
    <s v="D"/>
    <n v="0"/>
    <n v="0"/>
  </r>
  <r>
    <s v="3653"/>
    <s v="FGV"/>
    <s v="Senado Federal"/>
    <s v="2022"/>
    <s v="No contexto do MS Word 2010, acerca do Controle de Alterações, analise as afirmativas a seguir._x000a_I. Quando as alterações feitas num documento são exibidas embutidas no próprio texto, os trechos incluídos aparecem com as letras tachadas (riscadas)._x000a_II. Observações na forma de"/>
    <x v="5"/>
    <x v="34"/>
    <s v="Médio"/>
    <s v="ME"/>
    <s v="Figura a)"/>
    <s v="Figura b)"/>
    <s v="Figura c)"/>
    <s v="Figura d)"/>
    <s v="Figura e)"/>
    <s v="B"/>
    <n v="0"/>
    <n v="0"/>
  </r>
  <r>
    <n v="3654"/>
    <s v="FGV"/>
    <s v="SEFAZ"/>
    <s v="2022"/>
    <s v="“Inserir trechos de conteúdo reutilizável, incluindo campos, propriedades de documento como título e autor ou quaisquer fragmentos de texto préformatado criados por você.”_x000a_No MS Word 2010, esse é o texto de apresentação do recurso localizado na guia Inserir intitulado:"/>
    <x v="5"/>
    <x v="34"/>
    <s v="Médio"/>
    <s v="ME"/>
    <s v="caixa de texto."/>
    <s v="indicador."/>
    <s v="partes rápidas."/>
    <s v="referência cruzada."/>
    <s v="word art."/>
    <s v="C"/>
    <n v="0"/>
    <n v="0"/>
  </r>
  <r>
    <n v="3655"/>
    <s v="FGV"/>
    <s v="PC"/>
    <s v="2022"/>
    <s v="Júlia e Mariana pretendem produzir um relatório em conjunto. Como estão trabalhando em locais distintos, afastados entre si, será preciso enviar o arquivo de uma para outra diversas vezes durante sua confecção. Nesse processo, é importante que cada uma das autoras possa saber precisamente as alterações introduzidas no texto em cada etapa._x000a_O mecanismo do MS Word que pode ajudá-las decisivamente nessa empreitada é o:"/>
    <x v="5"/>
    <x v="34"/>
    <s v="Médio"/>
    <s v="ME"/>
    <s v="controle de alterações, disponível na guia Revisão;"/>
    <s v="menu Selecionar Destinatários, disponível na guia Correspondências;"/>
    <s v="modo Estrutura de Tópicos, disponível na guia Exibição;"/>
    <s v="modo Rascunho, disponível na guia Exibição;"/>
    <s v="recurso SmartArt, disponível na guia Inserir."/>
    <s v="A"/>
    <n v="0"/>
    <n v="0"/>
  </r>
  <r>
    <n v="3656"/>
    <s v="FGV"/>
    <s v="PC"/>
    <s v="2022"/>
    <s v="“Copiar a formatação de um local e aplicá-la a outro”._x000a_Na interface do MS Word, essa é a descrição resumida do recurso/função:"/>
    <x v="5"/>
    <x v="34"/>
    <s v="Médio"/>
    <s v="ME"/>
    <s v="Alterar Estilos;"/>
    <s v="Marcar Entrada;"/>
    <s v="Painel de Seleção;"/>
    <s v="Pincel de Formatação;"/>
    <s v="Temas."/>
    <s v="D"/>
    <n v="0"/>
    <n v="0"/>
  </r>
  <r>
    <n v="3657"/>
    <s v="FGV"/>
    <s v="PC"/>
    <s v="2022"/>
    <s v="Ao preparar uma prova de múltipla escolha, Joana percebeu que toda vez que digita “(C)” o MS Word substitui o trecho pelo símbolo “©” (copyright). Há muitas questões na prova, e Joana quer anular esse efeito. Para tanto, ela deve acessar:"/>
    <x v="5"/>
    <x v="34"/>
    <s v="Médio"/>
    <s v="ME"/>
    <s v="Adicionar Texto na guia Referências."/>
    <s v="Dicionário de Sinônimos na guia Revisão."/>
    <s v="Opções/Revisão de Texto no menu (guia) Arquivo."/>
    <s v="Ortografia e Gramática/Adicionar ao Dicionário na guia Revisão."/>
    <s v="Partes Rápidas na guia Inserir."/>
    <s v="C"/>
    <n v="0"/>
    <n v="0"/>
  </r>
  <r>
    <n v="3658"/>
    <s v="CESGRANRIO"/>
    <s v="Banco do Brasil"/>
    <s v="2023"/>
    <s v="O MS Word do Office 365 em português possui, para textos, o seguinte recurso:"/>
    <x v="5"/>
    <x v="34"/>
    <s v="Médio"/>
    <s v="ME"/>
    <s v="“Localizador de Texto”, que permite localizar e pesquisar textos formatados como ocultos."/>
    <s v="“Contagem de Caracteres”, na guia “Exibir”, em que é encontrada a informação sobre a quantidade de caracteres de um determinado texto."/>
    <s v="“Rascunho”, que é modo de exibição útil para criar títulos e mover parágrafos em um documento."/>
    <s v="“Ler em Voz Alta”, que faz uma leitura do texto em voz alta, destacando a palavra que está sendo lida."/>
    <s v="Seleção de todo o texto de um documento que está sendo editado, pressionando, simultaneamente, as teclas Ctrl+N."/>
    <s v="D"/>
    <n v="0"/>
    <n v="0"/>
  </r>
  <r>
    <n v="3659"/>
    <s v="CESGRANRIO"/>
    <s v="AgeRIO"/>
    <s v="2023"/>
    <s v="Um recurso bastante comum em editores de texto, como o Word da Microsoft, é poder associar um estilo a um trecho de texto. Dois estilos muito comuns são denominados “Normal” e “Título”. Uma característica desses estilos em um documento Word é que eles:"/>
    <x v="5"/>
    <x v="34"/>
    <s v="Médio"/>
    <s v="ME"/>
    <s v="afetam a orientação da página (retrato ou paisagem)."/>
    <s v="definem o tamanho das margens do documento."/>
    <s v="determinam aspectos de formatação de texto, como, por exemplo, qual a fonte e o seu tamanho."/>
    <s v="funcionam apenas em parágrafos inteiros do documento."/>
    <s v="podem ser usados apenas uma vez em um documento."/>
    <s v="C"/>
    <n v="0"/>
    <n v="0"/>
  </r>
  <r>
    <n v="3660"/>
    <s v="CESGRANRIO"/>
    <s v="ELETRONUCLEAR"/>
    <s v="2022"/>
    <s v="Suponha que você precise preparar um relatório no Microsoft Word no formato horizontal. Ao configurar o layout do documento, que estilo de página você deve utilizar?"/>
    <x v="5"/>
    <x v="34"/>
    <s v="Médio"/>
    <s v="ME"/>
    <s v="Padrão"/>
    <s v="Paisagem"/>
    <s v="Galeria"/>
    <s v="HTML"/>
    <s v="Index"/>
    <s v="B"/>
    <n v="0"/>
    <n v="0"/>
  </r>
  <r>
    <n v="3661"/>
    <s v="CESGRANRIO"/>
    <s v="Banco do Brasil"/>
    <s v="2023"/>
    <s v="Um usuário está com seu documento aberto no Word do Microsoft 365 para Web e precisa gerar uma versão desse documento em formato PDF em sua máquina local. Para executar essa ação, o usuário deve abrir o menu Arquivo, selecionar a opção:"/>
    <x v="5"/>
    <x v="34"/>
    <s v="Médio"/>
    <s v="ME"/>
    <s v="Exportar e, em seguida, selecionar a opção Baixar como PDF"/>
    <s v="Exportar e, em seguida, selecionar a opção Gerar arquivo PDF"/>
    <s v="Compartilhar e, em seguida, selecionar a opção Baixar como PDF"/>
    <s v="Compartilhar e, em seguida, selecionar a opção Enviar arquivo PDF"/>
    <s v="Salvar como e, em seguida, selecionar a opção Baixar como PDF"/>
    <s v="E"/>
    <n v="0"/>
    <n v="0"/>
  </r>
  <r>
    <n v="3662"/>
    <s v="CESGRANRIO"/>
    <s v="Banco do Brasil"/>
    <s v="2023"/>
    <s v="Um colaborador de uma empresa precisa restaurar uma versão específica de um documento que está sendo editado no aplicativo Word do Microsoft Office 365. Para verificar as versões do documento que estão disponíveis para a restauração, o colaborador deve selecionar o menu:"/>
    <x v="5"/>
    <x v="34"/>
    <s v="Médio"/>
    <s v="ME"/>
    <s v="Arquivo, escolher a opção Histórico e selecionar a opção Controle de Versões."/>
    <s v="Arquivo, escolher a opção Sobre e selecionar a opção Controle de Versões."/>
    <s v="Arquivo, escolher a opção Informações e selecionar a opção Histórico de Versões."/>
    <s v="Revisão, selecionar a opção Controlar Alterações e selecionar a opção De todas as Pessoas."/>
    <s v="Revisão, selecionar a opção Controlar Alterações e selecionar a opção Somente as Minhas."/>
    <s v="C"/>
    <n v="0"/>
    <n v="0"/>
  </r>
  <r>
    <n v="3663"/>
    <s v="CESGRANRIO"/>
    <s v="CEF"/>
    <s v="2021"/>
    <s v="Um supervisor de equipe precisa redigir um memorando para envio à chefia imediata. Ele precisa da colaboração dos seus subordinados na edição desse texto._x000a_Todavia, o supervisor quer ter acesso ao histórico de alterações (quem alterou o quê), a fim de que possa julgar quais sugestões ele aceita ou não. Qual recurso do MS Word 365, versão português, oferece essa possibilidade?"/>
    <x v="5"/>
    <x v="34"/>
    <s v="Médio"/>
    <s v="ME"/>
    <s v="Correspondências."/>
    <s v="Layout."/>
    <s v="Pesquisar."/>
    <s v="Revisão."/>
    <s v="Suplementos."/>
    <s v="D"/>
    <n v="0"/>
    <n v="0"/>
  </r>
  <r>
    <n v="3664"/>
    <s v="CESGRANRIO"/>
    <s v="Banco do Brasil"/>
    <s v="2021"/>
    <s v="Dois funcionários de um determinado banco estão editando, simultaneamente, o mesmo arquivo de texto (documento tipo docx) utilizando o Microsoft Office 365 online. Considerando esse cenário, o arquivo final conterá:"/>
    <x v="5"/>
    <x v="34"/>
    <s v="Médio"/>
    <s v="ME"/>
    <s v="somente as modificações realizadas pelo funcionário de nível hierárquico mais alto."/>
    <s v="somente as modificações realizadas pelo funcionário que fechar o arquivo por último."/>
    <s v="somente as modificações realizadas pelo funcionário que fechar o arquivo primeiro."/>
    <s v="somente as modificações realizadas pelo funcionário que tiver aberto o arquivo primeiro."/>
    <s v="todas as modificações realizadas por ambos os funcionários."/>
    <s v="E"/>
    <n v="0"/>
    <n v="0"/>
  </r>
  <r>
    <n v="3665"/>
    <s v="CESGRANRIO"/>
    <s v="Banco do Brasil"/>
    <s v="2021"/>
    <s v="O trabalho em coautoria no Microsoft Office 365 permite que vários colaboradores atuem em conjunto. Ao longo do tempo de colaboração dos coautores, várias versões do documento serão produzidas e armazenadas automaticamente pelas ferramentas do Word e do Excel do Microsoft Office 365. Para ter acesso a todas as versões de um documento ou de uma planilha, um dos coautores pode selecionar os seguintes itens: o menu"/>
    <x v="5"/>
    <x v="34"/>
    <s v="Médio"/>
    <s v="ME"/>
    <s v="Arquivo, a opção Compartilhamento e a opção Histórico de Versões."/>
    <s v="Arquivo, a opção Informações e a opção Histórico de Versões."/>
    <s v="Arquivo, a opção Recuperação e a opção Mostrar Versões."/>
    <s v="Revisão, a opção Compartilhamento e a opção Histórico de Versões."/>
    <s v="Revisão, a opção Recuperação e a opção Mostrar Versões."/>
    <s v="E"/>
    <n v="0"/>
    <n v="0"/>
  </r>
  <r>
    <n v="3666"/>
    <s v="CESGRANRIO"/>
    <s v="Banco do Brasil"/>
    <s v="2021"/>
    <s v="Um colaborador da empresa utilizou o Word do Microsoft Office 365 para produzir um documento. Depois que o documento foi salvo, o usuário pressionou o botão Compartilhar para acessar a janela Enviar link. Nessa janela, selecionou a opção Especificar pessoas, marcou a opção Permitir edição, desativou a opção Abrir somente em modo de revisão e pressionou o botão Aplicar. De volta à janela Enviar link, forneceu os endereços de e-mail das pessoas que deveriam receber o link de compartilhamento do documento e pressionou o botão Enviar. Em seguida, uma janela com a mensagem de confirmação de envio foi apresentada._x000a_Depois de abrir o documento novamente no Word do Microsoft Office 365, o usuário poderá saber quem fez alterações recentes no seu documento se clicar em:"/>
    <x v="5"/>
    <x v="34"/>
    <s v="Médio"/>
    <s v="ME"/>
    <s v="Acompanhar revisões."/>
    <s v="Ficar em dia."/>
    <s v="Acompanhar edição."/>
    <s v="Novidades."/>
    <s v="Acompanhar alterações."/>
    <s v="B"/>
    <n v="0"/>
    <n v="0"/>
  </r>
  <r>
    <n v="3667"/>
    <s v="CESGRANRIO"/>
    <s v="LIQUIGAS"/>
    <s v="2018"/>
    <s v="Um arquivo docx, criado com o MS Word 2010, foi aberto com sucesso mediante digitação da senha de abertura correta e da senha de gravação correta._x000a_Em seguida, esse arquivo foi salvo no formato Rich Text (.rtf). Nessas condições, o novo arquivo (.rtf):"/>
    <x v="5"/>
    <x v="34"/>
    <s v="Médio"/>
    <s v="ME"/>
    <s v="será protegido, tanto para abertura como para gravação, por uma senha padrão, correspondente ao nome do usuário do MS Word usado para criar o arquivo original."/>
    <s v="será protegido, tanto para abertura como para gravação, pelas mesmas senhas de abertura e de gravação do arquivo original."/>
    <s v="não será protegido por senha de abertura nem de gravação."/>
    <s v="será protegido de abertura pela mesma senha de abertura do arquivo original, mas não será protegido por senha de gravação."/>
    <s v="será protegido de gravação pela mesma senha de gravação do arquivo original, mas não será protegido por senha de abertura."/>
    <s v="E"/>
    <n v="0"/>
    <n v="0"/>
  </r>
  <r>
    <n v="3668"/>
    <s v="CESGRANRIO"/>
    <s v="TRANSPETRO"/>
    <s v="2018"/>
    <s v="A Figura abaixo reproduz, de forma ampliada, um botão representativo de um recurso do MS Word 2016, em português._x000a__x000a_Qual é o papel do recurso representado?"/>
    <x v="5"/>
    <x v="34"/>
    <s v="Médio"/>
    <s v="ME"/>
    <s v="Cria um hiperlink para uma área do próprio documento."/>
    <s v="Abre o navegador Edge para acesso à internet."/>
    <s v="Encontra e insere imagens de várias fontes on-line no documento."/>
    <s v="Localiza e insere vídeos de fontes on-line no documento."/>
    <s v="Insere imagens arquivadas no computador."/>
    <s v="C"/>
    <n v="0"/>
    <n v="0"/>
  </r>
  <r>
    <n v="3669"/>
    <s v="CESGRANRIO"/>
    <s v="BASA"/>
    <s v="2018"/>
    <s v="Considere a Figura a seguir extraída do MS Word 2016 em português:_x000a__x000a_O número ao lado da palavra Arial significa a(o):"/>
    <x v="5"/>
    <x v="34"/>
    <s v="Médio"/>
    <s v="ME"/>
    <s v="quantidade de letras"/>
    <s v="quantidade de linhas"/>
    <s v="versão do texto"/>
    <s v="número de páginas"/>
    <s v="tamanho da letra"/>
    <s v="E"/>
    <n v="0"/>
    <n v="0"/>
  </r>
  <r>
    <s v="3670"/>
    <s v="CESGRANRIO"/>
    <s v="TRANSPETRO"/>
    <s v="2018"/>
    <s v="O texto abaixo é um trecho adaptado da fábula A Cigarra e a Formiga, que estava sendo digitado para uma apresentação com crianças._x000a__x000a_&lt;i&gt;Era uma vez uma cigarra que vivia saltitando e cantando pelo bosque, sem se preocupar com o futuro._x000a_Esbarrando numa formiguinha, que carregava uma folha pesada, perguntou:&lt;/i&gt;_x000a__x000a_&lt;i&gt;- Ei, formiguinha, para que todo esse trabalho? O verão é para gente aproveitar! O verão é para gente se divertir!&lt;/i&gt;_x000a__x000a_&lt;i&gt;- Não, não, não! Nós, formigas, não temos tempo para diversão. É preciso trabalhar agora para guardar comida para o inverno.&lt;/i&gt;_x000a__x000a_Durante o verão, a cigarra continuou se divertindo e passeando por todo o bosque. Quando tinha fome, era só pegar uma folha e comer._x000a__x000a_O digitador estava sem seus óculos para perto e resolveu valer-se do recurso de leitura em voz alta proporcionado pelo Word 2016, em português, que estava utilizando. Para isso, selecionou o texto que desejava escutar e clicou no seguinte ícone:"/>
    <x v="5"/>
    <x v="34"/>
    <s v="Médio"/>
    <s v="ME"/>
    <s v="Figura a)"/>
    <s v="Figura b)"/>
    <s v="Figura c)"/>
    <s v="Figura d)"/>
    <s v="Figura e)"/>
    <s v="C"/>
    <n v="0"/>
    <n v="0"/>
  </r>
  <r>
    <s v="3671"/>
    <s v="CESGRANRIO"/>
    <s v="PETROBRAS"/>
    <s v="2018"/>
    <s v="Quando um usuário do MS Word 2016 em português quer empilhar todas as janelas abertas, de modo que possa vê-las todas de uma só vez, ele clica no ícone:"/>
    <x v="5"/>
    <x v="34"/>
    <s v="Médio"/>
    <s v="ME"/>
    <s v="Figura a)"/>
    <s v="Figura b)"/>
    <s v="Figura c)"/>
    <s v="Figura d)"/>
    <s v="Figura e)"/>
    <s v="D"/>
    <n v="0"/>
    <n v="0"/>
  </r>
  <r>
    <n v="3672"/>
    <s v="CESGRANRIO"/>
    <s v="PETROBRAS"/>
    <s v="2018"/>
    <s v="A Figura a seguir reproduz, de forma ampliada, um botão representativo de um recurso do MSWord 2016._x000a__x000a_Qual é o recurso representado?"/>
    <x v="5"/>
    <x v="34"/>
    <s v="Médio"/>
    <s v="ME"/>
    <s v="Quebra de página"/>
    <s v="Mesclar e centralizar"/>
    <s v="Quebrar texto automaticamente"/>
    <s v="Reduzir uma página"/>
    <s v="Ajustar texto pela margem superior."/>
    <s v="D"/>
    <n v="0"/>
    <n v="0"/>
  </r>
  <r>
    <n v="3673"/>
    <s v="CESGRANRIO"/>
    <s v="PETROBRAS"/>
    <s v="2018"/>
    <s v="Durante a digitação do terceiro parágrafo da página 5 de um documento, no Word 2016 em português, um assistente administrativo pressionou a combinação de teclas Ctrl+Home. Tal combinação de teclas fez com que o cursor se deslocasse para o:"/>
    <x v="5"/>
    <x v="34"/>
    <s v="Médio"/>
    <s v="ME"/>
    <s v="início da página anterior"/>
    <s v="início do parágrafo anterior"/>
    <s v="início da linha em que estava"/>
    <s v="início do documento"/>
    <s v="final da linha em que estava"/>
    <s v="D"/>
    <n v="0"/>
    <n v="0"/>
  </r>
  <r>
    <n v="3674"/>
    <s v="VUNESP"/>
    <s v="TJ"/>
    <s v="2023"/>
    <s v="No MS-Word presente no Microsoft-365 (tendo como referência a versão 2016), considere o seguinte parágrafo, existente em um documento em edição._x000a_A Ilha de Marajó é a maior ilha costeira do Brasil, sendo banhada, ao mesmo tempo, por águas fluviais e por águas oceânicas._x000a_Suponha que o usuário do aplicativo posicionou o cursor de edição (por meio do ponteiro do mouse ou do teclado) exatamente no meio da palavra &quot;Brasil&quot;, entre as letras 'a' e 's'. A seguir, selecionou o estilo de fonte itálico. Como consequência, a palavra &quot;Brasil&quot; será apresentada da seguinte forma:"/>
    <x v="5"/>
    <x v="34"/>
    <s v="Médio"/>
    <s v="ME"/>
    <s v="Brasil"/>
    <s v="Brasil"/>
    <s v="Brasil"/>
    <s v="Brasil"/>
    <s v="Brasil"/>
    <s v="C"/>
    <n v="0"/>
    <n v="0"/>
  </r>
  <r>
    <n v="3675"/>
    <s v="VUNESP"/>
    <s v="TJ"/>
    <s v="2023"/>
    <s v="Tem-se o seguinte documento, editado no Microsoft Word 365, em sua configuração original:_x000a_1 Palavra1 →     Palavra2¶_x000a_2 Palavra1·Palavra2¶_x000a_3 Palavra1·····Palavra2¶_x000a_4 Palavra1 →     →     Palavra2¶_x000a_5 Palavra1 →     →     →     Palavra2¶_x000a__x000a_Considerando que as marcas de parágrafo estão ativadas e que os números de 1 a 5 são apenas uma referência às linhas, assinale a alternativa que indica a linha que contém a maior quantidade de espaços em branco entre as palavras Palavra1 e Palavra2."/>
    <x v="5"/>
    <x v="34"/>
    <s v="Médio"/>
    <s v="ME"/>
    <s v="Linha 3."/>
    <s v="Linha 4."/>
    <s v="Linha 2."/>
    <s v="Linha 1."/>
    <s v="Linha 5."/>
    <s v="A"/>
    <n v="0"/>
    <n v="0"/>
  </r>
  <r>
    <n v="3676"/>
    <s v="VUNESP"/>
    <s v="SAME"/>
    <s v="2023"/>
    <s v="Um usuário do programa MS-Word 2016, em sua configuração padrão, deseja proteger com senha o documento que ele está elaborando porque nele existem informações sigilosas. Para tanto, ele informou a senha escolhida na caixa de diálogo que se abre ao selecionar a opção “Criptografar com Senha” depois de clicar sobre o botão “Proteger Documentos”, o qual é disponibilizado a partir do menu Arquivo, quando selecionada a opção"/>
    <x v="5"/>
    <x v="34"/>
    <s v="Médio"/>
    <s v="ME"/>
    <s v="Alternativas."/>
    <s v="Elementos."/>
    <s v="Indicações."/>
    <s v="Informações."/>
    <s v="Opções."/>
    <s v="D"/>
    <n v="0"/>
    <n v="0"/>
  </r>
  <r>
    <n v="3677"/>
    <s v="VUNESP"/>
    <s v="SAME"/>
    <s v="2023"/>
    <s v="Tem-se o seguinte texto, editado no Microsoft Word 2016, em sua configuração original, com as marcas de parágrafo ativadas, conforme imagem a seguir:_x000a__x000a_Assinale a alternativa correta, sobre o espaço entre as linhas com o conteúdo Linha 3 e Linha 4."/>
    <x v="5"/>
    <x v="34"/>
    <s v="Médio"/>
    <s v="ME"/>
    <s v="Existe 1 linha em branco."/>
    <s v="Existem 2 linhas em branco."/>
    <s v="Após a linha com o conteúdo Linha 3, o usuário pressionou CTRL+ENTER."/>
    <s v="Após a linha com o conteúdo Linha 3, o usuário pressionou SHIFT+ENTER."/>
    <s v="O espaçamento entre linhas é maior do que o espaçamento entre as linhas com o conteúdo Linha 1 e Linha 2."/>
    <s v="E"/>
    <n v="0"/>
    <n v="0"/>
  </r>
  <r>
    <n v="3678"/>
    <s v="VUNESP"/>
    <s v="TJ-SP"/>
    <s v="2023"/>
    <s v="Um usuário criou uma tabela no Microsoft Word 365, em sua configuração original, com 1 linha e 2 colunas. Com o cursor do mouse na primeira célula da tabela, esse usuário digitou A e pressionou __________. Depois digitou B e pressionou ___________ . Após, digitou C e pressionou ____________ . Finalmente, digitou D e pressionou ___________ . Ao final, a tabela continha 3 linhas e 2 colunas._x000a_Assinale a alternativa que preenche, correta e respectivamente, as lacunas do texto."/>
    <x v="5"/>
    <x v="34"/>
    <s v="Médio"/>
    <s v="ME"/>
    <s v="ENTER … ENTER … ENTER … ENTER"/>
    <s v="TAB … ENTER … ENTER … ENTER"/>
    <s v="TAB … TAB … TAB … TAB"/>
    <s v="ENTER … TAB … ENTER … TAB"/>
    <s v="ENTER … ENTER … ENTER … TAB"/>
    <s v="C"/>
    <n v="0"/>
    <n v="0"/>
  </r>
  <r>
    <n v="3679"/>
    <s v="VUNESP"/>
    <s v="TJ-SP"/>
    <s v="2023"/>
    <s v="Tem-se a seguinte imagem, do Microsoft Word 365, em sua configuração original, exibida parcialmente, com um texto editado:_x000a_O cursor do mouse está posicionado ao final do texto. Se o usuário clicar nos ícones Negrito e Itálico, e digitar uma palavra, essa palavra estará formatada da seguinte maneira:"/>
    <x v="5"/>
    <x v="34"/>
    <s v="Médio"/>
    <s v="ME"/>
    <s v="itálico, apenas."/>
    <s v="negrito e itálico, apenas."/>
    <s v="sublinhado, apenas."/>
    <s v="negrito, apenas."/>
    <s v="sem nenhuma formatação."/>
    <s v="C"/>
    <n v="0"/>
    <n v="0"/>
  </r>
  <r>
    <s v="3680"/>
    <s v="VUNESP"/>
    <s v="Prefeitura de Piracicaba"/>
    <s v="2023"/>
    <s v="A imagem a seguir mostra uma tabela criada por meio do MS-Word 2016, em sua configuração padrão._x000a__x000a_O usuário clicou com o botão secundário do mouse dentro da célula que contém a letra D e, no menu de contexto que se abriu, escolheu a opção “Inserir” e depois a opção “Inserir linhas abaixo”._x000a_Assinale a alternativa que apresenta a tabela resultante das ações descritas no enunciado."/>
    <x v="5"/>
    <x v="34"/>
    <s v="Médio"/>
    <s v="ME"/>
    <s v="Figura a)"/>
    <s v="Figura b)"/>
    <s v="Figura c)"/>
    <s v="Figura d)"/>
    <s v="Figura e)"/>
    <s v="A"/>
    <n v="0"/>
    <n v="0"/>
  </r>
  <r>
    <n v="3681"/>
    <s v="VUNESP"/>
    <s v="Prefeitura de Piracicaba"/>
    <s v="2023"/>
    <s v="Usando o MS-Word 2016, em sua configuração padrão, um usuário formatou o parágrafo visto a seguir._x000a_&lt;i&gt;Nível &lt;/i&gt;&lt;b&gt;Médio &lt;/b&gt;- &lt;s&gt;Noções&lt;/s&gt; &lt;u&gt;de&lt;/u&gt; &lt;i&gt;Informática&lt;/i&gt;_x000a_Em seguida, selecionou todo o parágrafo e clicou com o botão principal do mouse em negrito e depois em sublinhado. Assinale a alternativa com o parágrafo formatado resultante das ações descritas no enunciado."/>
    <x v="5"/>
    <x v="34"/>
    <s v="Médio"/>
    <s v="ME"/>
    <s v="&lt;b&gt;Nível Médio - &lt;s&gt;Noções&lt;/s&gt; de &lt;i&gt;Informática&lt;/i&gt;&lt;/b&gt;"/>
    <s v="&lt;u&gt;&lt;b&gt;Nível Médio - &lt;s&gt;Noções&lt;/s&gt; de &lt;i&gt;Informática&lt;/i&gt;&lt;/b&gt;&lt;/u&gt;"/>
    <s v="Nível Médio - &lt;s&gt;Noções&lt;/s&gt; de &lt;i&gt;Informática&lt;/i&gt;"/>
    <s v="&lt;u&gt;Nível Médio - &lt;s&gt;Noções&lt;/s&gt; de &lt;i&gt;Informática&lt;/i&gt;&lt;/u&gt;"/>
    <m/>
    <s v="A"/>
    <n v="0"/>
    <n v="0"/>
  </r>
  <r>
    <n v="3682"/>
    <s v="VUNESP"/>
    <s v="Prefeitura de Piracicaba"/>
    <s v="2023"/>
    <s v="Tem-se a seguinte tabela, criada no Microsoft Word 2016, em sua configuração padrão:_x000a__x000a_Ao posicionar o cursor do mouse na última célula e pressionar TAB,"/>
    <x v="5"/>
    <x v="34"/>
    <s v="Médio"/>
    <s v="ME"/>
    <s v="uma nova linha será criada com 1 coluna."/>
    <s v="uma nova linha será criada com 2 colunas."/>
    <s v="uma nova linha será criada com 3 colunas."/>
    <s v="duas novas linhas serão criadas, sendo a primeira com 1 coluna e a segunda com 3 colunas."/>
    <s v="duas novas linhas serão criadas, sendo a primeira com 2 colunas e a segunda com 1 coluna."/>
    <s v="B"/>
    <n v="0"/>
    <n v="0"/>
  </r>
  <r>
    <n v="3683"/>
    <s v="VUNESP"/>
    <s v="Prefeitura de Jaguariúna"/>
    <s v="2023"/>
    <s v="Um usuário do MS-Word 2016, em sua configuração padrão, deseja agrupar vários documentos no formato .docx em um único arquivo._x000a_Como os arquivos originais são muito extensos, ele decide realizar a operação a partir de um documento em branco, utilizando os recursos do próprio programa. Tais recursos podem ser ativados por intemédio da seleção da opção Texto do Arquivo, que é apresentada a partir de um clique de mouse nas opções do ícone Objeto do grupo Texto. Grupo esse que pertence à guia:"/>
    <x v="5"/>
    <x v="34"/>
    <s v="Médio"/>
    <s v="ME"/>
    <s v="Arquivo."/>
    <s v="Página Inicial."/>
    <s v="Inserir."/>
    <s v="Revisão."/>
    <s v="Exibição."/>
    <s v="C"/>
    <n v="0"/>
    <n v="0"/>
  </r>
  <r>
    <n v="3684"/>
    <s v="VUNESP"/>
    <s v="DPE"/>
    <s v="2023"/>
    <s v="No Microsoft Word 2016, em sua configuração padrão, um usuário criou uma tabela com 1 linha e 2 colunas. Na primeira célula, digitou 1 e depois pressionou TAB._x000a_Em seguida, digitou 2 e pressionou TAB. Digitou 3 e pressionou ENTER. Digitou 4 e pressionou TAB. Digitou 5 e pressionou ENTER._x000a_Assinale a alternativa que indica com quantas linhas e colunas, respectivamente, a tabela ficou."/>
    <x v="5"/>
    <x v="34"/>
    <s v="Médio"/>
    <s v="ME"/>
    <s v="2 linhas e 2 colunas."/>
    <s v="2 linhas e 3 colunas."/>
    <s v="2 linhas 4 colunas."/>
    <s v="2 linhas e 5 colunas."/>
    <s v="3 linhas e 2 colunas."/>
    <s v="A"/>
    <n v="0"/>
    <n v="0"/>
  </r>
  <r>
    <s v="3685"/>
    <s v="VUNESP"/>
    <s v="EPC"/>
    <s v="2023"/>
    <s v="Em um novo documento em branco, criado no Microsoft Word 2016, em sua configuração original, um usuário clicou no ícone sublinhado e digitou a palavra Empresa. Depois clicou novamente no ícone sublinhado, pressionou a barra de espaços, digitou a palavra Paraibana e pressionou a barra de espaços novamente. Finalmente clicou mais uma vez no ícone sublinhado e digitou a palavra Comunicação._x000a__x000a_Assinale a alternativa que apresenta corretamente a aparência do texto digitado após as ações."/>
    <x v="5"/>
    <x v="34"/>
    <s v="Médio"/>
    <s v="ME"/>
    <s v="Figura a)"/>
    <s v="Figura b)"/>
    <s v="Figura c)"/>
    <s v="Figura d)"/>
    <s v="Figura e)"/>
    <s v="B"/>
    <n v="0"/>
    <n v="0"/>
  </r>
  <r>
    <n v="3686"/>
    <s v="VUNESP"/>
    <s v="EPC"/>
    <s v="2023"/>
    <s v="Considere o seguinte documento, editado no Microsoft Word 2016, em sua configuração original, com uma linha de texto, estando apenas a última palavra em itálico, sublinhado e negrito._x000a__x000a_Conforme imagem anterior, ao se selecionar toda a linha, clicar no ícone Limpar Toda a Formatação e posicionar o cursor do mouse no final da linha, a próxima palavra a ser digitada estará:"/>
    <x v="5"/>
    <x v="34"/>
    <s v="Médio"/>
    <s v="ME"/>
    <s v="sem nenhuma formatação."/>
    <s v="formatada em itálico, sublinhado e negrito."/>
    <s v="formatada em itálico e sublinhado, apenas."/>
    <s v="formatada em negrito, apenas."/>
    <s v="formatada em itálico, apenas."/>
    <s v="A"/>
    <n v="0"/>
    <n v="0"/>
  </r>
  <r>
    <s v="3687"/>
    <s v="VUNESP"/>
    <s v="Prefeitura São Bernardo do Campo"/>
    <s v="2023"/>
    <s v="Considere uma tabela de 3 linhas e 3 colunas, criada no Microsoft Word 2010, em sua configuração padrão, conforme imagem a seguir._x000a__x000a_Ao posicionar o cursor na primeira célula, um usuário digitou o texto Prefeitura Municipal de São Bernardo do Campo. Assinale a alternativa que apresenta o resultado correto."/>
    <x v="5"/>
    <x v="34"/>
    <s v="Médio"/>
    <s v="ME"/>
    <s v="Figura a)"/>
    <s v="Figura b)"/>
    <s v="Figura c)"/>
    <s v="Figura d)"/>
    <s v="Figura e)"/>
    <s v="A"/>
    <n v="0"/>
    <n v="0"/>
  </r>
  <r>
    <n v="3688"/>
    <s v="VUNESP"/>
    <s v="CAMPREV"/>
    <s v="2023"/>
    <s v="Em um documento, criado no Microsoft Word 2016, em sua configuração padrão, um usuário clicou nos ícones com negrito, itálico e sublinhado, e digitou uma palavra. Em seguida, com o cursor do mouse no final dessa palavra, o usuário clicou no ícone negrito e depois no ícone sublinhado. A próxima palavra a ser digitada estará formatada como:"/>
    <x v="5"/>
    <x v="34"/>
    <s v="Médio"/>
    <s v="ME"/>
    <s v="Negrito, apenas."/>
    <s v="Sublinhado, apenas."/>
    <s v="Negrito e sublinhado, apenas."/>
    <s v="Negrito, itálico e sublinhado."/>
    <s v="Itálico, apenas."/>
    <s v="E"/>
    <n v="0"/>
    <n v="0"/>
  </r>
  <r>
    <n v="3689"/>
    <s v="VUNESP"/>
    <s v="Câmara de Bady Bassitt"/>
    <s v="2023"/>
    <s v="Em um documento em branco, criado no Microsoft Word 2016, sem qualquer formatação, um usuário digitou a palavra Prefeitura e pressionou um espaço em branco. Em seguida, clicou no ícone Sublinhado e digitou a palavra Municipal. Logo depois, clicou no ícone Sublinhado, pressionou um espaço em branco e digitou a palavra Bady._x000a_Finalmente, pressionou um espaço em branco, clicou no ícone Sublinhado e digitou a palavra Bassitt. Assinale a alternativa que apresenta o resultado correto."/>
    <x v="5"/>
    <x v="34"/>
    <s v="Médio"/>
    <s v="ME"/>
    <s v="Prefeitura Municipal Bady Bassitt"/>
    <s v="Prefeitura Municipal Bady Bassitt"/>
    <s v="Prefeitura Municipal Bady Bassitt"/>
    <s v="Prefeitura Municipal Bady Bassitt"/>
    <s v="Prefeitura Municipal Bady Bassitt."/>
    <s v="E"/>
    <n v="0"/>
    <n v="0"/>
  </r>
  <r>
    <s v="3690"/>
    <s v="VUNESP"/>
    <s v="Câmara de Bady Bassitt"/>
    <s v="2023"/>
    <s v="Em um documento em branco, criado no Microsoft Word 2016, um usuário executou os seguintes passos._x000a_I. Criou uma tabela de 2 linhas e 2 colunas;_x000a_II. Com o cursor na primeira célula, digitou a letra A;_x000a_III. Pressionou a tecla TAB;_x000a_IV. Digitou a letra B;_x000a_V. Pressionou a tecla TAB;_x000a_VI. Digitou a letra C;_x000a_VII. Pressionou a tecla TAB;_x000a_VIII. Digitou a letra D;_x000a_IX. Pressionou a tecla TAB;_x000a_X. Digitou a letra E;_x000a_XI. Pressionou a tecla TAB;_x000a_XII. Digitou a letra F._x000a_O resultado final é"/>
    <x v="5"/>
    <x v="34"/>
    <s v="Médio"/>
    <s v="ME"/>
    <s v="Figura a)"/>
    <s v="Figura b)"/>
    <s v="Figura c)"/>
    <s v="Figura d)"/>
    <s v="Figura e)"/>
    <s v="C"/>
    <n v="0"/>
    <n v="0"/>
  </r>
  <r>
    <s v="3691"/>
    <s v="VUNESP"/>
    <s v="Câmara de Bady Bassitt"/>
    <s v="2023"/>
    <s v="Tem-se o seguinte documento, criado no Microsoft Word 2016, em sua configuração padrão._x000a__x000a_Ao abrir a janela Localizar e Substituir e, sem utilizar nenhuma opção de pesquisa do botão Mais &gt;&gt;, preencher o conteúdo a seguir e pressionar Substituir Tudo, o resultado final das palavras é:"/>
    <x v="5"/>
    <x v="34"/>
    <s v="Médio"/>
    <s v="ME"/>
    <s v="Figura a)"/>
    <s v="Figura b)"/>
    <s v="Figura c)"/>
    <s v="Figura d)"/>
    <s v="Figura e)"/>
    <s v="A"/>
    <n v="0"/>
    <n v="0"/>
  </r>
  <r>
    <n v="3692"/>
    <s v="VUNESP"/>
    <s v="Câmara de Marília"/>
    <s v="2023"/>
    <s v="Um usuário do MS-Word 2019, em configuração padrão, formatou um parágrafo conforme visto na imagem a seguir._x000a_&lt;b&gt;Prefeitura&lt;/b&gt; &lt;s&gt;Municipal&lt;/s&gt; &lt;u&gt;de&lt;/u&gt; Campinas_x000a_Em seguida, selecionou todo o parágrafo e clicou nos ícones negrito, itálico e sublinhado, nessa ordem._x000a_Assinale a alternativa que apresenta o parágrafo resultante dessas formatações."/>
    <x v="5"/>
    <x v="34"/>
    <s v="Médio"/>
    <s v="ME"/>
    <s v="Prefeitura &lt;s&gt;Municipal&lt;/s&gt; de Campinas"/>
    <s v="&lt;i&gt;&lt;b&gt;&lt;u&gt;Prefeitura Municipal de Campinas&lt;/u&gt;&lt;/b&gt;&lt;/i&gt;"/>
    <s v="&lt;i&gt;&lt;b&gt;&lt;s&gt;Prefeitura Municipal &lt;u&gt;de&lt;/u&gt; Campinas&lt;/s&gt;&lt;/b&gt;&lt;/i&gt;"/>
    <s v="&lt;i&gt;&lt;b&gt;Prefeitura &lt;s&gt;Municipal&lt;/s&gt; de Campinas&lt;/b&gt;&lt;/i&gt;"/>
    <s v="&lt;i&gt;&lt;u&gt;Prefeitura &lt;s&gt;Municipal&lt;/s&gt; de Campinas.&lt;/u&gt;&lt;/i&gt;"/>
    <s v="E"/>
    <n v="0"/>
    <n v="0"/>
  </r>
  <r>
    <n v="3693"/>
    <s v="FCC"/>
    <s v="SABESP"/>
    <s v="2014"/>
    <s v="No Microsoft PowerPoint 2010, em português, no modo de visualização Normal é mostrado um painel à esquerda onde são exibidos os slides em miniatura, enquanto no centro da janela, aparece o slide atual em edição. As opções para inserir novo slide, duplicar slide ou excluir slide estão disponíveis clicando-se:"/>
    <x v="5"/>
    <x v="35"/>
    <s v="Médio"/>
    <s v="ME"/>
    <s v="com o botão direito do mouse sobre um dos slides em miniatura no painel da esquerda."/>
    <s v="no grupo &lt;b&gt;Opções&lt;/b&gt; da guia &lt;b&gt;Slides&lt;/b&gt;."/>
    <s v="no grupo &lt;b&gt;Gerenciador de Slides&lt;/b&gt; da guia &lt;b&gt;Ferramentas&lt;/b&gt;."/>
    <s v="com o botão direito do mouse sobre o slide em edição no centro da tela."/>
    <s v="na guia &lt;b&gt;Página Inicial.&lt;/b&gt;"/>
    <s v="A"/>
    <n v="0"/>
    <n v="0"/>
  </r>
  <r>
    <n v="3694"/>
    <s v="FCC"/>
    <s v="SERGAS"/>
    <s v="2013"/>
    <s v="Em um slide em branco de uma apresentação criada utilizando-se o Microsoft PowerPoint 2010 (em português), uma das maneiras de acessar alguns dos comandos mais importantes é clicando-se com o botão direito do mouse sobre a área vazia do slide. Dentre as opções presentes nesse menu, estão as que permitem:"/>
    <x v="5"/>
    <x v="35"/>
    <s v="Médio"/>
    <s v="ME"/>
    <s v="copiar o slide e salvar o slide."/>
    <s v="salvar a apresentação e inserir um novo slide."/>
    <s v="salvar a apresentação e abrir uma apresentação já existente."/>
    <s v="apresentar o slide em tela cheia e animar objetos presentes no slide."/>
    <s v="mudar o layout do slide e a formatação do plano de fundo do slide."/>
    <s v="E"/>
    <n v="0"/>
    <n v="0"/>
  </r>
  <r>
    <n v="3695"/>
    <s v="FCC"/>
    <s v="PGE"/>
    <s v="2013"/>
    <s v="O conhecimento referido no item III possibilita a inserção de elementos nos slides como, por exemplo, fotos contidas em um álbum. Nativamente o PowerPoint (2010) abriga essa facilidade no &quot;Álbum de Fotografias&quot; localizado na Guia:"/>
    <x v="5"/>
    <x v="35"/>
    <s v="Médio"/>
    <s v="ME"/>
    <s v="Animações."/>
    <s v="Arquivo."/>
    <s v="Página inicial."/>
    <s v="Design."/>
    <s v="Inserir."/>
    <s v="E"/>
    <n v="0"/>
    <n v="0"/>
  </r>
  <r>
    <n v="3696"/>
    <s v="FCC"/>
    <s v="TER AC"/>
    <s v="2010"/>
    <s v="Uma apresentação elaborada no MS PowerPoint 2003 pode ser impressa na forma de folhetos para consultas. Espaços em linhas para que se façam anotações sobre as apresentações são reservados no folheto de:"/>
    <x v="5"/>
    <x v="35"/>
    <s v="Médio"/>
    <s v="ME"/>
    <s v="um slide por página"/>
    <s v="dois slides por página"/>
    <s v="três slides por página"/>
    <s v="quatro slides por página"/>
    <s v="seis slides por página"/>
    <s v="C"/>
    <n v="0"/>
    <n v="0"/>
  </r>
  <r>
    <n v="3697"/>
    <s v="FCC"/>
    <s v="TRE AC"/>
    <s v="2010"/>
    <s v="No MS PowerPoint 2003, os mestres que contêm e refletem os elementos de estilo, usados na apresentação toda, podem ser aplicados em:"/>
    <x v="5"/>
    <x v="35"/>
    <s v="Médio"/>
    <s v="ME"/>
    <s v="slides, anotações e folhetos"/>
    <s v="slides e anotações, apenas"/>
    <s v="slides e folhetos, apenas"/>
    <s v="slides, apenas"/>
    <s v="folhetos, apenas"/>
    <s v="A"/>
    <n v="0"/>
    <n v="0"/>
  </r>
  <r>
    <n v="3698"/>
    <s v="FCC"/>
    <s v="SEPLA DR SP"/>
    <s v="2009"/>
    <s v="Somente os títulos dos slides de uma apresentação em PowerPoint podem ser impressos escolhendo-se em imprimir a forma:"/>
    <x v="5"/>
    <x v="35"/>
    <s v="Médio"/>
    <s v="ME"/>
    <s v="Slides"/>
    <s v="Anotações, apenas"/>
    <s v="Folhetos, apenas"/>
    <s v="Anotações ou Folhetos"/>
    <s v="Estrutura de Tópicos"/>
    <s v="E"/>
    <n v="0"/>
    <n v="0"/>
  </r>
  <r>
    <n v="3698"/>
    <s v="FCC"/>
    <s v="SEPLA DR SP"/>
    <s v="2009"/>
    <s v="Somente os títulos dos slides de uma apresentação em PowerPoint podem ser impressos escolhendo-se em imprimir a forma:"/>
    <x v="5"/>
    <x v="35"/>
    <s v="Médio"/>
    <s v="ME"/>
    <s v="Slides"/>
    <s v="Anotações, apenas"/>
    <s v="Folhetos, apenas"/>
    <s v="Anotações ou Folhetos"/>
    <s v="Estrutura de Tópicos"/>
    <s v="E"/>
    <n v="0"/>
    <n v="0"/>
  </r>
  <r>
    <n v="3699"/>
    <s v="FCC"/>
    <s v="MPE RS"/>
    <s v="2018"/>
    <s v="As anotações sobre um slide do PowerPoint podem ser digitadas por meio do painel de anotações no modo de exibição:"/>
    <x v="5"/>
    <x v="35"/>
    <s v="Médio"/>
    <s v="ME"/>
    <s v="de apresentação de slides"/>
    <s v="de classificação de slides"/>
    <s v="de anotações"/>
    <s v="mestre"/>
    <s v="normal"/>
    <s v="E"/>
    <n v="0"/>
    <n v="0"/>
  </r>
  <r>
    <n v="3700"/>
    <s v="FCC"/>
    <s v="TRT 2ª Região"/>
    <s v="2018"/>
    <s v="Considere hipoteticamente que um Analista possui uma apresentação gerada pelo Microsoft PowerPoint 2010, em português, denominada TRTSP.pptx._x000a_Ele deseja que esta apresentação seja salva em um formato de autoapresentação. Nesse formato basta dar um duplo clique no nome do arquivo para que o conteúdo seja exibido automaticamente e a transição dos slides possa ser configurada com cliques no mouse ou através da barra de espaço. O formato que permite essa apresentação de slides é:"/>
    <x v="5"/>
    <x v="35"/>
    <s v="Médio"/>
    <s v="ME"/>
    <s v=".ppsm"/>
    <s v=".pptm"/>
    <s v=".potx"/>
    <s v=".ppsx"/>
    <s v=".ppxs"/>
    <s v="D"/>
    <n v="0"/>
    <n v="0"/>
  </r>
  <r>
    <n v="3701"/>
    <s v="FCC"/>
    <s v="PGE BA"/>
    <s v="2013"/>
    <s v="Quando há a necessidade de se fazer a impressão de uma apresentação elaborada com o Microsoft Power Point, há diferentes opções no que se refere ao Intervalo de Impressão. Uma dessas opções é:"/>
    <x v="5"/>
    <x v="35"/>
    <s v="Médio"/>
    <s v="ME"/>
    <s v="Último slide"/>
    <s v="Slide Atual"/>
    <s v="Primeira Metade"/>
    <s v="Primeiro slide"/>
    <s v="4 Primeiros Slides"/>
    <s v="B"/>
    <n v="0"/>
    <n v="0"/>
  </r>
  <r>
    <n v="3702"/>
    <s v="FCC"/>
    <s v="Técnico Fazendário MA"/>
    <s v="2019"/>
    <s v="Um técnico está elaborando uma apresentação no Microsoft Powerpoint 2013, em português, mas ainda não sabe qual logotipo e estilo que cada slide deverá ter. Para que posteriormente esse técnico possa fazer as alterações com facilidade, ele deve editar um slide especial, que quando alterado, todos os slides baseados nele conterão essas alterações. Esse slide é denominado:"/>
    <x v="5"/>
    <x v="35"/>
    <s v="Médio"/>
    <s v="ME"/>
    <s v="Slide Mestre"/>
    <s v="Folha de Estilo"/>
    <s v="Folheto Mestre"/>
    <s v="Slide de Estilo"/>
    <s v="Anotações Mestras"/>
    <s v="A"/>
    <n v="0"/>
    <n v="0"/>
  </r>
  <r>
    <n v="3703"/>
    <s v="FCC"/>
    <s v="DPE RS"/>
    <s v="2017"/>
    <s v="No Power Point, a opção exibir em “Slide Mestre” contribui para:"/>
    <x v="5"/>
    <x v="35"/>
    <s v="Médio"/>
    <s v="ME"/>
    <s v="o efeito de transição entre dois slides sucessivos."/>
    <s v="o controle do tempo de exibição de um slide entre os modos “avançar ao clique do mouse"/>
    <s v="controle da aparência na apresentação inteira e pode inserir uma forma ou logomarca para que ela seja mostrada em todos os slides."/>
    <s v="a geração de um índice dos slides da apresentação e, dessa forma, permitir que se vá diretamente para um determinado slide durante uma apresentação."/>
    <s v="a inserção de um slide no início da apresentação e executa um clip ou um programa"/>
    <s v="C"/>
    <n v="0"/>
    <n v="0"/>
  </r>
  <r>
    <n v="3704"/>
    <s v="FCC"/>
    <s v="SANASA"/>
    <s v="2019"/>
    <s v="Um Analista de TI pretende capturar um pedaço de uma foto que está na tela do seu computador para colocá-lo em um slide do Microsoft PowerPoint 2016, em Português, de uma apresentação que está elaborando. Para isso, ele deve escolher Recorte de Tela, que se encontra:"/>
    <x v="5"/>
    <x v="35"/>
    <s v="Médio"/>
    <s v="ME"/>
    <s v="na Barra de Ferramentas de Acesso Rápido, guia Imagens, no grupo Inserir Instantâneo."/>
    <s v="no Menu Ferramentas, guia Imagens Online."/>
    <s v="na Faixa de Opções , guia Inserir, Instantâneo."/>
    <s v="no Menu Inserir, guia Imagens."/>
    <s v="na Faixa de Opções, guia Imagens, Instantâneo."/>
    <s v="C"/>
    <n v="0"/>
    <n v="0"/>
  </r>
  <r>
    <n v="3705"/>
    <s v="FCC"/>
    <s v="SPPREV"/>
    <s v="2019"/>
    <s v="Atenção: Para responder à questão, considere as configurações dos aplicativos e sistemas sempre originais, no modo clássico, em português e sem as adaptações passíveis de serem feitas pelo usuário, salvo se especificado diferentemente na questão._x000a_No PowerPoint 2007, a inserção de um novo"/>
    <x v="5"/>
    <x v="35"/>
    <s v="Médio"/>
    <s v="CE"/>
    <m/>
    <m/>
    <m/>
    <m/>
    <m/>
    <s v="E"/>
    <n v="0"/>
    <n v="0"/>
  </r>
  <r>
    <n v="3706"/>
    <s v="FCC"/>
    <s v="MPE RS"/>
    <s v="2008"/>
    <s v="A exibição de tela inteira do computador para mostrar da mesma maneira que o público verá a aparência, os elementos e os efeitos nos slides é utilizada pelo PowerPoint no modo de exibição:"/>
    <x v="5"/>
    <x v="35"/>
    <s v="Médio"/>
    <s v="ME"/>
    <s v="normal."/>
    <s v="de estrutura de tópicos."/>
    <s v="de guia de slides."/>
    <s v="de classificação de slides."/>
    <s v="de apresentação de slides."/>
    <s v="E"/>
    <n v="0"/>
    <n v="0"/>
  </r>
  <r>
    <n v="3707"/>
    <s v="FCC"/>
    <s v="MPE RS"/>
    <s v="2008"/>
    <s v="Uma apresentação em PowerPoint pode conter efeitos nas exibições dos slides, entre outros, do tipo esquema de transição:"/>
    <x v="5"/>
    <x v="35"/>
    <s v="Médio"/>
    <s v="ME"/>
    <s v="mostrar em ordem inversa."/>
    <s v="aplicar zoom gradativamente."/>
    <s v="máquina de escrever colorida."/>
    <s v="persiana horizontal."/>
    <s v="lâmpada de flash."/>
    <s v="D"/>
    <n v="0"/>
    <n v="0"/>
  </r>
  <r>
    <n v="3708"/>
    <s v="FCC"/>
    <s v="MPE RS"/>
    <s v="2008"/>
    <s v="No PowerPoint XP, após selecionar um objeto cujo estilo deseja-se que seja usado como modelo e aplicado a um outro objeto, utiliza-se o:"/>
    <x v="5"/>
    <x v="35"/>
    <s v="Médio"/>
    <s v="ME"/>
    <s v="Copiar e colar"/>
    <s v="Formatar objeto"/>
    <s v="Pincel"/>
    <s v="Inserir objeto"/>
    <s v="Auto texto"/>
    <s v="C"/>
    <n v="0"/>
    <n v="0"/>
  </r>
  <r>
    <n v="3709"/>
    <s v="FCC"/>
    <s v="MPE RS"/>
    <s v="2008"/>
    <s v="As informações sobre o modelo de estrutura aplicado numa apresentação PowerPoint são armazenadas"/>
    <x v="5"/>
    <x v="35"/>
    <s v="Médio"/>
    <s v="ME"/>
    <s v="no painel de tarefas."/>
    <s v="no slide mestre."/>
    <s v="no layout de conteúdo."/>
    <s v="na estrutura de slide."/>
    <s v="na galeria de modelos."/>
    <s v="B"/>
    <n v="0"/>
    <n v="0"/>
  </r>
  <r>
    <n v="3710"/>
    <s v="FCC"/>
    <s v="PGE BA"/>
    <s v="2013"/>
    <s v="Em uma repartição pública os funcionários necessitam conhecer as ferramentas disponíveis para realizar tarefas e ajustes em seus computadores pessoais. Dentre estes trabalhos, tarefas e ajustes estão:_x000a_I. Utilizar ferramentas de colaboração on-line para melhoria do clima interno da repartição e disseminação do conhecimento._x000a_II. Aplicar os conceitos de organização e de gerenciamento de informações, arquivos, pastas e programas a fim de possibilitar a rápida e precisa obtenção das informações, quando necessário._x000a_III. Conhecer e realizar operações de inserção de elementos nos slides do PowerPoint, dentre outras._x000a_IV. Conhecer as formas utilizadas pelo Excel para realizar cálculos e também operações de arrastar valores de uma célula para a outra._x000a_V. Realizar pesquisas na Internet usando os sites de busca mais conhecidos._x000a_O conhecimento referido no item III possibilita a inserção de elementos nos slides como, por exemplo, fotos contidas em um álbum. Nativamente o PowerPoint (2010) abriga essa facilidade no &quot;Álbum de Fotografias&quot; localizado na Guia:"/>
    <x v="5"/>
    <x v="35"/>
    <s v="Médio"/>
    <s v="ME"/>
    <s v="Animações."/>
    <s v="Arquivo."/>
    <s v="Página inicial."/>
    <s v="Design."/>
    <s v="Inserir."/>
    <s v="E"/>
    <n v="0"/>
    <n v="0"/>
  </r>
  <r>
    <n v="3711"/>
    <s v="FCC"/>
    <s v="TJ RJ"/>
    <s v="2012"/>
    <s v="No Microsoft Office PowerPoint, é o slide principal em uma hierarquia de slides que armazena todas as informações sobre o tema e os layouts de slide de uma apresentação, inclusive o plano de fundo, a cor, as fontes, os efeitos, os tamanhos de espaços reservados e o posicionamento. Cada apresentação contém pelo menos um slide desse tipo. Ao usar esse tipo de slide, economiza-se bastante tempo, já que não é necessário digitar as mesmas informações em mais de um slide da apresentação:"/>
    <x v="5"/>
    <x v="35"/>
    <s v="Médio"/>
    <s v="ME"/>
    <s v="Raiz."/>
    <s v="Main."/>
    <s v="Mestre."/>
    <s v="Body."/>
    <s v="Layer."/>
    <s v="C"/>
    <n v="0"/>
    <n v="0"/>
  </r>
  <r>
    <n v="3712"/>
    <s v="FCC"/>
    <s v="METRO SP"/>
    <s v="2014"/>
    <s v="As apresentações feitas em PowerPoint ou programa equivalente utilizam:"/>
    <x v="5"/>
    <x v="35"/>
    <s v="Médio"/>
    <s v="ME"/>
    <s v="projetor multimídia"/>
    <s v="flipchart."/>
    <s v="retroprojetor."/>
    <s v="televisão."/>
    <s v="diapositivos."/>
    <s v="A"/>
    <n v="0"/>
    <n v="0"/>
  </r>
  <r>
    <n v="3713"/>
    <s v="FGV"/>
    <s v="Câmara dos Deputados"/>
    <s v="2023"/>
    <s v="Maria vai apresentar sua defesa de tese e quer se certificar de que, durante a sessão, terá acesso às anotações sobre importantes detalhes que podem ser abordados, e de que manterá controle sobre o andamento da sua apresentação._x000a_Maria vai usar o PowerPoint instalado no seu notebook, que estará conectado a um projetor. Por meio da opção Anotações, na guia Exibir, Maria terá, na tela de seu notebook, durante a apresentação, acesso simplificado a vários itens que não serão exibidos na tela do projetor._x000a_Nesse contexto, considere, a seguir, uma lista hipotética de itens que poderiam ser disponibilizados._x000a_I. O tempo decorrido desde o início da apresentação._x000a_II. A imagem do próximo slide separadamente dos demais._x000a_III. A imagem do slide anterior separadamente dos demais._x000a_IV. Uma visão panorâmica de todos os slides._x000a_V. O tipo de transição do próximo slide._x000a_VI. A numeração do slide corrente._x000a_VII. Dicas de ajuda sobre o funcionamento do PowerPoint._x000a_VIII. Ferramentas de caneta para realçar detalhes na projeção._x000a_IX. Anotações associadas ao slide corrente._x000a_Assinale o conjunto completo de itens dessa lista que não fazem parte do conjunto de itens oferecidos pelo PowerPoint."/>
    <x v="5"/>
    <x v="35"/>
    <s v="Médio"/>
    <s v="ME"/>
    <s v="I e VI."/>
    <s v="II e III."/>
    <s v="III e V."/>
    <s v="VII."/>
    <s v="VIII."/>
    <s v="C"/>
    <n v="0"/>
    <n v="0"/>
  </r>
  <r>
    <n v="3714"/>
    <s v="FGV"/>
    <s v="Banestes"/>
    <s v="2023"/>
    <s v="Os termos Animação e Transição são usados frequentemente em aplicativos dedicados à apresentação de slides. Assinale a afirmativa correta a respeito das funções associadas a esses termos em alguns desses aplicativos."/>
    <x v="5"/>
    <x v="35"/>
    <s v="Médio"/>
    <s v="ME"/>
    <s v="Quando utilizados no PowerPoint e no Impress, são termos sinônimos, pois não há diferenças significativas entre as funções a eles associadas."/>
    <s v="O PowerPoint não usa o termo Transição em sua interface."/>
    <s v="O Impress não usa o termo Transição em sua interface."/>
    <s v="A Transição estabelece a ordem dos slides durante uma apresentação."/>
    <s v="A Animação aplica-se a elementos específicos de um slide."/>
    <s v="E"/>
    <n v="0"/>
    <n v="0"/>
  </r>
  <r>
    <n v="3715"/>
    <s v="FGV"/>
    <s v="MPE"/>
    <s v="2022"/>
    <s v="Considere as seguintes afirmativas sobre a inserção de gráficos no PowerPoint 2010 (PP)._x000a_I. A edição dos dados utilizados pelo gráfico pode ser feita por meio de uma planilha Excel, que é aberta automaticamente pelo PP._x000a_II. A planilha contendo os dados é gravada como um arquivo separado e deve acompanhar o arquivo da apresentação PP._x000a_III. No caso da ausência da planilha Excel utilizada para a edição dos dados do gráfico, o PP utiliza a última versão dos mesmos, mas não permite novas edições._x000a_Está correto o que se afirma em:"/>
    <x v="5"/>
    <x v="35"/>
    <s v="Médio"/>
    <s v="ME"/>
    <s v="I, somente."/>
    <s v="II, somente."/>
    <s v="I e II, somente."/>
    <s v="II e III, somente."/>
    <s v="I, II e III."/>
    <s v="A"/>
    <n v="0"/>
    <n v="0"/>
  </r>
  <r>
    <n v="3716"/>
    <s v="FGV"/>
    <s v="COMPESA"/>
    <s v="2014"/>
    <s v="No Powerpoint 2010 BR, o acionamento da tecla de função F5 tem por objetivo:"/>
    <x v="5"/>
    <x v="35"/>
    <s v="Médio"/>
    <s v="ME"/>
    <s v="formatar um gráfico visando a comparar dados."/>
    <s v="inserir uma tabela em um slide da apresentação."/>
    <s v="realizar a apresentação a partir do primeiro slide."/>
    <s v="configurar as transições para exibição entre os slides."/>
    <s v="escolher um design predefinido para a apresentação de slides."/>
    <s v="C"/>
    <n v="0"/>
    <n v="0"/>
  </r>
  <r>
    <n v="3717"/>
    <s v="FGV"/>
    <s v="COMPESA"/>
    <s v="2014"/>
    <s v="Em um microcomputador com sistema operacional Windows 8 BR, para imprimir uma apresentação de slides, o Powerpoint 2010 BR oferece as possibilidades descritas a seguir:_x000a_&lt;ul&gt;_x000a_&lt;li&gt;por meio de um clique no ícone &lt;i&gt;Figura 1)&lt;/i&gt; de impressão rápida;&lt;/li&gt;_x000a_&lt;li&gt;por meio da opção &lt;i&gt;Figura 2)&lt;/i&gt;, existente em &lt;i&gt;Figura 3)&lt;/i&gt; na barra de menus na Faixa de Opções;&lt;/li&gt;_x000a_&lt;li&gt;por meio da execução de um atalho de teclado.&lt;/li&gt;_x000a_&lt;/ul&gt;_x000a_O atalho de teclado é:"/>
    <x v="5"/>
    <x v="35"/>
    <s v="Médio"/>
    <s v="ME"/>
    <s v="Ctrl + P"/>
    <s v="Ctrl + I"/>
    <s v="Ctrl + F3"/>
    <s v="Alt + I"/>
    <s v="Alt + P"/>
    <s v="A"/>
    <n v="0"/>
    <n v="0"/>
  </r>
  <r>
    <n v="3718"/>
    <s v="FGV"/>
    <s v="COMPENSA"/>
    <s v="2014"/>
    <s v="A figura a seguir ilustra uma janela que é exibida na tela, quando se aciona uma das guias da barra de menus, na Faixa de Opções do Powerpoint 2010 BR."/>
    <x v="5"/>
    <x v="35"/>
    <s v="Médio"/>
    <s v="ME"/>
    <s v="animações."/>
    <s v="transições."/>
    <s v="design."/>
    <s v="ClipArt."/>
    <s v="SmartArt."/>
    <s v="B"/>
    <n v="0"/>
    <n v="0"/>
  </r>
  <r>
    <n v="3719"/>
    <s v="FGV"/>
    <s v="TJ AM"/>
    <s v="2013"/>
    <s v="No Powerpoint 2010 BR, instalado em um microcomputador com sistema operacional Windows Vista, a execução do atalho de teclado Shift + F5 tem por significado:"/>
    <x v="5"/>
    <x v="35"/>
    <s v="Médio"/>
    <s v="ME"/>
    <s v="iniciar a apresentação de slides a partir do primeiro slide."/>
    <s v="iniciar a apresentação de slides a partir do slide atual."/>
    <s v="inserir número do slide."/>
    <s v="alterar o layout do slide selecionado."/>
    <s v="alterar a orientação do slide entre retrato paisagem."/>
    <s v="B"/>
    <n v="0"/>
    <n v="0"/>
  </r>
  <r>
    <n v="3720"/>
    <s v="FGV"/>
    <s v="TJ AM"/>
    <s v="2013"/>
    <s v="Observe a figura a seguir, criada por meio de um recurso existente no Powerpoint 2010 BR, em um microcomputador com sistema operacional Windows Vista instalado._x000a__x000a_Esse recurso é conhecido por:"/>
    <x v="5"/>
    <x v="35"/>
    <s v="Médio"/>
    <s v="ME"/>
    <s v="SmartArt"/>
    <s v="ClipArt"/>
    <s v="WordArt"/>
    <s v="DrawArt"/>
    <s v="PowerArt"/>
    <s v="C"/>
    <n v="0"/>
    <n v="0"/>
  </r>
  <r>
    <s v="3721"/>
    <s v="FGV"/>
    <s v="SUDENE"/>
    <s v="2013"/>
    <s v="Quanto à orientação dos slides, no Powerpoint 2010 BR for Windows um usuário pode configurar o layout de uma apresentação definindo-o por meio da escolha de um entre dois modos, que são"/>
    <x v="5"/>
    <x v="35"/>
    <s v="Médio"/>
    <s v="ME"/>
    <s v="Figura a)"/>
    <s v="Figura b)"/>
    <s v="Figura c)"/>
    <s v="Figura d)"/>
    <s v="Figura e)"/>
    <s v="C"/>
    <n v="0"/>
    <n v="0"/>
  </r>
  <r>
    <n v="3722"/>
    <s v="FGV"/>
    <s v="CONDER"/>
    <s v="2013"/>
    <s v="O software Powerpoint 2010 BR tem por finalidade permitir a criação de:"/>
    <x v="5"/>
    <x v="35"/>
    <s v="Médio"/>
    <s v="ME"/>
    <s v="apresentações de slides em formato PPTX."/>
    <s v="imagens animadas para a Web em formato FLV."/>
    <s v="filmes ilustrados para o youtube em formato FLV."/>
    <s v="arquivos compactados em formato WAR."/>
    <s v="logomarcas vetoriais em formato INDD."/>
    <s v="A"/>
    <n v="0"/>
    <n v="0"/>
  </r>
  <r>
    <n v="3723"/>
    <s v="FGV"/>
    <s v="AL MT"/>
    <s v="2013"/>
    <s v="Observe as figuras I que mostra diversas opções para fundo de slides, e a figura II que exibe a barra de menus na Faixa de Opções, quando se utiliza o Powerpoint 2010 BR instalado em um computador com sistema operacional Windows Vista._x000a__x000a_As opções mostradas na figura I aparecem na Faixa de Opções do software, quando se aciona a seguinte guia na barra de menus da figura II:"/>
    <x v="5"/>
    <x v="35"/>
    <s v="Médio"/>
    <s v="ME"/>
    <s v="Design"/>
    <s v="Transições"/>
    <s v="Revisão"/>
    <s v="Animações"/>
    <s v="Exibição"/>
    <s v="A"/>
    <n v="0"/>
    <n v="0"/>
  </r>
  <r>
    <n v="3724"/>
    <s v="FGV"/>
    <s v="TRE PA"/>
    <s v="2011"/>
    <s v="A respeito do Microsoft PowerPoint, analise as afirmativas a seguir:_x000a_I. É possível salvar a apresentação como Apresentação de Slides._x000a_II. Para iniciar a apresentação, basta pressionar a qualquer momento a tecla F5._x000a_III. É possível imprimir mais de um slide por página._x000a_Assinale:"/>
    <x v="5"/>
    <x v="35"/>
    <s v="Médio"/>
    <s v="ME"/>
    <s v="se nenhuma afirmativa estiver correta."/>
    <s v="se apenas as afirmativas II e III estiverem corretas."/>
    <s v="se apenas as afirmativas I e II estiverem corretas."/>
    <s v="se apenas as afirmativas I e III estiverem corretas."/>
    <s v="se todas as afirmativas estiverem corretas."/>
    <s v="D"/>
    <n v="0"/>
    <n v="0"/>
  </r>
  <r>
    <n v="3725"/>
    <s v="FGV"/>
    <s v="CM RECIFE"/>
    <s v="2014"/>
    <s v="Durante um evento comemorativo, algumas fotos serão projetadas em slides contando a história da instituição promotora. Para que o logotipo da instituição apareça, em todos os slides, basta inseri-lo no:"/>
    <x v="5"/>
    <x v="35"/>
    <s v="Médio"/>
    <s v="ME"/>
    <s v="slide mestre;"/>
    <s v="rodapé;"/>
    <s v="álbum de fotografias;"/>
    <s v="folheto mestre;"/>
    <s v="anotações mestre."/>
    <s v="A"/>
    <n v="0"/>
    <n v="0"/>
  </r>
  <r>
    <n v="3726"/>
    <s v="FGV"/>
    <s v="TJ RS"/>
    <s v="2020"/>
    <s v="No contexto do MS PowerPoint, o Slide Mestre refere-se a um slide que:"/>
    <x v="5"/>
    <x v="35"/>
    <s v="Médio"/>
    <s v="ME"/>
    <s v="contém a estrutura de tópicos abordados numa apresentação;"/>
    <s v="estabelece a ordem de apresentação para os demais slides;"/>
    <s v="contém um índice gerado automaticamente que auxilia na navegação de um slide para outro durante uma apresentação;"/>
    <s v="estabelece a trilha sonora da apresentação;"/>
    <s v="estabelece alguns padrões de formatação que se aplicam a todos os demais slides."/>
    <s v="E"/>
    <n v="0"/>
    <n v="0"/>
  </r>
  <r>
    <n v="3727"/>
    <s v="FGV"/>
    <s v="DPE RO"/>
    <s v="2015"/>
    <s v="João preparou uma apresentação por meio do MS Power Point 2010, na qual fez uso de alguns efeitos visuais oferecidos pelo software. João pretende distribuir uma cópia de seus slides para a audiência, e, nesse caso, o formato de arquivo mais indicado para exibir os slides e distribuir o conteúdo da palestra é:"/>
    <x v="5"/>
    <x v="35"/>
    <s v="Médio"/>
    <s v="ME"/>
    <s v=".pdf."/>
    <s v=".pptx."/>
    <s v=".xps"/>
    <s v=".ppsx"/>
    <s v=".potx"/>
    <s v="D"/>
    <n v="0"/>
    <n v="0"/>
  </r>
  <r>
    <n v="3728"/>
    <s v="FGV"/>
    <s v="SEDUC AM"/>
    <s v="2014"/>
    <s v="Com relação aos recursos que podem ser utilizados no Powerpoint 2010 BR, assinale V para a afirmativa verdadeira e F para a falsa._x000a_( ) O procedimento para salvar uma apresentação de slides no Powerpoint 2010 BR resulta na geração de um arquivo no formato padrão PPTX._x000a_( ) O acionamento da tecla de função F2 resulta na apresentação de slides desde o começo, ou seja, a partir do primeiro slide._x000a_( ) O acionamento da tecla de função F1 tem por objetivo realizar a verificação e a correção ortográfica da apresentação de slides._x000a_As afirmativas são, respectivamente,"/>
    <x v="5"/>
    <x v="35"/>
    <s v="Médio"/>
    <s v="ME"/>
    <s v="F, V e F."/>
    <s v="F, V e V."/>
    <s v="V, F e F."/>
    <s v="V, V e F."/>
    <s v="F, F e V."/>
    <s v="C"/>
    <n v="0"/>
    <n v="0"/>
  </r>
  <r>
    <s v="3729"/>
    <s v="FGV"/>
    <s v="FUNDAÇÃO PRÓ"/>
    <s v="2013"/>
    <s v="Na elaboração de uma apresentação no Powerpoint 2010 BR, o texto mostrado em (1) foi inserido em um slide. Posteriormente, esse texto foi configurado para uma modalidade de exibição que possibilita dividir o texto em duas colunas, mostrado em (2), por meio do acionamento de um ícone existente no software._x000a__x000a_Assinale a alternativa que indica esse ícone:"/>
    <x v="5"/>
    <x v="35"/>
    <s v="Médio"/>
    <s v="ME"/>
    <s v="Figura a)"/>
    <s v="Figura b)"/>
    <s v="Figura c)"/>
    <s v="Figura d)"/>
    <s v="Figura e)"/>
    <s v="A"/>
    <n v="0"/>
    <n v="0"/>
  </r>
  <r>
    <n v="3730"/>
    <s v="FGV"/>
    <s v="CODEBA"/>
    <s v="2010"/>
    <s v="Para iniciar uma apresentação de slides desde o começo, no Microsoft PowerPoint, deve-se pressionar a tecla:"/>
    <x v="5"/>
    <x v="35"/>
    <s v="Médio"/>
    <s v="ME"/>
    <s v="F2"/>
    <s v="F3"/>
    <s v="F6"/>
    <s v="F5"/>
    <s v="F9"/>
    <s v="D"/>
    <n v="0"/>
    <n v="0"/>
  </r>
  <r>
    <n v="3731"/>
    <s v="FGV"/>
    <s v="FBN"/>
    <s v="2013"/>
    <s v="Um funcionário da Biblioteca Nacional criou uma apresentação no Power Point 2007 BR, com 23 slides e, no momento, o slide exibido em modo de edição é o de número 7. Nessas condições, para iniciar essa apresentação a partir do slide atual (7), ele deve executar o seguinte atalho de teclado:"/>
    <x v="5"/>
    <x v="35"/>
    <s v="Médio"/>
    <s v="ME"/>
    <s v="Ctrl + F7"/>
    <s v="Ctrl + F5"/>
    <s v="Shift + F5"/>
    <s v="Shift + F7"/>
    <m/>
    <s v="C"/>
    <n v="0"/>
    <n v="0"/>
  </r>
  <r>
    <s v="3732"/>
    <s v="FGV"/>
    <s v="DETRAN MA"/>
    <s v="2013"/>
    <s v="Para criar apresentações de slides no Powerpoint BR, o software permite a inclusão de símbolos básicos e pré-definidos, como os indicados na figura a seguir._x000a__x000a_Esses símbolos são disponibilizados em uma janela, que se abre ao se pressionar &quot;Inserir&quot; na barra de menus e, em seguida, no seguinte ícone na Faixa de Opções:"/>
    <x v="5"/>
    <x v="35"/>
    <s v="Médio"/>
    <s v="ME"/>
    <s v="Figura a)"/>
    <s v="Figura b)"/>
    <s v="Figura c)"/>
    <s v="Figura d)"/>
    <s v="Figura e)"/>
    <s v="B"/>
    <n v="0"/>
    <n v="0"/>
  </r>
  <r>
    <n v="3733"/>
    <s v="CESGRANRIO"/>
    <s v="AgeRIO"/>
    <s v="2023"/>
    <s v="A criação de apresentações com editores especializados, como o PowerPoint da Microsoft, faz parte da rotina da grande maioria das organizações. Essas apresentações são usadas para, por exemplo, mostrar resultados ou vender uma ideia. Uma apresentação é organizada em slides, que podem ser considerados as páginas da apresentação._x000a_Cada slide pode ter um layout diferente, adequado ao seu conteúdo. É comum que um slide com layout:"/>
    <x v="5"/>
    <x v="35"/>
    <s v="Médio"/>
    <s v="ME"/>
    <s v="“Título e Conteúdo” seja utilizado para apresentar itens relevantes de um tema."/>
    <s v="“Somente Título” seja utilizado para configurar o título de todos os slides."/>
    <s v="“Em branco”, sem conteúdo, seja utilizado como primeiro slide."/>
    <s v="“Comparação” seja utilizado para apresentar uma imagem."/>
    <s v="“Cabeçalho da Seção” seja utilizado para configurar como a apresentação deve ser impressa."/>
    <s v="A"/>
    <n v="0"/>
    <n v="0"/>
  </r>
  <r>
    <n v="3734"/>
    <s v="CESGRANRIO"/>
    <s v="ELETRONUCLEAR"/>
    <s v="2022"/>
    <s v="Uma equipe está preparando a apresentação de uma campanha institucional no Microsoft PowerPoint. Uma pessoa foi designada para criar um fundo de tela e inserir a imagem que ela criou em um ou mais slides da apresentação. Para inserir uma imagem de fundo em um slide do PowerPoint, é preciso:"/>
    <x v="5"/>
    <x v="35"/>
    <s v="Médio"/>
    <s v="ME"/>
    <s v="selecionar “Preenchimento sólido” no painel “Formatar Tela de Fundo”."/>
    <s v="selecionar “Redefinir plano de fundo” na guia “Design”."/>
    <s v="selecionar “Preenchimento com imagem ou textura” no painel “Formatar Plano de Fundo”."/>
    <s v="escolher “Inserir um Elemento SmartArt”, no lado esquerdo do slide."/>
    <s v="clicar no lado direito do slide em “Formatar Tela de Fundo”."/>
    <s v="C"/>
    <n v="0"/>
    <n v="0"/>
  </r>
  <r>
    <n v="3735"/>
    <s v="CESGRANRIO"/>
    <s v="LIQUIGÁS"/>
    <s v="2018"/>
    <s v="Considere a versão do Power Point 2010. Durante a confecção de um slide, o usuário apaga a primeira letra de uma palavra e, em seguida, resolve apagar a seguinte também. Uma das formas de executar essa ação é clicar a(s) tecla(s):"/>
    <x v="5"/>
    <x v="35"/>
    <s v="Médio"/>
    <s v="ME"/>
    <s v="Shift+F3"/>
    <s v="Shift+F4"/>
    <s v="Ctrl + F4"/>
    <s v="F3"/>
    <s v="F4"/>
    <s v="E"/>
    <n v="0"/>
    <n v="0"/>
  </r>
  <r>
    <n v="3736"/>
    <s v="CESGRANRIO"/>
    <s v="PETROBRAS"/>
    <s v="2018"/>
    <s v="No MS PowerPoint 2016 em português existe uma função que permite optar por apresentar um slide em preto e branco. Para utilizar tal função, deve-se acessar a guia:"/>
    <x v="5"/>
    <x v="35"/>
    <s v="Médio"/>
    <s v="ME"/>
    <s v="Animações"/>
    <s v="Exibir"/>
    <s v="Página Inicial"/>
    <s v="Revisão"/>
    <s v="Transições"/>
    <s v="B"/>
    <n v="0"/>
    <n v="0"/>
  </r>
  <r>
    <n v="3737"/>
    <s v="CESGRANRIO"/>
    <s v="PETROBRAS"/>
    <s v="2018"/>
    <s v="Um usuário do MS PowerPoint 2016 em português deseja inserir um objeto que corresponda a um elemento gráfico, como, por exemplo, um tipo de diagrama estruturado, ou um organograma, ou um modelo de processo contínuo. Para inserir tal objeto, o usuário pode utilizar um recurso denominado:"/>
    <x v="5"/>
    <x v="35"/>
    <s v="Médio"/>
    <s v="ME"/>
    <s v="Ação"/>
    <s v="Tabelas"/>
    <s v="WordArt"/>
    <s v="SmartArt"/>
    <s v="Painel de Animação"/>
    <s v="D"/>
    <n v="0"/>
    <n v="0"/>
  </r>
  <r>
    <n v="3738"/>
    <s v="CESGRANRIO"/>
    <s v="PETROBRAS"/>
    <s v="2018"/>
    <s v="Um usuário do MS PowerPoint 2016 em português, ao criar um slide para uma apresentação, clicou no ícone &lt;i&gt;Ver figura&lt;/i&gt;. Esse ícone tem por função:"/>
    <x v="5"/>
    <x v="35"/>
    <s v="Médio"/>
    <s v="ME"/>
    <s v="adicionar uma anotação associada ao slide."/>
    <s v="adicionar um"/>
    <m/>
    <m/>
    <m/>
    <s v="A"/>
    <n v="0"/>
    <n v="0"/>
  </r>
  <r>
    <n v="3739"/>
    <s v="CESGRANRIO"/>
    <s v="LIQUIGÁS"/>
    <s v="2018"/>
    <s v="Uma das formas para inserir logomarcas ou textos em um slide do MS PowerPoint 2016 em português, de modo que eles possam ser exibidos automaticamente em todos os outros slides da apresentação, é o uso do recurso de:"/>
    <x v="5"/>
    <x v="35"/>
    <s v="Médio"/>
    <s v="ME"/>
    <s v="Folheto Mestre"/>
    <s v="Slide Mestre"/>
    <s v="Guias"/>
    <s v="Macros"/>
    <s v="Estrutura de Tópicos"/>
    <s v="B"/>
    <n v="0"/>
    <n v="0"/>
  </r>
  <r>
    <n v="3740"/>
    <s v="CESGRANRIO"/>
    <s v="TRANSPETRO"/>
    <s v="2018"/>
    <s v="O MS Power Point 2016 em português possui um recurso para converter, em texto, em formato adequado, expressões matemáticas manuscritas diretamente sobre a tela. Para tal, o usuário pode seguir o seguinte caminho:"/>
    <x v="5"/>
    <x v="35"/>
    <s v="Médio"/>
    <s v="ME"/>
    <s v="inserir &gt;&gt; ícones"/>
    <s v="inserir &gt;&gt; símbolo"/>
    <s v="desenhar &gt;&gt; tinta em expressões matemáticas"/>
    <s v="desenhar &gt;&gt; tinta em forma"/>
    <s v="inserir &gt;&gt; objeto"/>
    <s v="C"/>
    <n v="0"/>
    <n v="0"/>
  </r>
  <r>
    <n v="3741"/>
    <s v="CESGRANRIO"/>
    <s v="PETROBRAS"/>
    <s v="2018"/>
    <s v="Ao montar um slide para sua apresentação, um usuário do PowerPoint 2016 em português deseja incluir um hiperlink associado a um texto, de modo que esse hiperlink aponte para uma página na web. Uma forma de o usuário fazer isso é:"/>
    <x v="5"/>
    <x v="35"/>
    <s v="Médio"/>
    <s v="ME"/>
    <s v="marcar o texto, copiá-lo e inseri-lo em um depositário, que vai ser associado à página web através de configuração."/>
    <s v="marcar o texto em que deseja incluir o hiperlink, clicar com o botão direito do mouse, escolher a opção Link e vincular à página web desejada."/>
    <s v="inserir um objeto que vai representar o hiperlink, e configurar esse objeto com as características da página web que se deseja alcançar."/>
    <s v="incluir entre o texto que vai possuir o hiperlink as tags &lt;A&gt; e &lt;/A&gt; , inserindo o nome da página web que se deseja alcançar."/>
    <s v="copiar e colar a página web que se deseja alcançar e inseri-la ao lado do texto que se deseja associar a esse hiperlink."/>
    <s v="B"/>
    <n v="0"/>
    <n v="0"/>
  </r>
  <r>
    <s v="3742"/>
    <s v="CESGRANRIO"/>
    <s v="TRANSPETRO"/>
    <s v="2018"/>
    <s v="Um usuário do MS PowerPoint 2016 em português, ao criar uma apresentação, precisa mostrar o modo de exibição de leitura. Para isso, deve clicar no seguinte ícone:"/>
    <x v="5"/>
    <x v="35"/>
    <s v="Médio"/>
    <s v="ME"/>
    <s v="Figura a)"/>
    <s v="Figura b)"/>
    <s v="Figura c)"/>
    <s v="Figura d)"/>
    <s v="Figura e)"/>
    <s v="A"/>
    <n v="0"/>
    <n v="0"/>
  </r>
  <r>
    <s v="3743"/>
    <s v="CESGRANRIO"/>
    <s v="PETROBRAS"/>
    <s v="2018"/>
    <s v="Ao criar um slide para uma apresentação, um usuário do MS PowerPoint 2016 em português incluiu um objeto e deseja que esse objeto apareça de acordo com a animação do tipo “Surgir”. Uma maneira de o usuário fazer isso é marcar o objeto, acessar a guia Animações e clicar no seguinte ícone:"/>
    <x v="5"/>
    <x v="35"/>
    <s v="Médio"/>
    <s v="ME"/>
    <s v="Figura a)"/>
    <s v="Figura b)"/>
    <s v="Figura c)"/>
    <s v="Figura d)"/>
    <s v="Figura e)"/>
    <s v="C"/>
    <n v="0"/>
    <n v="0"/>
  </r>
  <r>
    <n v="3744"/>
    <s v="CESGRANRIO"/>
    <s v="PETROBRAS"/>
    <s v="2018"/>
    <s v="No MS PowerPoint 2016 em português pode-se incluir um novo slide em uma apresentação, utilizando as teclas de atalho CTRL+M ou clicando no seguinte ícone:"/>
    <x v="5"/>
    <x v="35"/>
    <s v="Médio"/>
    <s v="CE"/>
    <m/>
    <m/>
    <m/>
    <m/>
    <m/>
    <s v="C"/>
    <n v="0"/>
    <n v="0"/>
  </r>
  <r>
    <s v="3745"/>
    <s v="CESGRANRIO"/>
    <s v="TRANSPETRO"/>
    <s v="2018"/>
    <s v="O preparo de uma palestra muitas vezes exige a busca por um sinônimo para evitar a repetição de uma palavra. No Power Point 2016 em português, é possível fazer isso selecionando a palavra da qual se quer o sinônimo e clicando no seguinte ícone:"/>
    <x v="5"/>
    <x v="35"/>
    <s v="Médio"/>
    <s v="ME"/>
    <s v="Figura a)"/>
    <s v="Figura b)"/>
    <s v="Figura c)"/>
    <s v="Figura d)"/>
    <s v="Figura e)"/>
    <s v="A"/>
    <n v="0"/>
    <n v="0"/>
  </r>
  <r>
    <n v="3746"/>
    <s v="CESGRANRIO"/>
    <s v="BASA"/>
    <s v="2018"/>
    <s v="A imagem abaixo foi extraída da barra de ferramentas do LibreOffice:_x000a__x000a_Essa ferramenta é utilizada para:"/>
    <x v="5"/>
    <x v="35"/>
    <s v="Médio"/>
    <s v="ME"/>
    <s v="apagar parte da figura."/>
    <s v="apagar parte do texto."/>
    <s v="pintar uma área de texto."/>
    <s v="pintar uma área de figura."/>
    <s v="copiar a formatação."/>
    <s v="E"/>
    <n v="0"/>
    <n v="0"/>
  </r>
  <r>
    <n v="3747"/>
    <s v="CESGRANRIO"/>
    <s v="LIQUIGÁS"/>
    <s v="2018"/>
    <s v="Os efeitos de animação do Power Point 2010 podem ser classificados, de acordo com os efeitos que produzem, em quatro tipos. Os efeitos de ênfase são aqueles que fazem, por exemplo, um objeto:"/>
    <x v="5"/>
    <x v="35"/>
    <s v="Médio"/>
    <s v="ME"/>
    <s v="aparecer gradualmente, surgir no slide de uma borda ou saltar para a exibição."/>
    <s v="separar-se do slide, desaparecer da exibição ou espiralar para fora do slide."/>
    <s v="diminuir ou aumentar de tamanho, alterar a cor ou girar."/>
    <s v="ser movimentado para cima ou para baixo, para a esquerda ou para a direita ou em um padrão circular."/>
    <s v="animar a maneira de como um slide é passado para o slide seguinte."/>
    <s v="C"/>
    <n v="0"/>
    <n v="0"/>
  </r>
  <r>
    <n v="3748"/>
    <s v="CESGRANRIO"/>
    <s v="Banco do Brasil"/>
    <s v="2015"/>
    <s v="Todo início de mês, a gerência de investimentos de um banco realiza uma palestra aos seus investidores mais importantes para lhes apresentar os resultados alcançados no mês anterior. Durante a palestra, é normalmente feita uma apresentação, usando o MS PowerPoint 2010, em que são exibidos gráficos que mostram a evolução dos principais produtos do banco ao longo do último mês._x000a_Para a próxima palestra, um analista de investimentos solicitou que fossem adicionados efeitos de saída aos slides que contêm gráficos. Para tal, ele pediu ao responsável pela elaboração da apresentação uma lista com três efeitos de saída disponíveis em uma instalação padrão do MS PowerPoint 2010, em português, para que ele escolha o efeito que achar mais adequado à apresentação._x000a_Qual lista atende ao pedido desse analista de investimentos?"/>
    <x v="5"/>
    <x v="35"/>
    <s v="Médio"/>
    <s v="ME"/>
    <s v="Desaparecer, dissolver e esmaecer."/>
    <s v="Desaparecer, esmaecer e surgir."/>
    <s v="Revelar, sair e surgir."/>
    <s v="Aparecer, caixa e reduzir."/>
    <s v="Esmaecer, persianas e revelar."/>
    <s v="E"/>
    <n v="0"/>
    <n v="0"/>
  </r>
  <r>
    <n v="3749"/>
    <s v="CESGRANRIO"/>
    <s v="Banco do Brasil"/>
    <s v="2015"/>
    <s v="Ao ajudar a preparar uma apresentação no software PowerPoint, com os resultados obtidos por uma agência de um banco, um escriturário sugeriu o uso do recurso de animação. Esse recurso nos slides é voltado fundamentalmente para:"/>
    <x v="5"/>
    <x v="35"/>
    <s v="Médio"/>
    <s v="ME"/>
    <s v="utilizar filmes como recurso de multimídia."/>
    <s v="permitir a inserção de histórias."/>
    <s v="criar novas cores e estilos rápidos."/>
    <s v="incluir efeitos de entradas e saídas."/>
    <s v="criar slides mestres para processos."/>
    <s v="D"/>
    <n v="0"/>
    <n v="0"/>
  </r>
  <r>
    <n v="3750"/>
    <s v="CESGRANRIO"/>
    <s v="BASA"/>
    <s v="2014"/>
    <s v="Durante a exibição de uma apresentação realizada com o MS PowerPoint, o palestrante, ao exibir o slide de número 11, é questionado pela plateia sobre um aspecto que se encontra representado no slide 18._x000a_Para poder saltar diretamente (sem passar pelos slides 12, 13, ..., 17) ao slide 18 e depois retornar diretamente ao slide 11, tudo isso sem sair do modo de apresentação, o palestrante deverá usar:"/>
    <x v="5"/>
    <x v="35"/>
    <s v="Médio"/>
    <s v="ME"/>
    <s v="as teclas TAB+7 para ir ao 18 e, depois, SHIFT+TAB+7 para retornar."/>
    <s v="as teclas ENTER, sete vezes seguidas, para ir ao 18 e, depois, BACKSPACE, sete vezes seguidas, para retornar."/>
    <s v="as teclas +, seguida do número 7, para ir ao 18 e, depois, –, seguida do número 7, para retornar."/>
    <s v="o número 18, seguido da tecla ENTER, para ir ao 18 e, depois, o número 11, seguido da tecla ENTER, para retornar."/>
    <s v="o botão direito do mouse, 7 vezes seguidas, para ir ao 18 e, depois, o botão esquerdo do mouse, 7 vezes seguidas, para retornar."/>
    <s v="D"/>
    <n v="0"/>
    <n v="0"/>
  </r>
  <r>
    <n v="3751"/>
    <s v="CESGRANRIO"/>
    <s v="PETROBRAS"/>
    <s v="2012"/>
    <s v="Considere o Microsoft Power Point 2010, versão em Português, e os objetos abaixo._x000a_I - Imagem Bitmap II - Documento do Microsoft Word III - Gráfico do Microsoft Excel IV - Documento do Adobe Acrobat Os objetos que podem ser inseridos num slide são aqueles explicitados em:"/>
    <x v="5"/>
    <x v="35"/>
    <s v="Médio"/>
    <s v="ME"/>
    <s v="I, apenas."/>
    <s v="II, apenas."/>
    <s v="I, II e III, apenas."/>
    <s v="II, III e IV, apenas."/>
    <s v="I, II, III e IV."/>
    <s v="E"/>
    <n v="0"/>
    <n v="0"/>
  </r>
  <r>
    <n v="3751"/>
    <s v="VUNESP"/>
    <s v="SAME"/>
    <s v="2023"/>
    <s v="Um usuário do MS-PowerPoint 2016, em sua configuração padrão, elaborou uma apresentação contendo formatações específicas para a empresa em que trabalha, que deverá salvar como um arquivo de modelo do programa, com o objetivo de ser compartilhado com os demais funcionários e reutilizado em futuras apresentações. A extensão de um arquivo de modelo do MS-PowerPoint 2016 é:"/>
    <x v="5"/>
    <x v="35"/>
    <s v="Médio"/>
    <s v="ME"/>
    <s v=".potx."/>
    <s v=".ppsm."/>
    <s v=".ppsx."/>
    <s v=".pptm."/>
    <s v=".pptx."/>
    <s v="A"/>
    <n v="0"/>
    <n v="0"/>
  </r>
  <r>
    <n v="3752"/>
    <s v="VUNESP"/>
    <s v="Prefeitura de Piracicaba"/>
    <s v="2023"/>
    <s v="Um usuário preparou um slide em uma apresentação por meio do MS-PowerPoint 2016, em sua configuração padrão, contendo algumas Formas, e adicionou animações às Formas, conforme se vê na imagem a seguir, retirada do Painel de Animação._x000a__x000a_De acordo com o Painel de Animação, após iniciar a apresentação com F5, quantos cliques no botão principal do mouse serão necessários para que a forma “Rectangle 7” seja exibida?"/>
    <x v="5"/>
    <x v="35"/>
    <s v="Médio"/>
    <s v="ME"/>
    <s v="1"/>
    <s v="2"/>
    <s v="3"/>
    <s v="5"/>
    <m/>
    <s v="C"/>
    <n v="0"/>
    <n v="0"/>
  </r>
  <r>
    <n v="3753"/>
    <s v="VUNESP"/>
    <s v="Prefeitura de Jaguariúna"/>
    <s v="2023"/>
    <s v="Os ícones da figura a seguir pertencem à guia Inserir do programa MS-PowerPoint 2016, em sua configuração padrão._x000a__x000a_Assinale a alternativa que contém, respectivamente, os nomes corretos de cada um desses ícones."/>
    <x v="5"/>
    <x v="35"/>
    <s v="Médio"/>
    <s v="ME"/>
    <s v="(I) Animação, (II) Layout, (III) Composição e (IV) ClipArt."/>
    <s v="(I) Novo Slide, (II) Imagens, (III) Formas e (IV) Transição."/>
    <s v="(I) Apresentação, (II) Layout, (III) Desenho e (IV) SmartArt."/>
    <s v="(I) Novo Slide, (II) Imagens, (III) Formas e (IV) SmartArt."/>
    <s v="(I) Animação, (II) Paisagem, (III) Desenho e (IV) ClipArt."/>
    <s v="D"/>
    <n v="0"/>
    <n v="0"/>
  </r>
  <r>
    <n v="3754"/>
    <s v="VUNESP"/>
    <s v="DPE"/>
    <s v="2023"/>
    <s v="Tem-se uma apresentação com 4 slides no Microsoft PowerPoint 2016, em sua configuração padrão, todos os slides sem animações ou transições. Considere que a apresentação está em Modo de Apresentação, com o slide 1 sendo exibido. Neste cenário, pressionar as teclas Seta para baixo ou End, a partir do Slide 1, produzem o mesmo efeito, desde que"/>
    <x v="5"/>
    <x v="35"/>
    <s v="Médio"/>
    <s v="ME"/>
    <s v="Slide 2, apenas, esteja oculto."/>
    <s v="Slide 3, apenas, esteja oculto."/>
    <s v="Slide 4, apenas, está oculto."/>
    <s v="Slides 2 e 3, apenas, estejam ocultos."/>
    <s v="Slides 2, 3 e 4 estejam ocultos."/>
    <s v="D"/>
    <n v="0"/>
    <n v="0"/>
  </r>
  <r>
    <n v="3755"/>
    <s v="VUNESP"/>
    <s v="EPC"/>
    <s v="2023"/>
    <s v="Usando o Microsoft PowerPoint 2016, em sua configuração padrão, um usuário iniciou o Modo de Apresentação e uma barra foi exibida, conforme imagem a seguir._x000a__x000a_Esse usuário:"/>
    <x v="5"/>
    <x v="35"/>
    <s v="Médio"/>
    <s v="ME"/>
    <s v="está reproduzindo um aúdio inserido na apresentação."/>
    <s v="está reproduzindo um vídeo inserido na apresentação."/>
    <s v="iniciou o ensaio de sua apresentação, através da opção Testar Intervalos da guia Apresentação de Slides."/>
    <s v="está definindo a ordem de exibição das animações."/>
    <s v="exportou a apresentação em formato de vídeo."/>
    <s v="C"/>
    <n v="0"/>
    <n v="0"/>
  </r>
  <r>
    <n v="3756"/>
    <s v="VUNESP"/>
    <s v="EPC"/>
    <s v="2023"/>
    <s v="Em uma apresentação de 10 slides, criada no Microsoft PowerPoint 2016, em sua configuração padrão, um usuário está com o Modo de Apresentação ativo, exibindo o slide 4. Considerando que não existem slides ocultos ou animações, a apresentação foi subitamente interrompida, voltando a exibir o modo de edição de slides._x000a_Isso significa que foi pressionada a tecla:"/>
    <x v="5"/>
    <x v="35"/>
    <s v="Médio"/>
    <s v="ME"/>
    <s v="END."/>
    <s v="HOME."/>
    <s v="PAGE DOWN."/>
    <s v="ESC."/>
    <s v="TAB."/>
    <s v="D"/>
    <n v="0"/>
    <n v="0"/>
  </r>
  <r>
    <n v="3757"/>
    <s v="VUNESP"/>
    <s v="Prefeitura de Guarulhos"/>
    <s v="2023"/>
    <s v="Um assistente de gestão escolar, durante uma palestra sobre o novo ano letivo escolar, apresentando informações por meio do MSPowerPoint 2016, em sua configuração padrão, no modo de apresentação, exibindo o slide 4, deseja usar o recurso de ponteiro laser do MS-PowerPoint 2016. Para ativar o ponteiro laser pode usar o atalho por teclado:"/>
    <x v="5"/>
    <x v="35"/>
    <s v="Médio"/>
    <s v="ME"/>
    <s v="Ctrl + Q"/>
    <s v="Ctrl + W"/>
    <s v="Ctrl + /"/>
    <s v="Ctrl + O"/>
    <s v="Ctrl + L"/>
    <s v="E"/>
    <n v="0"/>
    <n v="0"/>
  </r>
  <r>
    <n v="3758"/>
    <s v="VUNESP"/>
    <s v="Prefeitura de São Bernardo do Campo"/>
    <s v="2023"/>
    <s v="Os slides de uma apresentação elaborada com o MS-PowerPoint 2016, em sua configuração padrão, podem ser adicionados a uma apresentação que está sendo editada com o aplicativo Apresentações do Google Apps. Isso é possível a partir da opção Importar slides que é disponibilizada na seguinte guia do aplicativo Apresentações:"/>
    <x v="5"/>
    <x v="35"/>
    <s v="Médio"/>
    <s v="ME"/>
    <s v="Arquivo."/>
    <s v="Editar."/>
    <s v="Ferramentas."/>
    <s v="Inserir."/>
    <s v="Slide."/>
    <s v="A"/>
    <n v="0"/>
    <n v="0"/>
  </r>
  <r>
    <n v="3759"/>
    <s v="VUNESP"/>
    <s v="Prefeitura de São Bernardo do Campo"/>
    <s v="2023"/>
    <s v="Analise a imagem._x000a__x000a_Ao digitar um texto na área destacada na imagem a seguir, criada no Microsoft PowerPoint 2010, em sua configuração padrão, no painel de anotações no modo de exibição Normal, e iniciar o modo de apresentação através da tecla F5, esse texto"/>
    <x v="5"/>
    <x v="35"/>
    <s v="Médio"/>
    <s v="ME"/>
    <s v="será exibido no modo de apresentação, sobrepondo o conteúdo do slide."/>
    <s v="será exibido no modo de apresentação, antes do conteúdo do slide ser apresentado."/>
    <s v="não será exibido no modo de apresentação."/>
    <s v="será exibido no modo de apresentação apenas se o apresentador pressionar a tecla ENTER."/>
    <s v="será exibido no modo de apresentação apenas se o apresentador pressionar a tecla F1."/>
    <s v="C"/>
    <n v="0"/>
    <n v="0"/>
  </r>
  <r>
    <n v="3760"/>
    <s v="VUNESP"/>
    <s v="SME Barretos"/>
    <s v="2018"/>
    <s v="No modo de exibição de apresentação de slides do Microsoft PowerPoint 2010, em sua configuração original, um usuário posicionou o ponteiro do mouse no centro do slide e, com a tecla CTRL pressionada, clicou com o botão principal do mouse. Assinale a alternativa que indica o resultado correto dessa ação."/>
    <x v="5"/>
    <x v="35"/>
    <s v="Médio"/>
    <s v="ME"/>
    <s v="A apresentação foi encerrada."/>
    <s v="O ponteiro do mouse transformou-se em um círculo vermelho, simulando um apontador laser."/>
    <s v="A apresentação foi para o último slide."/>
    <s v="As animações existentes na apresentação foram desabilitadas."/>
    <s v="O PowerPoint iniciou o modo de gravação da apresentação em vídeo."/>
    <s v="B"/>
    <n v="0"/>
    <n v="0"/>
  </r>
  <r>
    <n v="3761"/>
    <s v="VUNESP"/>
    <s v="Pref. Mogi das Cruzes"/>
    <s v="2018"/>
    <s v="Quando existem pelo menos 2 monitores conectados ao computador, é possível, no MS-PowerPoint 2010, em sua configuração padrão, utilizar o ____________, que permite que, durante a apresentação, o público veja uma tela diferente da exibição vista por quem apresenta, pois este visualiza também a duração da apresentação e as anotações existentes._x000a_Assinale a alternativa contendo a informação que preenche corretamente a lacuna."/>
    <x v="5"/>
    <x v="35"/>
    <s v="Médio"/>
    <s v="ME"/>
    <s v="Modo de Exibição do Apresentador"/>
    <s v="Modo de Exibição Anotações"/>
    <s v="Recurso de Divisão de Janelas"/>
    <s v="Recurso de Janelas Alternadas"/>
    <s v="Slide Mestre"/>
    <s v="A"/>
    <n v="0"/>
    <n v="0"/>
  </r>
  <r>
    <n v="3762"/>
    <s v="VUNESP"/>
    <s v="CM SJC"/>
    <s v="2018"/>
    <s v="João abriu uma apresentação de 5 slides feita anteriormente por Ricardo, usando o Microsoft PowerPoint 2010, em sua configuração original. Ao iniciar o modo de apresentação e avançar os slides, João notou que o slide 3 não foi exibido. Isso aconteceu porque esse slide."/>
    <x v="5"/>
    <x v="35"/>
    <s v="Médio"/>
    <s v="ME"/>
    <s v="não tem uma transição configurada."/>
    <s v="foi apagado."/>
    <s v="está oculto."/>
    <s v="não tem nenhuma animação configurada."/>
    <s v="tem anotações registradas."/>
    <s v="C"/>
    <n v="0"/>
    <n v="0"/>
  </r>
  <r>
    <n v="3763"/>
    <s v="VUNESP"/>
    <s v="CM Campo Limpo"/>
    <s v="2018"/>
    <s v="No MS-PowerPoint 2010, a função do ícone indicado pela seta na figura é:"/>
    <x v="5"/>
    <x v="35"/>
    <s v="Médio"/>
    <s v="ME"/>
    <s v="Apagar."/>
    <s v="Limpar o texto."/>
    <s v="Escolher a cor da fonte."/>
    <s v="Marcar o texto."/>
    <s v="Limpar toda a formatação."/>
    <s v="E"/>
    <n v="0"/>
    <n v="0"/>
  </r>
  <r>
    <n v="3764"/>
    <s v="VUNESP"/>
    <s v="Pref. Buritizal"/>
    <s v="2018"/>
    <s v="Pode-se inserir um novo slide em uma apresentação do MSPowerPoint 2010, em sua configuração padrão, por meio do atalho de teclado:"/>
    <x v="5"/>
    <x v="35"/>
    <s v="Médio"/>
    <s v="ME"/>
    <s v="Ctrl + M"/>
    <s v="Ctrl + N"/>
    <s v="Ctrl + P"/>
    <s v="Ctrl + X"/>
    <s v="Ctrl + J"/>
    <s v="A"/>
    <n v="0"/>
    <n v="0"/>
  </r>
  <r>
    <n v="3765"/>
    <s v="VUNESP"/>
    <s v="TJM SP"/>
    <s v="2017"/>
    <s v="No Microsoft PowerPoint 2010, em sua configuração padrão, existe uma excelente maneira de exibir apresentações com as anotações do orador em um computador (o laptop, por exemplo), ao mesmo tempo em que o público-alvo visualiza apenas a apresentação sem anotações em um monitor diferente. Essa maneira chama-se Modo de Exibição:"/>
    <x v="5"/>
    <x v="35"/>
    <s v="Médio"/>
    <s v="ME"/>
    <s v="de Classificação de Slides."/>
    <s v="Leitura."/>
    <s v="do Apresentador."/>
    <s v="Mestre."/>
    <s v="Normal."/>
    <s v="C"/>
    <n v="0"/>
    <n v="0"/>
  </r>
  <r>
    <n v="3766"/>
    <s v="VUNESP"/>
    <s v="Pref. Itanhaém"/>
    <s v="2018"/>
    <s v="No MS-PowerPoint 2010, em sua configuração padrão, as formatações “Numeração” e “Alinhar à Esquerda” são formatações do grupo:"/>
    <x v="5"/>
    <x v="35"/>
    <s v="Médio"/>
    <s v="ME"/>
    <s v="Fonte."/>
    <s v="Desenho."/>
    <s v="Texto."/>
    <s v="Parágrafo."/>
    <s v="Edição."/>
    <s v="D"/>
    <n v="0"/>
    <n v="0"/>
  </r>
  <r>
    <s v="3767"/>
    <s v="VUNESP"/>
    <s v="Pref. Alumínio"/>
    <s v="2016"/>
    <s v="A imagem a seguir foi retirada do MS-PowerPoint 2010, em sua configuração padrão._x000a__x000a_Assinale a alternativa que contém o tipo de recurso que poderá ser aplicado a uma apresentação de slides sendo editada ao utilizar os ícones contidos na imagem."/>
    <x v="5"/>
    <x v="35"/>
    <s v="Médio"/>
    <s v="ME"/>
    <s v="Transição."/>
    <s v="Design."/>
    <s v="Tema."/>
    <s v="Animação."/>
    <s v="Gráfico."/>
    <s v="D"/>
    <n v="0"/>
    <n v="0"/>
  </r>
  <r>
    <n v="3768"/>
    <s v="VUNESP"/>
    <s v="TJ SP"/>
    <s v="2015"/>
    <s v="No MS-PowerPoint 2010, a finalidade da função Ocultar Slide, acionável por meio do botão de mesmo nome, é fazer com que o slide selecionado:"/>
    <x v="5"/>
    <x v="35"/>
    <s v="Médio"/>
    <s v="ME"/>
    <s v="tenha bloqueadas tentativas de alteração de seu conteúdo."/>
    <s v="seja designado como o último a ser exibido na apresentação de slides."/>
    <s v="tenha sua resolução reduzida até o mínimo suportado pelo computador em uso."/>
    <s v="não seja exibido no modo de apresentação de slides."/>
    <s v="tenha sua velocidade de transição entre slides fixada no valor médio."/>
    <s v="D"/>
    <n v="0"/>
    <n v="0"/>
  </r>
  <r>
    <n v="3769"/>
    <s v="VUNESP"/>
    <s v="TJ SP"/>
    <s v="2014"/>
    <s v="Durante uma apresentação com o Microsoft PowerPoint 2010, em sua configuração padrão, em português, o usuário deseja ocultar o conteúdo que está sendo exibido para uma pausa, deixando a tela totalmente em preto, mas não quer finalizar a apresentação. Para isso, ele deve pressionar a seguinte tecla:"/>
    <x v="5"/>
    <x v="35"/>
    <s v="Médio"/>
    <s v="ME"/>
    <s v="End"/>
    <s v="Esc"/>
    <s v="E"/>
    <s v="Enter"/>
    <s v="Backspace"/>
    <s v="C"/>
    <n v="0"/>
    <n v="0"/>
  </r>
  <r>
    <n v="3770"/>
    <s v="VUNESP"/>
    <s v="TJ"/>
    <s v="2015"/>
    <s v="Assinale a alternativa que contém o nome da guia do MSPowerPoint 2010, em sua configuração padrão, que permite alternar entre os Modos de Exibição Mestres."/>
    <x v="5"/>
    <x v="35"/>
    <s v="Médio"/>
    <s v="ME"/>
    <s v="Revisão."/>
    <s v="Exibição."/>
    <s v="Página Inicial."/>
    <s v="Transições."/>
    <s v="Design."/>
    <s v="B"/>
    <n v="0"/>
    <n v="0"/>
  </r>
  <r>
    <n v="3771"/>
    <s v="FCC"/>
    <s v="SEFAZ"/>
    <s v="2022"/>
    <s v="Para proteger as informações e a comunicação de dados que circulam em redes de computadores, o processo criptográfico tem por objetivo:"/>
    <x v="5"/>
    <x v="31"/>
    <s v="Médio"/>
    <s v="ME"/>
    <s v="a autenticação, a confidencialidade, o não repúdio e a integridade."/>
    <s v="a autenticação, a confidencialidade, o hashing e a temporização."/>
    <s v="a sanitização de dados, a integridade, a temporização e o não repúdio."/>
    <s v="o protecionismo, a confidencialidade, a verificação e a integridade."/>
    <s v="a temporização, a autenticação, o não repúdio e a informatização."/>
    <s v="A"/>
    <n v="0"/>
    <n v="0"/>
  </r>
  <r>
    <n v="3772"/>
    <s v="FCC"/>
    <s v="SEFAZ"/>
    <s v="2018"/>
    <s v="O estabelecimento e a implantação da segurança da informação requerem o uso de diferentes mecanismos e recursos para atender os atributos de segurança da informação. Nesse contexto, o Hash tem a função de:"/>
    <x v="5"/>
    <x v="31"/>
    <s v="Médio"/>
    <s v="ME"/>
    <s v="realizar a transformação reversível da informação de forma a torná-la ininteligível a terceiros."/>
    <s v="criar uma chave criptográfica a partir do certificado digital."/>
    <s v="comprovar a identidade do emissor de um documento."/>
    <s v="atestar a validade de um documento."/>
    <s v="garantir a integridade de um documento."/>
    <s v="E"/>
    <n v="0"/>
    <n v="0"/>
  </r>
  <r>
    <n v="3772"/>
    <s v="FCC"/>
    <s v="FITO"/>
    <s v="2020"/>
    <s v="Deseja-se adquirir um Certificado Digital para assegurar e comprovar a assinatura digital dos documentos emitidos por uma empresa. Considerando a aquisição por meio de um órgão autorizado pelo ICP-Brasil e que a chave deve ter o comprimento de 4096 bits, o tipo de Certificado a adquirir é:"/>
    <x v="5"/>
    <x v="31"/>
    <s v="Médio"/>
    <s v="ME"/>
    <s v="A1"/>
    <s v="A3"/>
    <s v="A4"/>
    <s v="S1"/>
    <s v="S3"/>
    <s v="C"/>
    <n v="0"/>
    <n v="0"/>
  </r>
  <r>
    <n v="3773"/>
    <s v="FCC"/>
    <s v="TJ"/>
    <s v="2019"/>
    <s v="Considere as asserções a seguir, a respeito do processo de autenticação usando criptografia assimétrica:_x000a_O autor utiliza sua chave privada para cifrar um documento de modo a garantir sua autoria ou sua identificação em uma transação. Se este autor cifrar um documento com sua chave privada e enviar para o destinatário, este poderá decifrar o documento PORQUE pode ter acesso à chave privada do autor. O fato de ser necessário o uso da chave privada do autor para produzir o texto cifrado caracteriza uma operação que somente ele tem condições de realizar. É correto afirmar que:"/>
    <x v="5"/>
    <x v="31"/>
    <s v="Médio"/>
    <s v="ME"/>
    <s v="as duas asserções são verdadeiras, sendo a segunda a justificativa correta da primeira."/>
    <s v="as duas asserções são falsas."/>
    <s v="a primeira asserção é falsa e a segunda é verdadeira."/>
    <s v="a primeira asserção é verdadeira e a segunda é falsa."/>
    <s v="as duas asserções são verdadeiras, porém a segunda não é a justificativa correta da primeira."/>
    <s v="D"/>
    <n v="0"/>
    <n v="0"/>
  </r>
  <r>
    <n v="3773"/>
    <s v="FCC"/>
    <s v="TJ"/>
    <s v="2019"/>
    <s v="As informações protegidas utilizando os algoritmos de criptografia assimétrica têm garantidas, em teoria,"/>
    <x v="5"/>
    <x v="31"/>
    <s v="Médio"/>
    <s v="ME"/>
    <s v="somente a confidencialidade."/>
    <s v="tanto a confidencialidade quanto a autenticidade."/>
    <s v="somente a integridade."/>
    <s v="somente a autenticidade."/>
    <s v="tanto a confidencialidade quanto a veracidade."/>
    <s v="B"/>
    <n v="0"/>
    <n v="0"/>
  </r>
  <r>
    <n v="3774"/>
    <s v="FCC"/>
    <s v="SANASA"/>
    <s v="2019"/>
    <s v="Além de ser usado para verificar transações com criptomoedas, como Bitcoin, a função hash é usada em assinaturas digitais, para:"/>
    <x v="5"/>
    <x v="31"/>
    <s v="Médio"/>
    <s v="ME"/>
    <s v="garantir a integridade do documento assinado."/>
    <s v="aumentar o tempo de autenticação da assinatura."/>
    <s v="gerar um valor aleatório de tamanho variável."/>
    <s v="garantir a autenticidade do documento assinado."/>
    <s v="gerar um resumo de 256 bits por meio do algoritmo RSA."/>
    <s v="A"/>
    <n v="0"/>
    <n v="0"/>
  </r>
  <r>
    <n v="3774"/>
    <s v="FCC"/>
    <s v="Prefeitura de Manaus"/>
    <s v="2019"/>
    <s v="No processo da assinatura digital, a propriedade que identifica qualquer alteração no documento e faz com que a assinatura não seja mais reconhecida garantindo, assim, a inalterabilidade, é denominada:"/>
    <x v="5"/>
    <x v="31"/>
    <s v="Médio"/>
    <s v="ME"/>
    <s v="autenticidade."/>
    <s v="autoria."/>
    <s v="integridade."/>
    <s v="não repúdio."/>
    <s v="irretratabilidade."/>
    <s v="C"/>
    <n v="0"/>
    <n v="0"/>
  </r>
  <r>
    <n v="3775"/>
    <s v="FCC"/>
    <s v="TRF4"/>
    <s v="2019"/>
    <s v="Considere o esquema hipotético abaixo referente à comunicação segura estabelecida pelo Tribunal Regional Federal da 4ª Região – TRF4:_x000a_O esquema descreve:"/>
    <x v="5"/>
    <x v="31"/>
    <s v="Médio"/>
    <s v="ME"/>
    <s v="autenticação e gerenciamento de sessão."/>
    <s v="autenticação segura com XSS via assinatura eletrônica."/>
    <s v="criptografia de chave assimétrica."/>
    <s v="comunicação segura híbrida de chave pública."/>
    <s v="criptografia de chave simétrica."/>
    <s v="C"/>
    <n v="0"/>
    <n v="0"/>
  </r>
  <r>
    <n v="3776"/>
    <s v="FCC"/>
    <s v="TRF4"/>
    <s v="2019"/>
    <s v="Considere o esquema abaixo._x000a__x000a_Trata-se de uma hipotética comunicação criptografada entre o computador de um Juiz e um computador do TRF4. Os textos Chave, Processo 1 e Processo 2, bem como a categoria de criptografia apresentados no esquema representam, correta e respectivamente,"/>
    <x v="5"/>
    <x v="31"/>
    <s v="Médio"/>
    <s v="ME"/>
    <s v="chave secreta compartilhada, decriptografia, criptografia e criptografia de chave assimétrica."/>
    <s v="chave pública, criptografia, decriptografia e criptografia de chave assimétrica."/>
    <s v="chave secreta compartilhada, criptografia, decriptografia e criptografia de chave simétrica."/>
    <s v="chave pública, decriptografia, criptografia e criptografia de chave simétrica."/>
    <s v="chave pública compartilhada, criptografia, decriptografia e criptografia de curvas elípticas."/>
    <s v="C"/>
    <n v="0"/>
    <n v="0"/>
  </r>
  <r>
    <n v="3777"/>
    <s v="FCC"/>
    <s v="SEGEP"/>
    <s v="2018"/>
    <s v="A segurança da informação considera alguns atributos básicos como: confidencialidade, integridade, disponibilidade, autenticidade e irretratabilidade. O mecanismo de segurança da informação que tem o objetivo de garantir a confidencialidade é:"/>
    <x v="5"/>
    <x v="31"/>
    <s v="Médio"/>
    <s v="ME"/>
    <s v="a assinatura digital."/>
    <s v="o certificado digital."/>
    <s v="a função hash."/>
    <s v="o Token criptográfico."/>
    <s v="a criptografia."/>
    <s v="E"/>
    <n v="0"/>
    <n v="0"/>
  </r>
  <r>
    <n v="3778"/>
    <s v="FGV"/>
    <s v="Câmara dos Deputados"/>
    <s v="2023"/>
    <s v="Na área da Segurança da Informação, há aspectos fundamentais para o desenvolvimento de políticas de armazenamento e uso de dados, tais como Confidencialidade, Integridade, Disponibilidade e Autenticidade. No campo da Tecnologia da Informação, dada a necessidade de trafegar dados pela Internet, a confidencialidade torna-se um ponto crítico. Nesse contexto, assinale a estratégia de proteção mais adequada para preservar a confiabilidade de dados."/>
    <x v="5"/>
    <x v="31"/>
    <s v="Médio"/>
    <s v="ME"/>
    <s v="Criação de backups em tempo real."/>
    <s v="Emprego de software antivírus."/>
    <s v="Instalação de centros de supercomputação."/>
    <s v="Redundância nos dispositivos de armazenamento."/>
    <s v="Uso de criptografia."/>
    <s v="E"/>
    <n v="0"/>
    <n v="0"/>
  </r>
  <r>
    <n v="3779"/>
    <s v="FGV"/>
    <s v="SEFAZ"/>
    <s v="2023"/>
    <s v="Algoritmos de ciframento são frequentemente utilizados para proteger informações, transações comerciais e financeiras realizadas por meio de meios eletrônicos, em particular, pela internet._x000a_Sobra esses algoritmos, assinale a afirmativa correta."/>
    <x v="5"/>
    <x v="31"/>
    <s v="Médio"/>
    <s v="ME"/>
    <s v="3DES é uma função de espelhamento unidirecional."/>
    <s v="ElGamal é um algoritmo de chave privada."/>
    <s v="AES é um algoritmo assimétrico com chaves de tamanho fixo."/>
    <s v="Blowfish é uma cifra simétrica de blocos."/>
    <s v="SHA é um algoritmo de chave pública de tamanho variável."/>
    <s v="D"/>
    <n v="0"/>
    <n v="0"/>
  </r>
  <r>
    <n v="3780"/>
    <s v="FGV"/>
    <s v="SEAD"/>
    <s v="2022"/>
    <s v="Com relação aos métodos de criptografia de chave pública, considere as afirmativas a seguir._x000a_I. Cada participante em um sistema de chave pública possui um par de chaves, uma pública e outra, privada._x000a_II. Qualquer participante pode criptografar e decriptografar uma mensagem usando a própria chave privada._x000a_III. Quando o participante P1 envia uma mensagem criptografada para P2, é preciso que P2 conheça a chave privada de P1. É correto somente o que se afirma em"/>
    <x v="5"/>
    <x v="31"/>
    <s v="Médio"/>
    <s v="ME"/>
    <s v="I."/>
    <s v="II."/>
    <s v="III."/>
    <s v="I e II."/>
    <s v="II e III."/>
    <s v="A"/>
    <n v="0"/>
    <n v="0"/>
  </r>
  <r>
    <n v="3780"/>
    <s v="FGV"/>
    <s v="TCE"/>
    <s v="2022"/>
    <s v="O auditor José recebeu o arquivo AnexoJ em formato digital. Antes de proceder com a abertura do AnexoJ, José determinou a fidedignidade do referido arquivo, avaliando a conformidade dos dados do AnexoJ por ele recebido com os dados do AnexoJ transmitido pelo emissor._x000a_Essa avaliação feita por José em AnexoJ está diretamente relacionada com o seguinte princípio da segurança de informações:"/>
    <x v="5"/>
    <x v="31"/>
    <s v="Médio"/>
    <s v="ME"/>
    <s v="integridade;"/>
    <s v="confidencialidade;"/>
    <s v="autenticidade;"/>
    <s v="disponibilidade;"/>
    <s v="qualidade."/>
    <s v="A"/>
    <n v="0"/>
    <n v="0"/>
  </r>
  <r>
    <n v="3781"/>
    <s v="FGV"/>
    <s v="TCE"/>
    <s v="2022"/>
    <s v="As funções de hash são comumente empregadas nos mecanismos de segurança da informação._x000a_Quanto às suas propriedades básicas, para que o algoritmo de hash seja considerado forte, é correto afirmar que:"/>
    <x v="5"/>
    <x v="31"/>
    <s v="Médio"/>
    <s v="ME"/>
    <s v="a mesma entrada deve produzir saídas diferentes;"/>
    <s v="deve ser difícil encontrar duas entradas que produzam o mesmo hash;"/>
    <s v="deve ser possível produzir a entrada original a partir do hash resultante;"/>
    <s v="pequenas mudanças na entrada devem produzir pequenas mudanças no hash resultante;"/>
    <s v="mesmo que as entradas possuam o mesmo tamanho, os resultados de hash terão tamanhos diferentes."/>
    <s v="B"/>
    <n v="0"/>
    <n v="0"/>
  </r>
  <r>
    <n v="3781"/>
    <s v="FGV"/>
    <s v="TCE"/>
    <s v="2022"/>
    <s v="Bernardo e João são auditores recém-concursados no TCE/TO. Bernardo precisa enviar documentos sigilosos para João e vice-versa, contudo, nenhum deles utilizou ainda a ferramenta de criptografia disponível na instituição._x000a_Sabendo-se que é utilizada a criptografia por chave pública, o procedimento que deve ser seguido por cada auditor antes de tramitar os documentos é:"/>
    <x v="5"/>
    <x v="31"/>
    <s v="Médio"/>
    <s v="ME"/>
    <s v="gerar um par de chaves a ser usado para encriptação e decriptação dos documentos; importar a chave pública no registrador público da instituição; guardar a chave privada; e encriptar os documentos utilizando a chave pública do destinatário;"/>
    <s v="gerar um par de chaves a ser usado para encriptação e decriptação dos documentos; importar a chave pública no registrador público da instituição; enviar a chave privada para o destinatário; e encriptar um documento utilizando a chave privada enviada;"/>
    <s v="gerar um par de chaves a ser usado para encriptação e decriptação dos documentos; importar a chave pública no registrador público da instituição; guardar a chave privada; e encriptar os documentos utilizando a chave privada do remetente;"/>
    <s v="gerar a chave pública para encriptação e decriptação dos documentos; enviar a chave pública para o destinatário; e encriptar os documentos utilizando a chave pública enviada;"/>
    <s v="combinar uma senha entre eles; encriptar e decriptar os documentos utilizando a senha combinada."/>
    <s v="A"/>
    <n v="0"/>
    <n v="0"/>
  </r>
  <r>
    <n v="3782"/>
    <s v="FGV"/>
    <s v="TRT"/>
    <s v="2022"/>
    <s v="Os sistemas de chave pública são caracterizados pelo uso de um algoritmo criptográfico com duas chaves, uma privada e uma pública. Com relação às categorias de uso dos criptossistemas de chave pública, analise as afirmativas a seguir:_x000a_I. Criptografia/descriptografia: um emissor criptografa uma mensagem com a chave pública do seu destinatário._x000a_II. Assinatura digital: um emissor assina uma mensagem com sua chave pública. A assinatura é feita por um algoritmo criptográfico aplicado à mensagem ou a um pequeno bloco de dados que é uma função da mensagem._x000a_III. Troca de chave: dois lados cooperam para trocar uma chave de sessão. Várias técnicas diferentes são possíveis, envolvendo as chaves públicas de uma ou de ambas as partes._x000a_Está correto o que se afirma em"/>
    <x v="5"/>
    <x v="31"/>
    <s v="Médio"/>
    <s v="ME"/>
    <s v="I, apenas."/>
    <s v="II, apenas."/>
    <s v="III, apenas."/>
    <s v="I e II, apenas.;"/>
    <s v="II e III, apenas."/>
    <s v="A"/>
    <n v="0"/>
    <n v="0"/>
  </r>
  <r>
    <n v="3782"/>
    <s v="FGV"/>
    <s v="MPE"/>
    <s v="2022"/>
    <s v="João quer usar um serviço de armazenamento em nuvem que ofereça o recurso de verificação de sua identidade em duas etapas. Para isso, João escolheu um serviço que usa um aplicativo autenticador instalado em seu dispositivo móvel._x000a_O tipo de verificação em duas etapas do serviço escolhido por João é o(a):"/>
    <x v="5"/>
    <x v="31"/>
    <s v="Médio"/>
    <s v="ME"/>
    <s v="código de verificação."/>
    <s v="token gerador de senhas."/>
    <s v="cartão de segurança."/>
    <s v="dispositivo confiável."/>
    <s v="chave de recuperação."/>
    <s v="A"/>
    <n v="0"/>
    <n v="0"/>
  </r>
  <r>
    <n v="3782"/>
    <s v="FGV"/>
    <s v="TJDFT"/>
    <s v="2022"/>
    <s v="Ana precisa enviar a mensagem M para Bráulio de forma sigilosa pela rede do Tribunal de Justiça atendendo aos requisitos de segurança: autenticidade, não repúdio, integridade e confidencialidade. Para isso, Ana deve enviar uma chave secreta K para Bráulio e gerar uma assinatura digital AD(M)._x000a_Considerando que a chave K deve ser conhecida apenas por Ana e Bráulio, após esse processo devese cifrar K e AD(M) com a chave:"/>
    <x v="5"/>
    <x v="31"/>
    <s v="Médio"/>
    <s v="ME"/>
    <s v="privada de Braúlio;"/>
    <s v="privada de Ana;"/>
    <s v="pública de Ana;"/>
    <s v="pública de Braúlio;"/>
    <s v="secreta de Ana."/>
    <s v="D"/>
    <n v="0"/>
    <n v="0"/>
  </r>
  <r>
    <n v="3783"/>
    <s v="FGV"/>
    <s v="TJDFT"/>
    <s v="2022"/>
    <s v="Lucas é um trader profissional que trabalha em uma corretora de valores._x000a_Ele efetua muitas operações durante o período em que a bolsa negocia seus ativos. Após fazer uma revisão em suas operações do dia, não validou, como sendo efetuadas por ele, algumas das operações que obtiveram prejuízo. Lucas, então, entrou em contato com a corretora e esta demonstrou, a partir de registros de auditoria e garantia de identidade, que as operações em questão realmente foram executadas por ele._x000a_Para que a corretora prove que foi Lucas quem realmente executou as operações, ela deve fazer uso do conceito de segurança chamado:"/>
    <x v="5"/>
    <x v="31"/>
    <s v="Médio"/>
    <s v="ME"/>
    <s v="confidencialidade;"/>
    <s v="autenticidade;"/>
    <s v="integridade;"/>
    <s v="disponibilidade;"/>
    <s v="irretratabilidade."/>
    <s v="E"/>
    <n v="0"/>
    <n v="0"/>
  </r>
  <r>
    <n v="3783"/>
    <s v="CESGRANRIO"/>
    <s v="IPEA"/>
    <s v="2024"/>
    <s v="A entidade J enviou uma mensagem (M) assinada para a entidade K, utilizando o padrão RSA de assinatura digital. A assinatura digital (AD) de M está acompanhada do certificado digital de J (CertJ/AC), emitido pela Autoridade Certificadora (AC)._x000a_A entidade K tem confiança na AC; logo, o certificado digital da AC (CertAC/AC), emitido pela própria AC, está armazenado na sua base de certificados digitais confiáveis. Ambos os certificados digitais CertJ/AC e CertAC/AC passaram no teste de validação de certificados digitais, e a cadeia de certificados está verificada com sucesso._x000a_Como parte do processo de verificação da AD de M, a entidade K deve decriptar a AD com a(as) chave(s):"/>
    <x v="5"/>
    <x v="31"/>
    <s v="Médio"/>
    <s v="ME"/>
    <s v="pública de J, presente em CertJ/AC"/>
    <s v="pública de AC, presente em CertAC/AC"/>
    <s v="públicas de J e de AC, presentes, respectivamente, em CertJ/AC e CertAC/AC"/>
    <s v="pública de J e a privada de AC, presentes, respectivamente, em CertJ/AC e CertAC/AC"/>
    <s v="privada de J e a pública de AC, presentes, respectivamente, em CertJ/AC e CertAC/AC"/>
    <s v="A"/>
    <n v="0"/>
    <n v="0"/>
  </r>
  <r>
    <n v="3783"/>
    <s v="CESGRANRIO"/>
    <s v="AgeRIO"/>
    <s v="2023"/>
    <s v="Para evitar a utilização inadequada de recursos de informática em uma organização, é comum que sejam configuradas credenciais de acesso, como, por exemplo, um nome de usuário e uma senha associada. Essas credenciais podem ser utilizadas para controlar acesso a computadores (estações de trabalho), arquivos compartilhados na nuvem e sistemas de informação, entre outros. Uma boa prática que pode ser usada no que se refere a senhas é:"/>
    <x v="5"/>
    <x v="31"/>
    <s v="Médio"/>
    <s v="ME"/>
    <s v="anotar a sua senha e deixá-la afixada próxima à sua estação de trabalho, pois caso ela seja esquecida, não haverá uma interrupção no seu trabalho."/>
    <s v="confirmar a sua senha por telefone, caso venha a ser solicitado."/>
    <s v="definir uma senha que não possa ser facilmente adivinhada, de modo que apenas você tenha o seu conhecimento."/>
    <s v="garantir que seus colegas mais próximos saibam a sua senha, para que ela possa ser utilizada na sua ausência."/>
    <s v="informar a sua senha a qualquer pessoa que a solicite e que trabalhe na mesma organização em que você atue."/>
    <s v="C"/>
    <n v="0"/>
    <n v="0"/>
  </r>
  <r>
    <n v="3784"/>
    <s v="CESGRANRIO"/>
    <s v="Banco do Brasil"/>
    <s v="2023"/>
    <s v="Os mecanismos de segurança combinam técnicas e ações de segurança para prover a proteção de usuários e de dados. O mecanismo de segurança que consiste em definir as ações que uma determinada entidade pode executar, ou a quais informações essa entidade pode ter acesso, é o de:"/>
    <x v="5"/>
    <x v="31"/>
    <s v="Médio"/>
    <s v="ME"/>
    <s v="identificação"/>
    <s v="integridade"/>
    <s v="autenticação"/>
    <s v="autorização"/>
    <s v="confidencialidade"/>
    <s v="D"/>
    <n v="0"/>
    <n v="0"/>
  </r>
  <r>
    <n v="3784"/>
    <s v="CESGRANRIO"/>
    <s v="Banco do Brasil"/>
    <s v="2023"/>
    <s v="Para acessar sistemas de informação é comum que seus usuários sejam solicitados a informar suas credenciais, que normalmente são definidas por meio de uma identificação de usuário e uma senha. Como identificação de usuário é comum ser utilizado o email ou o CPF do usuário. Nesse contexto, um exemplo de uma senha bem formada e segura é:"/>
    <x v="5"/>
    <x v="31"/>
    <s v="Médio"/>
    <s v="ME"/>
    <s v="“XYZ”, pois é fácil de lembrar"/>
    <s v="“1234567”, pois é fácil de lembrar e tem tamanho adequado"/>
    <s v="A data de aniversário do usuário"/>
    <s v="Igual à identificação do usuário"/>
    <s v="“Yk.9821-Z”"/>
    <s v="E"/>
    <n v="0"/>
    <n v="0"/>
  </r>
  <r>
    <n v="3784"/>
    <s v="CESGRANRIO"/>
    <s v="BANRISUL"/>
    <s v="2023"/>
    <s v="Os serviços de segurança de uma empresa são implementados por mecanismos de segurança e visam a satisfazer os requisitos da política de segurança dessa empresa. Para aprimorar o serviço de segurança que controla o acesso aos sistemas de informação, o controle de autenticação em uma etapa de verificação está sendo substituído pelo controle de autenticação em mais de uma etapa de verificação. Esse controle em mais de uma etapa de verificação é conhecido como autenticação:"/>
    <x v="5"/>
    <x v="31"/>
    <s v="Médio"/>
    <s v="ME"/>
    <s v="complexa"/>
    <s v="resistente"/>
    <s v="qualificada"/>
    <s v="estendida"/>
    <s v="multifator"/>
    <s v="E"/>
    <n v="0"/>
    <n v="0"/>
  </r>
  <r>
    <n v="3785"/>
    <s v="CESGRANRIO"/>
    <s v="Banco do Brasil"/>
    <s v="2023"/>
    <s v="O mecanismo de segurança é um método ou processo que pode ser utilizado por um sistema para implementar um serviço de segurança. Para verificar a autenticidade ou a autoria de um documento com relação ao seu signatário, deve-se validar a(o):"/>
    <x v="5"/>
    <x v="31"/>
    <s v="Médio"/>
    <s v="ME"/>
    <s v="envelope digital"/>
    <s v="assinatura digital"/>
    <s v="criptograma simétrico"/>
    <s v="chave simétrica"/>
    <s v="algoritmo simétrico"/>
    <s v="B"/>
    <n v="0"/>
    <n v="0"/>
  </r>
  <r>
    <n v="3786"/>
    <s v="VUNESP"/>
    <s v="Prefeitura de Itapevi"/>
    <s v="2019"/>
    <s v="No processo de Assinatura Digital, a função hash é utilizada para:"/>
    <x v="5"/>
    <x v="31"/>
    <s v="Médio"/>
    <s v="ME"/>
    <s v="criptografar a Assinatura Digital a ser enviada."/>
    <s v="criptografar o documento original."/>
    <s v="gerar a Chave Privada do receptor do documento."/>
    <s v="gerar a Chave Pública do emissor do documento."/>
    <s v="gerar um resumo do documento original."/>
    <s v="E"/>
    <n v="0"/>
    <n v="0"/>
  </r>
  <r>
    <n v="3787"/>
    <s v="VUNESP"/>
    <s v="Câmara de Piracicaba"/>
    <s v="2019"/>
    <s v="A metodologia de autenticação que usa dois ou mais fatores como evidência para identificar o usuário visa:"/>
    <x v="5"/>
    <x v="31"/>
    <s v="Médio"/>
    <s v="ME"/>
    <s v="dificultar o acesso ao sistema."/>
    <s v="discipliná-lo a usar mecanismos seguros de autenticação."/>
    <s v="forçá-lo a utilizar senhas seguras."/>
    <s v="impedir o compartilhamento das credenciais de acesso."/>
    <s v="minimizar o impacto caso uma das formas de autenticação tenha sido comprometida."/>
    <s v="E"/>
    <n v="0"/>
    <n v="0"/>
  </r>
  <r>
    <n v="3788"/>
    <s v="VUNESP"/>
    <s v="Câmara de Piracicaba"/>
    <s v="2019"/>
    <s v="Um sistema utiliza como hash criptográfico a soma do valor numérico de cada caractere da mensagem. O algoritmo de hash é frágil, pois:"/>
    <x v="5"/>
    <x v="31"/>
    <s v="Médio"/>
    <s v="ME"/>
    <s v="não é possível determinar uma função inversa."/>
    <s v="produz o efeito avalanche."/>
    <s v="possui baixa resistência a colisões."/>
    <s v="o código hash gerado é único"/>
    <s v="demanda um elevado poder computacional para ser calculado."/>
    <s v="C"/>
    <n v="0"/>
    <n v="0"/>
  </r>
  <r>
    <n v="3789"/>
    <s v="VUNESP"/>
    <s v="UFABC"/>
    <s v="2019"/>
    <s v="O ICP-Brasil gerencia a cadeia de confiança para a emissão de certificados digitais no Brasil. Dentre os tipos de certificados emitidos pelo ICP-Brasil, o que é utilizado exclusivamente para a criptografia de dados é:"/>
    <x v="5"/>
    <x v="31"/>
    <s v="Médio"/>
    <s v="ME"/>
    <s v="A."/>
    <s v="B."/>
    <s v="C."/>
    <s v="S."/>
    <s v="T."/>
    <s v="D"/>
    <n v="0"/>
    <n v="0"/>
  </r>
  <r>
    <n v="3790"/>
    <s v="VUNESP"/>
    <s v="Prefeitura de Guarulhos"/>
    <s v="2019"/>
    <s v="O processo de Assinatura Digital de documentos digitais inclui recursos para garantir os fatores de segurança da informação. Nesse processo, o recurso utilizado para garantir o não repúdio, ou a irretratabilidade, é:"/>
    <x v="5"/>
    <x v="31"/>
    <s v="Médio"/>
    <s v="ME"/>
    <s v="a chave privada do Certificado Digital do autor do documento."/>
    <s v="a chave pública do Certificado Digital do autor do documento."/>
    <s v="a chave pública do Certificado Digital do receptor do documento."/>
    <s v="o índice positivo de confiabilidade da Autoridade Certificadora (CA)."/>
    <s v="o resumo criptográfico gerado a partir do documento."/>
    <s v="A"/>
    <n v="0"/>
    <n v="0"/>
  </r>
  <r>
    <n v="3791"/>
    <s v="VUNESP"/>
    <s v="PC"/>
    <s v="2018"/>
    <s v="Considere o seguinte cenário:_x000a_Um usuário de um computador com sistema operacional Windows 10 deseja fazer um backup de todos os arquivos de documentos pessoais, que totalizam cerca de 500 Mbytes, armazenados na pasta C:\Users\usuário\Documentos._x000a_A forma mais adequada para realizar o backup é:"/>
    <x v="5"/>
    <x v="31"/>
    <s v="Médio"/>
    <s v="ME"/>
    <s v="aglutinar os arquivos da pasta Documentos em um arquivo avi e gravar em DVD-R."/>
    <s v="criar a pasta C:\Users\usuário\backup e copiar todos os arquivos da pasta original."/>
    <s v="criar a pasta backup na pasta C:\Users\usuário\ Documentos e fazer a cópia dos arquivos."/>
    <s v="fazer uma cópia da pasta Documentos e de todos os arquivos dentro da pasta em um pendrive."/>
    <s v="transformar os arquivos para o formato tar e armazenar em uma mídia de fita magnética."/>
    <s v="D"/>
    <n v="0"/>
    <n v="0"/>
  </r>
  <r>
    <n v="3792"/>
    <s v="VUNESP"/>
    <s v="PC"/>
    <s v="2018"/>
    <s v="Um dos componentes utilizados em microcomputadores e que é utilizado em arranjos ou grupos de componentes, recebe a denominação por meio do acrônimo RAID. Um RAID corresponde a um conjunto de:"/>
    <x v="5"/>
    <x v="31"/>
    <s v="Médio"/>
    <s v="ME"/>
    <s v="decodificadores."/>
    <s v="dispositivos de interface."/>
    <s v="discos."/>
    <s v="registradores."/>
    <s v="barramentos."/>
    <s v="C"/>
    <n v="0"/>
    <n v="0"/>
  </r>
  <r>
    <n v="3793"/>
    <s v="VUNESP"/>
    <s v="Câmara de Indaiatuba"/>
    <s v="2018"/>
    <s v="No âmbito da segurança da informação, o MD5 é:"/>
    <x v="5"/>
    <x v="31"/>
    <s v="Médio"/>
    <s v="ME"/>
    <s v="uma função hash criptográfica."/>
    <s v="um método de assinatura digital."/>
    <s v="um padrão de certificado digital."/>
    <s v="uma criptografia de chave pública."/>
    <s v="uma criptografia de chave simétrica."/>
    <s v="A"/>
    <n v="0"/>
    <n v="0"/>
  </r>
  <r>
    <n v="3794"/>
    <s v="VUNESP"/>
    <s v="Câmara Municipal de Pradópolis"/>
    <s v="2016"/>
    <s v="Ao manipular arquivos e pastas, é importante ter cópias de segurança dos arquivos e pastas utilizados. O MS-Windows 7, em sua configuração padrão, possui recursos para fazer cópias de segurança de arquivos e pastas._x000a_Assinale a alternativa que contém o nome dado ao procedimento de cópias de segurança."/>
    <x v="5"/>
    <x v="31"/>
    <s v="Médio"/>
    <s v="ME"/>
    <s v="Limpeza de Disco."/>
    <s v="Clone."/>
    <s v="Sincronização."/>
    <s v="Fragmentação."/>
    <s v="Backup."/>
    <s v="E"/>
    <n v="0"/>
    <n v="0"/>
  </r>
  <r>
    <n v="3795"/>
    <s v="VUNESP"/>
    <s v="PC"/>
    <s v="2014"/>
    <s v="Assinale a alternativa que contém o endereço de uma página da internet cujo acesso está utilizando técnica de criptografia."/>
    <x v="5"/>
    <x v="31"/>
    <s v="Médio"/>
    <s v="ME"/>
    <s v="http://www.sp.senac.br:8080"/>
    <s v="https:\\www.globo.com/secur.php"/>
    <s v="http://www.yahoo.com.br"/>
    <s v="https://www.google.com.br"/>
    <s v="http://gmail.com/portal1.html"/>
    <s v="D"/>
    <n v="0"/>
    <n v="0"/>
  </r>
  <r>
    <s v="3796"/>
    <s v="CONSULPLAN"/>
    <s v="TJ"/>
    <s v="2025"/>
    <s v="Uma pessoa designada ao cargo de analista de Tecnologia da informação (TI) do Tribunal de Justiça do Estado de Rondônia (TJRO) está investigando um problema de desempenho em determinado computador. Observou-se que um processo em segundo plano está consumindo muitos recursos de CPU, prejudicando o desempenho de outros programas essenciais. Evidencia-se a necessidade de alterar a prioridade do processo para liberar recursos de CPU para os aplicativos críticos. Qual é o local correto no Windows para alterar a prioridade de um processo em execução?"/>
    <x v="5"/>
    <x v="36"/>
    <s v="Médio"/>
    <s v="ME"/>
    <s v="Acessar o menu Configurações do Windows, na seção “Sistema e desempenho”, e ajustar a prioridade diretamente."/>
    <s v="Acessar o aplicativo Serviços, localizar o serviço correspondente ao processo e alterar sua prioridade nas configurações do serviço."/>
    <s v="Utilizar o Gerenciador de Dispositivos, localizar o processo relacionado e definir sua prioridade na guia de propriedades avançadas."/>
    <s v="Por meio do Gerenciador de Tarefas, localizar o processo e, em seus detalhes, selecionar o status de priorização em “Definir prioridade”."/>
    <s v="Navegar até o Painel de Controle, na seção “Gerenciamento de Energia”, e ajustar a prioridade dos processos por meio do plano de energia ativo."/>
    <s v="D"/>
    <n v="0"/>
    <n v="0"/>
  </r>
  <r>
    <s v="3797"/>
    <s v="CONSULPLAN"/>
    <s v="Câmara de Araraquara"/>
    <s v="2025"/>
    <s v="A UEFI (Unified Extensible Firmware Interface) é uma solução moderna que vem substituindo gradualmente a BIOS (Basic InputOutput System) nos PCs desde a introdução do Windows Vista Service Pack 1 e Windows 7, em 2007. Com o tempo, os fabricantes de computadores começaram a enviar desktops e laptops com suporte à UEFI, um refinamento da BIOS tradicional, oferecendo recursos mais avançados e projetados para ser a base do firmware no futuro dos sistemas. Por outro lado, a BIOS, que surgiu na década de 1980, foi o sistema de inicialização padrão dos computadores por muitos anos. Embora tenha passado por algumas melhorias ao longo do tempo, a BIOS está desatualizada e, atualmente, a maioria dos computadores novos utilizam a UEFI devido às suas vantagens, como maior velocidade de inicialização e suporte a discos rígidos maiores e mais partições._x000a_(Disponível em: https://br.easeus.com/partition-manager-tips/uefi-vs-bios.html. Acesso em: janeiro de 2025.) Para realizar algumas configurações no computador, é necessário acessar a interface da BIOS ou UEFI. Qual é o procedimento técnico adequado para acessar essa interface?"/>
    <x v="5"/>
    <x v="36"/>
    <s v="Médio"/>
    <s v="ME"/>
    <s v="Desligar o computador, ligar novamente e pressionar a tecla Ctrl + Alt + Del simultaneamente para acessar as configurações da BIOS ou UEFI."/>
    <s v="Utilizar a combinação de teclas Ctrl + Esc durante o carregamento do sistema operacional para abrir a interface de configuração do firmware."/>
    <s v="Acessar as configurações do sistema operacional e selecionar a opção “Reiniciar” com a tecla Shift pressionada para acessar a interface de firmware."/>
    <s v="Ligar ou reiniciar o computador e pressionar a tecla F2, F10, Del, ou outra tecla específica, conforme o fabricante, durante o processo de inicialização."/>
    <s v="Acessar o menu de opções avançadas do Windows através da opção “Configurações” e, em seguida, selecionar “Reiniciar agora” para acessar a interface UEFI ou BIOS."/>
    <s v="D"/>
    <n v="0"/>
    <n v="0"/>
  </r>
  <r>
    <s v="3798"/>
    <s v="CONSULPLAN"/>
    <s v="Câmara de Araraquara"/>
    <s v="2025"/>
    <s v="A Cortana é a assistente virtual do Windows 10, que nos ajuda a acessar temas do nosso interesse, lugares favoritos, e-mails, entre outros, através de um comando de voz. Basta falar com a Cortana, e essa ferramenta poderá lembrar datas e tarefas importantes. Além disso, ela usa suas pesquisas na internet e suas informações para trazer notícias._x000a_(Disponível em: https://edu.gcfglobal.org/pt/tudo-sobre-o-windows-10. Acesso em: janeiro de 2025.) A Cortana, assistente virtual do Windows 10, foi descontinuada em 2020. Com o lançamento do Windows 11, em outubro de 2021, o sistema operacional passou a receber atualizações de segurança e melhorias significativas. Uma dessas melhorias foi a introdução de um aplicativo baseado em inteligência artificial, oficialmente lançado em 2023. assinale-o."/>
    <x v="5"/>
    <x v="36"/>
    <s v="Médio"/>
    <s v="ME"/>
    <s v="Copilot."/>
    <s v="Gemini."/>
    <s v="ChatGPT."/>
    <s v="Cortana 2.0."/>
    <s v="Virtual Assistant Pro."/>
    <s v="A"/>
    <n v="0"/>
    <n v="0"/>
  </r>
  <r>
    <s v="3799"/>
    <s v="CONSULPLAN"/>
    <s v="Câmara de Araraquara"/>
    <s v="2025"/>
    <s v="O Windows 11 está disponível em várias edições, cada uma projetada para atender a diferentes perfis de usuários e necessidades. A versão Windows 11 Home é voltada para usuários domésticos, oferecendo recursos essenciais para o dia a dia. Já o Windows 11 Pro inclui funcionalidades avançadas voltadas para profissionais e empresas, como maior segurança, gerenciamento e suporte a redes corporativas._x000a_Trata-se de um recurso ausente no Windows 11 Home presente no Windows 11 Pro:"/>
    <x v="5"/>
    <x v="36"/>
    <s v="Médio"/>
    <s v="ME"/>
    <s v="Windows Hello."/>
    <s v="Modo de segurança."/>
    <s v="Firewall e proteção de rede."/>
    <s v="Controle e proteção dos pais."/>
    <s v="Criptografia de unidade BitLocker."/>
    <s v="E"/>
    <n v="0"/>
    <n v="0"/>
  </r>
  <r>
    <s v="3800"/>
    <s v="CONSULPLAN"/>
    <s v="Câmara de Araraquara"/>
    <s v="2025"/>
    <s v="A Câmara Municipal de Araraquara utiliza nos seus computadores o Sistema Operacional Microsoft Windows 11 (Configuração Padrão – Idioma Português-Brasil). Esse sistema é um dos mais recentes produzidos pela Microsoft e dispõe de diversos recursos e facilidades para os usuários, como o editor de registros, que permite:"/>
    <x v="5"/>
    <x v="36"/>
    <s v="Médio"/>
    <s v="ME"/>
    <s v="Alterar as definições que não estão expostas na interface do utilizador."/>
    <s v="Apresentar informações como a origem de um evento, o horário e os códigos de erro."/>
    <s v="Editar políticas de grupo local para gerir dispositivos que não fazem parte de um domínio."/>
    <s v="Encerrar programas sem resposta, ajustar aplicações de arranque e monitorar sessões ativas."/>
    <s v="Organizar por categorias para navegar e ajustar rapidamente as definições de acordo com as preferências/necessidades."/>
    <s v="A"/>
    <n v="0"/>
    <n v="0"/>
  </r>
  <r>
    <n v="3801"/>
    <s v="FCC"/>
    <s v="TRT"/>
    <s v="2025"/>
    <s v="Um Técnico de TI de um Tribunal foi solicitado a organizar os arquivos e programas utilizados por uma equipe para facilitar o acesso e melhorar a eficiência. Ele decidiu criar uma estrutura de pastas no Windows 11, que está instalado e funcionando em condições ideais, e configurar os programas mais utilizados para serem executados automaticamente ao iniciar o sistema. As ações corretas para atingir esse objetivo são:"/>
    <x v="5"/>
    <x v="36"/>
    <s v="Médio"/>
    <s v="ME"/>
    <s v="Criar uma nova conta de usuário no Windows com privilégios administrativos para a equipe definir os critérios de inicialização."/>
    <s v="Organizar os arquivos no “Explorador de Arquivos"/>
    <s v="Configurar as pastas diretamente no “Gerenciador de Tarefas”, na aba “Inicializar”, juntamente com os programas mais utilizados."/>
    <s v="Configurar os programas no “Menu Iniciar” e ativar a opção “Executar como administrador"/>
    <s v="Utilizar o recurso “Pastas Personalizadas” no Explorador de Arquivos e o utilitário “startconfig” para gerenciar a inicialização."/>
    <s v="B"/>
    <n v="0"/>
    <n v="0"/>
  </r>
  <r>
    <n v="3802"/>
    <s v="QUADRIX"/>
    <s v="CORE"/>
    <s v="2025"/>
    <s v="Um usuário utiliza o sistema operacional Windows 11 em seu computador e precisa organizar as janelas abertas, de forma que consiga visualizar, simultaneamente, duas delas, lado a lado, sem que se sobreponham. Com base nessa situação hipotética, assinale a opção que apresenta o recurso do Windows 11 o qual possibilitará ao usuário organizar as janelas lado a lado, sem que seja necessário arrastá‑las até as bordas da tela."/>
    <x v="5"/>
    <x v="36"/>
    <s v="Médio"/>
    <s v="ME"/>
    <s v="snap layouts"/>
    <s v="modo tablet"/>
    <s v="configurações de tarefas"/>
    <s v="exibição de pastas"/>
    <s v="minimizar todas as janelas"/>
    <s v="A"/>
    <n v="0"/>
    <n v="0"/>
  </r>
  <r>
    <n v="3803"/>
    <s v="QUADRIX"/>
    <s v="CRESS"/>
    <s v="2025"/>
    <s v="Em relação aos procedimentos de informática, ao sistema operacional Windows 11 e aos conceitos de redes de computadores, julgue o item a seguir._x000a_O Paint e o Bloco de Notas foram descontinuados no Windows 11 em favor de ferramentas de edição online integradas."/>
    <x v="5"/>
    <x v="36"/>
    <s v="Médio"/>
    <s v="CE"/>
    <m/>
    <m/>
    <m/>
    <m/>
    <m/>
    <s v="E"/>
    <n v="0"/>
    <n v="0"/>
  </r>
  <r>
    <n v="3804"/>
    <s v="QUADRIX"/>
    <s v="CRESS"/>
    <s v="2025"/>
    <s v="Quanto ao programa de navegação Google Chrome, em sua versão mais recente, aos conceitos de organização e de gerenciamento de arquivos e aos aplicativos para segurança da informação, julgue o item seguinte._x000a_No sistema operacional Windows, é permitido ao usuário alterar uma extensão de nome de arquivo."/>
    <x v="5"/>
    <x v="36"/>
    <s v="Médio"/>
    <s v="CE"/>
    <m/>
    <m/>
    <m/>
    <m/>
    <m/>
    <s v="C"/>
    <n v="0"/>
    <n v="0"/>
  </r>
  <r>
    <n v="3805"/>
    <s v="QUADRIX"/>
    <s v="CRESS"/>
    <s v="2025"/>
    <s v="Acerca dos conceitos de hardware, do Microsoft Word 2013 e do sistema operacional Windows 11, julgue o item a seguir._x000a_No Windows 11, uma das novidades introduzidas para aprimorar a experiência multitarefa é a remoção total do Painel de Controle, a ser substituído pelas Configurações."/>
    <x v="5"/>
    <x v="36"/>
    <s v="Médio"/>
    <s v="CE"/>
    <m/>
    <m/>
    <m/>
    <m/>
    <m/>
    <s v="E"/>
    <n v="0"/>
    <n v="0"/>
  </r>
  <r>
    <n v="3806"/>
    <s v="FCC"/>
    <s v="TRT"/>
    <s v="2025"/>
    <s v="No Windows 11, aberto e funcionando em condições ideais, um Técnico Administrativo precisa alterar 0 navegador web padrão para o Google Chrome. Para isso, ele acessou a seção Configurações é na sequência clicou em"/>
    <x v="5"/>
    <x v="36"/>
    <s v="Médio"/>
    <s v="ME"/>
    <s v="Aplicativos, clicou em Aplicativos padrão, localizou e clicou em Google Chrome na lista de aplicativos, e por fim, clicou em Definir padrão."/>
    <s v="Aplicativos do Windows, clicou em Aplicativos e recursos, selecionou Google Chrome na lista e clicou em Definir como padrão."/>
    <s v="Aplicativos e recursos, selecionou Google Chrome na lista e clicou em Definir como padrão."/>
    <s v="Aplicativos padrão, navegou até a opção Navegadores compativeis e selecionou Google Chrome."/>
    <s v="Aplicativos para sites, navegou até a opção Navegadores compativeis e selecionou Google Chrome."/>
    <s v="A"/>
    <n v="0"/>
    <n v="0"/>
  </r>
  <r>
    <n v="3807"/>
    <s v="FGV"/>
    <s v="MPE"/>
    <s v="2025"/>
    <s v="Windows 11 oferece uma ferramenta de captura instantânea que permite que os usuários capturem imagens a partir da tela do computador. Acerca do tema, avalie as afirmativas a seguir:_x000a_I. A ferramenta pode ser acionada a partir da combinação de teclas do logótipo do Windows + Shift + S._x000a_II. Os três modos de captura permitidos são recortes de: forma livre, retangular e de tela inteira._x000a_III. A ferramenta permite configurar atrasos na captura, com opções que variam de 0 até 6 segundos no máximo._x000a_Está correto o que se afirma em:"/>
    <x v="5"/>
    <x v="36"/>
    <s v="Médio"/>
    <s v="ME"/>
    <s v="II e III, apenas."/>
    <s v="I e III, apenas."/>
    <s v="I e II, apenas."/>
    <s v="II, apenas."/>
    <s v="I, apenas."/>
    <s v="E"/>
    <n v="0"/>
    <n v="0"/>
  </r>
  <r>
    <n v="3808"/>
    <s v="FGV"/>
    <s v="MPE"/>
    <s v="2025"/>
    <s v="Windows 11 disponibiliza um mecanismo de ajuda que permite que os usuários insiram textos por meio do recurso de digitação por voz. A digitação por voz usa o reconhecimento de fala online alimentado pelos serviços de fala do Azure. Acerca do tema, avalie as afirmativas a seguir:_x000a_I. Para ativar a digitação por voz o usuário deverá pressionar a tecla logótipo do Windows + V no teclado do computador ou pressionar a tecla de microfone ao lado da barra de espaços no teclado virtual._x000a_II. Para parar a digitação de voz o usuário deve pronunciar um comando de digitação de voz como &quot;Parar digitação&quot; ou pressionar o botão de microfone no menu da digitação por voz._x000a_III. O usuário pode usar um outro idioma de digitação de voz diferente daquele escolhido durante a instalação do Windows. As ações que devem ser acionadas são: 1) Selecionar “Iniciar &gt; Configurações &gt; Hora e idioma &gt; Idioma e região”; 2) Localizar os idiomas preferenciais na lista e selecionar “Adicionar um idioma”; 3) Pesquisar o idioma que deseja instalar e selecionar “Avançar” e 4) Selecionar “Avançar” ou instalar os recursos de idioma opcionais que deseja usar._x000a_Esses recursos, incluindo o reconhecimento de fala, não são necessários para que a digitação por voz funcione._x000a_Está correto o que se afirma em:"/>
    <x v="5"/>
    <x v="36"/>
    <s v="Médio"/>
    <s v="ME"/>
    <s v="I, apenas."/>
    <s v="II, apenas."/>
    <s v="III, apenas."/>
    <s v="I e II, apenas."/>
    <s v="II e III, apenas."/>
    <s v="C"/>
    <n v="0"/>
    <n v="0"/>
  </r>
  <r>
    <n v="3809"/>
    <s v="FGV"/>
    <s v="MPE"/>
    <s v="2025"/>
    <s v="Jonas está utilizando um programa que apresentou um mal funcionamento no sistema operacional Windows 11. Ele foi informado pela equipe técnica da procuradoria que deveria utilizar o gestor de tarefas e finalizar a tarefa. A tecla de atalho de teclado que Jonas deve utilizar para ter acesso ao gestor de trabalho é."/>
    <x v="5"/>
    <x v="36"/>
    <s v="Médio"/>
    <s v="ME"/>
    <s v="Ctrl+Shift+ESC"/>
    <s v="Ctrl+Shift+DEL"/>
    <s v="Ctrl+Alt+ENTER"/>
    <s v="Ctrl+Shift+F8"/>
    <s v="Ctrl+Alt+A"/>
    <s v="A"/>
    <n v="0"/>
    <n v="0"/>
  </r>
  <r>
    <n v="3810"/>
    <s v="FGV"/>
    <s v="Prefeitura de São José dos Campos"/>
    <s v="2024"/>
    <s v="Com recursos de mobilidade cada vez mais disponíveis em notebooks e dispositivos semelhantes, é importante o cuidado com os dados armazenados. O Windows 11 fornece um recurso de criptografia para volumes inteiros, abordando as ameaças de roubo ou exposição de dispositivos perdidos, roubados ou desativados inadequadamente, mitigando o acesso não autorizado a dados. Esse recurso é o"/>
    <x v="5"/>
    <x v="36"/>
    <s v="Médio"/>
    <s v="ME"/>
    <s v="BitLocker."/>
    <s v="Regedit."/>
    <s v="Mirroring."/>
    <s v="RAID."/>
    <s v="Defrag."/>
    <s v="A"/>
    <n v="0"/>
    <n v="0"/>
  </r>
  <r>
    <n v="3811"/>
    <s v="FGV"/>
    <s v="Prefeitura de São José dos Campos"/>
    <s v="2024"/>
    <s v="Considere as afirmativas a seguir sobre arquivos e pastas no sistema operacional Windows 11:_x000a_I. Na Área de trabalho do Windows (desktop), e somente lá, é possível criar uma pasta e um arquivo com mesmo nome._x000a_II. Uma pasta pode apenas conter um limite de até 256 (28) outras pastas ou no máximo 1024 (210) arquivos._x000a_III. Não é possível criar um arquivo cujo nome contenha o caractere ‘dois pontos’ (“:”)._x000a_Está correto o que se afirma em"/>
    <x v="5"/>
    <x v="36"/>
    <s v="Médio"/>
    <s v="ME"/>
    <s v="I e II, apenas."/>
    <s v="I e III, apenas."/>
    <s v="II, apenas."/>
    <s v="III, apenas."/>
    <s v="I, II e III."/>
    <s v="D"/>
    <n v="0"/>
    <n v="0"/>
  </r>
  <r>
    <n v="3812"/>
    <s v="QUADRIX"/>
    <s v="CRESS"/>
    <s v="2024"/>
    <s v="No sistema operacional Windows, um comando que pode ser usado para realizar um backup simples de arquivos é o"/>
    <x v="5"/>
    <x v="36"/>
    <s v="Médio"/>
    <s v="ME"/>
    <s v="md."/>
    <s v="xcopy."/>
    <s v="cls."/>
    <s v="dir."/>
    <s v="type."/>
    <s v="B"/>
    <n v="0"/>
    <n v="0"/>
  </r>
  <r>
    <n v="3813"/>
    <s v="FUNCAB"/>
    <s v="PJC"/>
    <s v="2014"/>
    <s v="Analise as seguintes sentenças em relação ao ambiente Windows XP:_x000a_I. Para excluir um arquivo sem passar pela lixeira, basta selecionar o arquivo que se quer excluir, em seguida pressionar no teclado o conjunto de teclas CTRL + DEL e confirmar a exclusão na janela que aparecerá._x000a_II. A lixeira é uma pasta do Windows como outra qualquer, portanto pode ser compartilhada em uma rede de computadores._x000a_III. Na configuração padrão do Windows XP, não é possível excluir, com a tecla DEL, o atalho da lixeira que está localizado na área de trabalho. É(são) verdadeira(s) apenas:"/>
    <x v="5"/>
    <x v="36"/>
    <s v="Médio"/>
    <s v="ME"/>
    <s v="I eIII"/>
    <s v="I"/>
    <s v="I e II"/>
    <s v="II"/>
    <s v="III"/>
    <s v="E"/>
    <n v="0"/>
    <n v="0"/>
  </r>
  <r>
    <n v="3814"/>
    <s v="IDHTEC"/>
    <s v="Câmara de Itapissuma"/>
    <s v="2024"/>
    <s v="O Sistema Operacional Microsoft Windows 11 disponibiliza uma série de atalhos de teclado. O atalho para abrir as configurações do Windows é:"/>
    <x v="5"/>
    <x v="36"/>
    <s v="Médio"/>
    <s v="ME"/>
    <s v="Shift + Tecla do logotipo do Windows + I"/>
    <s v="Tecla do logotipo do Windows + I"/>
    <s v="Shift + I"/>
    <s v="Ctrl + Tecla do logotipo do Windows + I"/>
    <s v="Alt + Tecla do logotipo do Windows + I"/>
    <s v="B"/>
    <n v="0"/>
    <n v="0"/>
  </r>
  <r>
    <n v="3815"/>
    <s v="VUNESP"/>
    <s v="TJ"/>
    <s v="2024"/>
    <s v="Assinale a alternativa correta em relação à Área de Transferência do sistema operacional Windows 11."/>
    <x v="5"/>
    <x v="36"/>
    <s v="Médio"/>
    <s v="ME"/>
    <s v="Diferentemente da versão presente no Windows 10, no Windows 11 foram criadas duas Áreas de Transferência: uma para textos (ATText) e outra para imagens (ATFig)."/>
    <s v="Fixar um item na Área de Transferência não impede que ele seja removido do seu histórico para dar espaço a novos itens."/>
    <s v="Para se chegar ao histórico da Área de Transferência, deve-se pressionar a tecla do logotipo Windows + H."/>
    <s v="Uma novidade do Windows 11 é a cópia de textos e imagens da Área de Transferência de um computador para outro, transferidos por meio de e-mails."/>
    <s v="O histórico da Área de Transferência permite fixar itens usados com frequência."/>
    <s v="E"/>
    <n v="0"/>
    <n v="0"/>
  </r>
  <r>
    <n v="3816"/>
    <s v="VUNESP"/>
    <s v="TJ-SP"/>
    <s v="2024"/>
    <s v="O sistema operacional Windows 11, em sua configuração padrão, permite diversas ações em uma pasta selecionada, entre elas:"/>
    <x v="5"/>
    <x v="36"/>
    <s v="Médio"/>
    <s v="ME"/>
    <s v="Fixar no Acesso rápido e Fixar em Iniciar."/>
    <s v="Abrir em nova Área de Trabalho e Abrir em nova guia."/>
    <s v="Fixar na Área de Trabalho e Compactar para arquivo ZIP."/>
    <s v="Copiar como caminho e Copiar como atalho."/>
    <s v="Abrir em nova Janela e Enviar pasta por e-mail."/>
    <s v="A"/>
    <n v="0"/>
    <n v="0"/>
  </r>
  <r>
    <n v="3817"/>
    <s v="VUNESP"/>
    <s v="TJ"/>
    <s v="2024"/>
    <s v="No Explorador de Arquivos do Microsoft Windows 11, ao se selecionar a opção Configurações da pasta do OneDrive, abre-se uma janela com as seguintes opções:"/>
    <x v="5"/>
    <x v="36"/>
    <s v="Médio"/>
    <s v="ME"/>
    <s v="Exibir, Compactar, Inserir usuário e Cofre pessoal."/>
    <s v="Sincronizar e fazer backup, Conta, Notificações e Sobre."/>
    <s v="Criptografar, Compartilhar, Sincronizar e Compactar."/>
    <s v="Layout, Autorizar, Versão e Conta."/>
    <s v="Excluir, Cofre pessoal, Layout e Criptografar."/>
    <s v="B"/>
    <n v="0"/>
    <n v="0"/>
  </r>
  <r>
    <n v="3818"/>
    <s v="VUNESP"/>
    <s v="TJ-SP"/>
    <s v="2024"/>
    <s v="Um usuário de um computador com o sistema operacional Windows 11, em sua configuração padrão, criou um atalho para o arquivo dados.docx. Posteriormente, não tendo mais necessidade desse arquivo, deletou-o, acarretando sua colocação na Lixeira do Windows 11. Sobre essa ação, é correto afirmar que"/>
    <x v="5"/>
    <x v="36"/>
    <s v="Médio"/>
    <s v="ME"/>
    <s v="quando o usuário deletou o arquivo, uma janela surgiu na tela, perguntando se ele desejava também deletar o atalho desse arquivo."/>
    <s v="o atalho não funcionará mais até o arquivo dados.docx ser restaurado no mesmo local em que foi excluído."/>
    <s v="quando um arquivo é deletado, o seu atalho é deletado automaticamente."/>
    <s v="o atalho passará a apontar para o arquivo dados.docx na Lixeira do Windows 11."/>
    <s v="caso o usuário clique no atalho, uma caixa de mensagem será exibida, com o texto “Erro – arquivo não encontrado”."/>
    <s v="B"/>
    <n v="0"/>
    <n v="0"/>
  </r>
  <r>
    <n v="3819"/>
    <s v="VUNESP"/>
    <s v="TJ-SP"/>
    <s v="2024"/>
    <s v="Um usuário de um computador com o sistema operacional Windows 11, em sua configuração padrão, utilizou o atalho Windows + Tab, que abriu"/>
    <x v="5"/>
    <x v="36"/>
    <s v="Médio"/>
    <s v="ME"/>
    <s v="a Assistência Rápida."/>
    <s v="o menu Iniciar."/>
    <s v="as definições de Facilidade de Acesso."/>
    <s v="a aba do Narrador"/>
    <s v="a Visão de Tarefas."/>
    <s v="E"/>
    <n v="0"/>
    <n v="0"/>
  </r>
  <r>
    <n v="3820"/>
    <s v="IADES"/>
    <s v="GDF-SEEC"/>
    <s v="2023"/>
    <s v="No que se refere à organização de arquivos no sistema operacional Microsoft Windows, assinale a alternativa correta."/>
    <x v="5"/>
    <x v="36"/>
    <s v="Médio"/>
    <s v="ME"/>
    <s v="Um arquivo somente pode ser localizado pelo seu nome, mas não por seus metadados, independentemente da ferramenta de busca utilizada."/>
    <s v="O comando DIR, quando executado no aplicativo cmd, exibe uma lista composta unicamente por nomes dos arquivos do diretório atual, sem informações específicas acerca de suas datas de criação ou de alteração."/>
    <s v="Os metadados de um arquivo são dados de alto nível que descrevem ou identificam o conteúdo desse arquivo."/>
    <s v="O Explorador de Arquivos do Microsoft Windows 11 não permite a ordenação da lista de arquivos com base em seu tamanho, pois essa informação é oculta ao usuário."/>
    <s v="No sistema operacional Microsoft Windows 11, todos os arquivos têm o mesmo conjunto de metadados."/>
    <s v="C"/>
    <n v="0"/>
    <n v="0"/>
  </r>
  <r>
    <n v="3821"/>
    <s v="IADES"/>
    <s v="CAU-ES"/>
    <s v="2023"/>
    <s v="Assinale a alternativa correspondente à ferramenta do sistema operacional Windows que permite o ajuste e as configurações do computador."/>
    <x v="5"/>
    <x v="36"/>
    <s v="Médio"/>
    <s v="ME"/>
    <s v="Microsoft Edge"/>
    <s v="Windows Explorer"/>
    <s v="Gerenciador de dispositivos"/>
    <s v="Área de trabalho"/>
    <s v="Painel de controle"/>
    <s v="E"/>
    <n v="0"/>
    <n v="0"/>
  </r>
  <r>
    <n v="3822"/>
    <s v="FUNDATEC"/>
    <s v="Água de Ivoti"/>
    <s v="2023"/>
    <s v="É possível usá-lo(a) para alterar as configurações do Windows. Essas configurações controlam quase toda a aparência e o funcionamento do Windows, e pode-se usá-las para configurar o Windows de maneira individual. A que o trecho se refere?"/>
    <x v="5"/>
    <x v="36"/>
    <s v="Médio"/>
    <s v="ME"/>
    <s v="Gerenciador de Tarefas."/>
    <s v="Assistência Rápida."/>
    <s v="Painel de Controle."/>
    <s v="Acessórios do Windows."/>
    <s v="Gestão de Monitoramento."/>
    <s v="C"/>
    <n v="0"/>
    <n v="0"/>
  </r>
  <r>
    <n v="3823"/>
    <s v="CONSULPAM"/>
    <s v="Prefeitura de Teutônia"/>
    <s v="2023"/>
    <s v="O Microsoft Windows oferece diversos recursos para que usuários organizem e manipulem seus arquivos dentro do computador._x000a_Considere que um usuário acessa uma pasta que se encontra na área de trabalho de uma estação com Microsoft Windows 11 e seleciona o único documento de texto contido na pasta. O usuário então executa a seguinte sequência de comandos/teclas:_x000a_1) Ctrl + A_x000a_2) Ctrl + X_x000a_3) Ctrl + V_x000a_4) Enter_x000a__x000a_Assinale a alternativa que descreve o resultado final da execução dessa sequência de comandos/teclas."/>
    <x v="5"/>
    <x v="36"/>
    <s v="Médio"/>
    <s v="ME"/>
    <s v="É criada uma cópia do arquivo selecionado, sendo esta cópia aberta em seguida e seu conteúdo exibido para o usuário."/>
    <s v="É criada uma cópia do arquivo selecionado, sendo o arquivo original aberto em seguida e seu conteúdo exibido para o usuário."/>
    <s v="O arquivo original é recortado e colado na mesma pasta, sendo este arquivo aberto em seguida e seu conteúdo exibido para o usuário."/>
    <s v="O arquivo original é recortado e colado na mesma pasta, sendo que este arquivo continua fechado e sem exibição de seu conteúdo para o usuário."/>
    <s v="A pasta e o arquivo nela contido são enviados para a lixeira do sistema, desaparecendo assim da área de trabalho."/>
    <s v="D"/>
    <n v="0"/>
    <n v="0"/>
  </r>
  <r>
    <n v="3824"/>
    <s v="CONSULPAM"/>
    <s v="Prefeitura de Teutônia"/>
    <s v="2023"/>
    <s v="Nos parques tecnológicos, é comum aos usuários do Microsoft Windows verificar e ajustar diversos recursos do computador. Imagine que um usuário está em um computador com Windows 11 e a área de notificação apresenta-se como a imagem a seguir. O usuário precisa ativar o recurso do Windows que filtra a luz azul para fornecer cores mais quentes e mais agradáveis aos seus olhos durante longos períodos de trabalho. Baseado no exposto acima, assinale a alternativa que traz o nome do recurso da área de notificação a ser acionado pelo usuário para realizar a configuração desejada."/>
    <x v="5"/>
    <x v="36"/>
    <s v="Médio"/>
    <s v="ME"/>
    <s v="Bluetooth."/>
    <s v="Modo Avião."/>
    <s v="Luz Noturna."/>
    <s v="Acessibilidade."/>
    <s v="Economia de Bateria."/>
    <s v="C"/>
    <n v="0"/>
    <n v="0"/>
  </r>
  <r>
    <n v="3825"/>
    <s v="IBFC"/>
    <s v="SEED"/>
    <s v="2021"/>
    <s v="Quanto às noções de Sistema Operacional (ambiente Windows), analise as afirmativas abaixo, dê valores Verdadeiro (V) ou Falso (F) e assinale a alternativa que apresenta a sequência correta de cima para baixo:_x000a_( ) o navegador da Internet mais atual do Windows é denominado Microsoft Edge._x000a_( ) a versão mais recente, para o PC, do sistema operacional da Microsoft é o XP._x000a_( ) o Windows é monotarefa, pois somente se consegue trabalhar um programa por vez."/>
    <x v="5"/>
    <x v="36"/>
    <s v="Médio"/>
    <s v="ME"/>
    <s v="V - F - F"/>
    <s v="V - V - F"/>
    <s v="F - V - V"/>
    <s v="F - F - V"/>
    <m/>
    <s v="A"/>
    <n v="0"/>
    <n v="0"/>
  </r>
  <r>
    <n v="3826"/>
    <s v="AOCP"/>
    <s v="ADEMA"/>
    <s v="2024"/>
    <s v="Considere que, para desempenhar suas atividades administrativas e logísticas como técnico ambiental da Administração Estadual do Meio Ambiente (ADEMA), você conta com o sistema operacional Microsoft Windows 11 (em português). Consciente da eficiência dos atalhos de teclado para otimizar suas tarefas diárias, assinale a alternativa que apresenta corretamente os atalhos para escolher um modo de exibição da apresentação e para abrir as configurações de acessibilidade, respectivamente. (Obs.: O caractere “+” foi utilizado apenas para interpretação.)"/>
    <x v="5"/>
    <x v="36"/>
    <s v="Médio"/>
    <s v="ME"/>
    <s v="Tecla do logotipo do Windows + P e Tecla do logotipo do Windows + U"/>
    <s v="Tecla do logotipo do Windows + Shift + S e Tecla do logotipo do Windows + T"/>
    <s v="Tecla do logotipo do Windows + O e Tecla do logotipo do Windows + P"/>
    <s v="Tecla do logotipo do Windows + M e Tecla do logotipo do Windows + L"/>
    <s v="Tecla do logotipo do Windows + H e Tecla do logotipo do Windows + J"/>
    <s v="A"/>
    <n v="0"/>
    <n v="0"/>
  </r>
  <r>
    <n v="3827"/>
    <s v="AOCP-MS"/>
    <s v="DPE"/>
    <s v="2024"/>
    <s v="Uma servidora da Defensoria Pública do Estado de Mato Grosso do Sul recebeu a tarefa de atualizar um relatório importante. Ela abre o documento no Microsoft Word 2016 em português, mas percebe que o documento está em um modo &quot;Somente Leitura&quot;, impedindo que qualquer edição seja realizada. Nesse caso, para conseguir editar o documento, essa servidora deve"/>
    <x v="5"/>
    <x v="36"/>
    <s v="Médio"/>
    <s v="ME"/>
    <s v="utilizar o Gerenciador de Tarefas para finalizar o processo do Word 2016 em português e tentar abrir o documento novamente."/>
    <s v="reiniciar o computador em modo de segurança e tentar abrir o documento."/>
    <s v="executar o comando"/>
    <s v="clicar com o botão direito do mouse no arquivo, escolher"/>
    <s v="clicar com o botão direito do mouse no arquivo, escolher"/>
    <s v="D"/>
    <n v="0"/>
    <n v="0"/>
  </r>
  <r>
    <n v="3828"/>
    <s v="AOCP"/>
    <s v="SAP-SP"/>
    <s v="2024"/>
    <s v="Um agente de segurança socioeducativo está organizando relatórios e documentos em um computador de determinada unidade. Ele precisa excluir arquivos que não serão mais utilizados, mas deseja garantir que possam ser recuperados, se necessário, utilizando a “Lixeira” do Windows 11 (em português). No entanto, ao tentar excluir um dos arquivos, ele cometeu um erro ao utilizar um comando que não enviou o arquivo para a Lixeira._x000a_Qual das seguintes alternativas apresenta o comando INCORRETO executado pelo agente?_x000a_(Obs.: O caractere “+” foi utilizado apenas para interpretação.)"/>
    <x v="5"/>
    <x v="36"/>
    <s v="Médio"/>
    <s v="ME"/>
    <s v="Clicar com o botão direito do mouse e selecionar “Salvar como”."/>
    <s v="Arrastar o arquivo para a lixeira."/>
    <s v="Clicar com o botão direito do mouse sobre o arquivo e selecionar a opção “excluir”."/>
    <s v="Selecionar o arquivo e pressionar a tecla DEL."/>
    <s v="Selecionar o arquivo e pressionar CTRL + D."/>
    <s v="A"/>
    <n v="0"/>
    <n v="0"/>
  </r>
  <r>
    <n v="3829"/>
    <s v="FCC"/>
    <s v="SEPLAN"/>
    <s v="2024"/>
    <s v="Para garantir que apenas determinados usuários possam editar um arquivo específico no Microsoft Windows 11, em português, um usuário precisa personalizar suas permissões. Isso pode ser feito clicando"/>
    <x v="5"/>
    <x v="36"/>
    <s v="Médio"/>
    <s v="ME"/>
    <s v="na guia"/>
    <s v="com o botão direito do mouse no arquivo, selecionando"/>
    <s v="na guia"/>
    <s v="na função"/>
    <s v="com o botão direito do mouse sobre o arquivo, depois na opção"/>
    <s v="B"/>
    <n v="0"/>
    <n v="0"/>
  </r>
  <r>
    <n v="3830"/>
    <s v="FCC"/>
    <s v="TRT 20ª Região"/>
    <s v="2024"/>
    <s v="Um funcionário do Tribunal do Trabalho utiliza um recurso do Windows 11 para executar aplicativos de forma isolada em um ambiente seguro denominado"/>
    <x v="5"/>
    <x v="36"/>
    <s v="Médio"/>
    <s v="ME"/>
    <s v="Windows Explorer."/>
    <s v="Control Panel."/>
    <s v="Virtual Desktop."/>
    <s v="Device Manager."/>
    <s v="Windows Sandbox."/>
    <s v="E"/>
    <n v="0"/>
    <n v="0"/>
  </r>
  <r>
    <n v="3831"/>
    <s v="FCC"/>
    <s v="TRT"/>
    <s v="2024"/>
    <s v="- 2025) A funcionalidade do Windows 11 que permite distribuir as janelas na tela em layouts predefinidos, por exemplo, em colunas, grades ou áreas de maior e menor destaque, permitindo aproveitar o espaço da tela de maneira otimizada, é a"/>
    <x v="5"/>
    <x v="36"/>
    <s v="Médio"/>
    <s v="ME"/>
    <s v="Azure Cortana. Logo"/>
    <s v="Windows Copilot."/>
    <s v="Windows Badges."/>
    <s v="Snap Layouts."/>
    <s v="Microso Grld Layout."/>
    <s v="D"/>
    <n v="0"/>
    <n v="0"/>
  </r>
  <r>
    <n v="3832"/>
    <s v="IBFC"/>
    <s v="MGS"/>
    <s v="2023"/>
    <s v="Escolha corretamente a tecla de atalho mais utilizada para copiar um item selecionado:"/>
    <x v="5"/>
    <x v="36"/>
    <s v="Médio"/>
    <s v="ME"/>
    <s v="Ctrl + C"/>
    <s v="Ctrl + X"/>
    <s v="Ctrl + V"/>
    <s v="Ctrl + Z"/>
    <m/>
    <s v="A"/>
    <n v="0"/>
    <n v="0"/>
  </r>
  <r>
    <n v="3833"/>
    <s v="IBFC"/>
    <s v="MGS"/>
    <s v="2023"/>
    <s v="Escolha corretamente o atalho de teclado comum para colar um item selecionado:"/>
    <x v="5"/>
    <x v="36"/>
    <s v="Médio"/>
    <s v="ME"/>
    <s v="Ctrl + C"/>
    <s v="Ctrl + X"/>
    <s v="Ctrl + V"/>
    <s v="Ctrl + Z"/>
    <m/>
    <s v="C"/>
    <n v="0"/>
    <n v="0"/>
  </r>
  <r>
    <n v="3834"/>
    <s v="IBFC"/>
    <s v="MGS"/>
    <s v="2022"/>
    <s v="Nas versões atuais, tanto do sistema operacional Windows 10, como no Windows 11 já é incluído um software antivírus que atua em tempo real. Esse programa antivírus é denominado tecnicamente pela própria Microsoft como?_x000a_Assinale a alternativa que preencha corretamente a lacuna."/>
    <x v="5"/>
    <x v="36"/>
    <s v="Fácil"/>
    <s v="ME"/>
    <s v="Microsoft SharePoint Antivírus"/>
    <s v="Microsoft SQL Server Antivírus"/>
    <s v="Microsoft Defender Antivírus"/>
    <s v="Microsoft Exchange Antivírus."/>
    <m/>
    <s v="C"/>
    <n v="0"/>
    <n v="0"/>
  </r>
  <r>
    <n v="3835"/>
    <s v="IBFC"/>
    <s v="MGS"/>
    <s v="2022"/>
    <s v="Quanto ao Sistema Operacional Windows da Microsoft, as duas últimas versões que foram lançadas no mercado são:"/>
    <x v="5"/>
    <x v="36"/>
    <s v="Médio"/>
    <s v="ME"/>
    <s v="Windows 7 e Windows 8"/>
    <s v="Windows 9 e Windows 10"/>
    <s v="Windows 10 e Windows 11"/>
    <s v="Windows XP e Windows Vista"/>
    <m/>
    <s v="C"/>
    <n v="0"/>
    <n v="0"/>
  </r>
  <r>
    <n v="3836"/>
    <s v="AOCP"/>
    <s v="EMBASA"/>
    <s v="2022"/>
    <s v="Você desempenha seu trabalho na EMBASA utilizando um computador. No encerramento do expediente da manhã, o modo de configuração em que você precisa deixar o computador para que ele entre em hibernação automática e consuma menos energia é o"/>
    <x v="5"/>
    <x v="36"/>
    <s v="Médio"/>
    <s v="ME"/>
    <s v="modo tablet."/>
    <s v="modo switch."/>
    <s v="modo strength."/>
    <s v="modo dormant."/>
    <s v="modo stand-by."/>
    <s v="E"/>
    <n v="0"/>
    <n v="0"/>
  </r>
  <r>
    <n v="3837"/>
    <s v="FGV"/>
    <s v="CM"/>
    <s v="2024"/>
    <s v="Sabe-se que os conjuntos 𝑨 = {𝟏,𝟑,𝟓,𝒙,𝟖} e 𝑩 = {𝟐,𝟑,𝒚,𝟕,𝟖} têm, cada um, 5 elementos. Sabe-se, também, que a interseção de A e B tem 4 elementos. A soma dos elementos da união de A e B é"/>
    <x v="4"/>
    <x v="25"/>
    <s v="Médio"/>
    <s v="ME"/>
    <s v="26."/>
    <s v="27."/>
    <s v="28."/>
    <s v="29."/>
    <s v="30."/>
    <s v="A"/>
    <n v="0"/>
    <n v="0"/>
  </r>
  <r>
    <n v="3838"/>
    <s v="AVANÇA-SP"/>
    <s v="PREF. AMERICANA"/>
    <s v="2023"/>
    <s v="Das alternativas abaixo, qual apresenta um conjunto vazio:"/>
    <x v="4"/>
    <x v="25"/>
    <s v="Fácil"/>
    <s v="ME"/>
    <s v="P = {4}."/>
    <s v="Q = {5,2,9}."/>
    <s v="R = {0,1;0,6}."/>
    <s v="S = {0,34; - 0,2}."/>
    <s v="T = { }."/>
    <s v="E"/>
    <n v="0"/>
    <n v="0"/>
  </r>
  <r>
    <n v="3839"/>
    <s v="FGV"/>
    <s v="TCE"/>
    <s v="2023"/>
    <s v="Considere o conjunto 𝐴 = {2, 3, 4, 6, 7, 8}. O número de subconjuntos de 𝐴 com 3 elementos, sendo pelo menos um elemento ímpar, é:"/>
    <x v="4"/>
    <x v="25"/>
    <s v="Médio"/>
    <s v="ME"/>
    <s v="16"/>
    <s v="15"/>
    <s v="14"/>
    <s v="12"/>
    <s v="8"/>
    <s v="A"/>
    <n v="0"/>
    <n v="0"/>
  </r>
  <r>
    <n v="3840"/>
    <s v="FGV"/>
    <s v="BANESTES"/>
    <s v="2023"/>
    <s v="Sejam A e B dois conjuntos finitos tais que 𝑨 ∪ 𝑩 = {𝟏,𝟐,𝟑,𝟒,𝟓,𝟔,𝟕} e {𝟏,𝟐,𝟓} é o conjunto de elementos que estão em A e não estão em B. O conjunto dos elementos que não estão em A ou estão em B é"/>
    <x v="4"/>
    <x v="25"/>
    <s v="Médio"/>
    <s v="ME"/>
    <s v="{3, 4}."/>
    <s v="{3, 6}."/>
    <s v="{3, 4, 6}."/>
    <s v="{4, 6, 7}."/>
    <s v="{3, 4, 6, 7}."/>
    <s v="E"/>
    <n v="0"/>
    <n v="0"/>
  </r>
  <r>
    <s v="3841"/>
    <s v="MPE"/>
    <s v="MPE-GO"/>
    <s v="2022"/>
    <s v="Sejam x e y números tais que os conjuntos {𝟎,𝟖,𝟐} e {𝒙,𝒚,𝟐} são iguais, podemos afirmar que:"/>
    <x v="4"/>
    <x v="25"/>
    <s v="Médio"/>
    <s v="ME"/>
    <s v="𝑥 = 0 e 𝑦 = 8"/>
    <s v="𝑥 +𝑦 = 8"/>
    <s v="𝑥 &lt; 𝑦"/>
    <s v="𝑥 +2𝑦 = 8"/>
    <m/>
    <s v="B"/>
    <n v="0"/>
    <n v="0"/>
  </r>
  <r>
    <n v="3842"/>
    <s v="IDIB"/>
    <s v="GOINFRA"/>
    <s v="2022"/>
    <s v="Seja o conjunto 𝑨 = {𝟏,𝟐,𝟑,𝟒,𝟓,𝟔,𝟕,𝟖} e 𝑩 = {𝟐,𝟒,𝟔,𝟖}. Determine a quantidade de subconjuntos do conjunto 𝑪 = (𝑨 ∩ 𝑩)∪{𝟏}."/>
    <x v="4"/>
    <x v="25"/>
    <s v="Médio"/>
    <s v="ME"/>
    <s v="32"/>
    <s v="26"/>
    <s v="30"/>
    <s v="64"/>
    <s v="2"/>
    <s v="A"/>
    <n v="0"/>
    <n v="0"/>
  </r>
  <r>
    <n v="3843"/>
    <s v="SELECON"/>
    <s v="PREF. SÃO GONÇALO"/>
    <s v="2022"/>
    <s v="Sejam A e B conjuntos definidos da seguinte maneira:_x000a_A = {pessoas que moram em São Gonçalo}_x000a_B= {pessoas que trabalham em Niterói}_x000a__x000a_O conjunto A – (A – B) representa o conjunto cujos elementos são pessoas que:"/>
    <x v="4"/>
    <x v="25"/>
    <s v="Médio"/>
    <s v="ME"/>
    <s v="moram em São Gonçalo e trabalham em Niterói"/>
    <s v="moram em Niterói e trabalham em São Gonçalo"/>
    <s v="moram em São Gonçalo e não trabalham em Niterói"/>
    <s v="moram em Niterói e não trabalham em São Gonçalo"/>
    <m/>
    <s v="A"/>
    <n v="0"/>
    <n v="0"/>
  </r>
  <r>
    <n v="3844"/>
    <s v="IDIB"/>
    <s v="GOINFRA"/>
    <s v="2022"/>
    <s v="Sejam A, B e C conjuntos dados na figura a seguir. É correto o que se afirma na alternativa que corresponde ao conjunto D hachurado na figura. 𝐴 𝐵 𝐷 𝐶"/>
    <x v="4"/>
    <x v="25"/>
    <s v="Médio"/>
    <s v="ME"/>
    <s v="𝐷 = (𝐴 ∩ 𝐵) − (𝐴 ∩ 𝐵 ∩ 𝐶)"/>
    <s v="𝐷 = 𝐴 ∩ 𝐵"/>
    <s v="𝐷 = 𝐴 ∩ 𝐵 ∩ 𝐶"/>
    <s v="𝐷 = (𝐴 ∩ 𝐵) − 𝐵"/>
    <s v="𝐷 = (𝐴 ∩ 𝐶) − 𝐵"/>
    <s v="A"/>
    <n v="0"/>
    <n v="0"/>
  </r>
  <r>
    <n v="3845"/>
    <s v="FUNDATEC"/>
    <s v="BM-RS"/>
    <s v="2022"/>
    <s v="Considere os conjuntos:_x000a_𝑨 = {𝟏,𝟐,𝟑,𝟏𝟖}_x000a_𝑩 = {𝟏,𝟐,𝟑,...,𝟏𝟖} = {𝒙 ∈ 𝑵 / 𝟎 &lt; 𝒙 &lt; 𝟏𝟗}_x000a__x000a_É possível afirmar que 𝑨∩𝑩 é dado por:"/>
    <x v="4"/>
    <x v="25"/>
    <s v="Médio"/>
    <s v="ME"/>
    <s v="𝐴"/>
    <s v="𝐵"/>
    <s v="𝐴∪𝐵"/>
    <s v="𝐴\𝐵"/>
    <s v="𝐵\𝐴"/>
    <s v="A"/>
    <n v="0"/>
    <n v="0"/>
  </r>
  <r>
    <n v="3846"/>
    <s v="INST. CONSULPLAN"/>
    <s v="PREF. GONÇALVES"/>
    <s v="2022"/>
    <s v="Dados os conjuntos 𝑨 = {𝟎,𝟏,𝟐,𝟑} e 𝑩 = {𝟐,𝟒,𝟓,𝟔} e 𝑪 = {𝟐,𝟓,𝟕,𝟗}. O conjunto (𝑨 ∪ 𝑩) – (𝑩 ∩ 𝑪) é:"/>
    <x v="4"/>
    <x v="25"/>
    <s v="Médio"/>
    <s v="ME"/>
    <s v="{0,1,3,4,6}"/>
    <s v="{0,1,2,3,5,7,9}"/>
    <s v="{0,1,2,3,4,5,6}"/>
    <s v="{0,1,2,3,4,5,6,7,9}"/>
    <m/>
    <s v="A"/>
    <n v="0"/>
    <n v="0"/>
  </r>
  <r>
    <s v="3847"/>
    <s v="IBADE"/>
    <s v="CRC-RO"/>
    <s v="2022"/>
    <s v="Considere os conjuntos A, B e C._x000a_𝑨 = {𝟏,𝟑,𝟓,𝟕,𝟏𝟎}_x000a_𝑩 = {𝟎,𝟑,𝟒,𝟓,𝟕,𝟗}_x000a_𝑪 = {𝟐,𝟑,𝟒,𝟖,𝟕,𝟏𝟐}_x000a_Calcule (𝑨∪𝑩)∩𝑪 :"/>
    <x v="4"/>
    <x v="25"/>
    <s v="Médio"/>
    <s v="ME"/>
    <s v="{3,4,7}"/>
    <s v="{1,2,4,5,10}"/>
    <s v="{2,4,7,9,12}"/>
    <s v="{0,1,3,4,5,7,10}"/>
    <s v="{0,1,5,10}"/>
    <s v="A"/>
    <n v="0"/>
    <n v="0"/>
  </r>
  <r>
    <n v="3848"/>
    <s v="IBFC"/>
    <s v="MGS"/>
    <s v="2022"/>
    <s v="Diz-se que dois conjuntos A e B não-vazios são disjuntos se:"/>
    <x v="4"/>
    <x v="25"/>
    <s v="Médio"/>
    <s v="ME"/>
    <s v="a união entre A e B for um conjunto vazio"/>
    <s v="se a intersecção entre A e B for um conjunto não vazio"/>
    <s v="se a diferença entre A e B for um conjunto unitário"/>
    <s v="se o conjunto A não tiver elemento comum ao conjunto B"/>
    <m/>
    <s v="D"/>
    <n v="0"/>
    <n v="0"/>
  </r>
  <r>
    <n v="3849"/>
    <s v="QUADRIX"/>
    <s v="CRA-PR"/>
    <s v="2022"/>
    <s v="Considerando o conjunto da frutas F, o conjunto das comidas doces D e o conjunto dos tipos de manga M, julgue o item._x000a_𝑀 ⊂ 𝐹"/>
    <x v="4"/>
    <x v="25"/>
    <s v="Médio"/>
    <s v="CE"/>
    <m/>
    <m/>
    <m/>
    <m/>
    <m/>
    <s v="C"/>
    <n v="0"/>
    <n v="0"/>
  </r>
  <r>
    <n v="3850"/>
    <s v="FUNDATEC"/>
    <s v="PREF. VIAMÃO"/>
    <s v="2022"/>
    <s v="Considerando como universo da variável “x” o conjunto 𝑼 = {𝟎,𝟏,𝟐,𝟑,𝟒,𝟓}, analise as seguintes afirmações e assinale a alternativa correta._x000a_I. ∀𝒙 ∈ 𝑼,𝒙+𝟏 é 𝒑𝒓𝒊𝒎𝒐._x000a_II. ∃𝒙 ∈ 𝑼,𝟐𝒙+𝟒 = 𝟓._x000a_III. ∀𝒙 ∈ 𝑼,𝒙𝟑 &lt; 𝟒𝟎."/>
    <x v="4"/>
    <x v="25"/>
    <s v="Médio"/>
    <s v="ME"/>
    <s v="Apenas I e II estão corretas."/>
    <s v="Apenas I e III estão corretas."/>
    <s v="Apenas II e III estão corretas."/>
    <s v="Todas estão corretas."/>
    <s v="Todas estão incorretas."/>
    <s v="E"/>
    <n v="0"/>
    <n v="0"/>
  </r>
  <r>
    <n v="3851"/>
    <s v="FUNDATEC"/>
    <s v="PREF. TRAMANDAÍ"/>
    <s v="2021"/>
    <s v="Considerando dois conjuntos, A e B, sendo: A = {2,4,6,8,10,12} e B = {2,4,6,8,10,12,14,16}, assinale a alternativa correta."/>
    <x v="4"/>
    <x v="25"/>
    <s v="Médio"/>
    <s v="ME"/>
    <s v="O conjunto A contém o conjunto B."/>
    <s v="O conjunto A está contido no conjunto B."/>
    <s v="O conjunto B está contido no conjunto A."/>
    <s v="O conjunto B pertence ao conjunto A."/>
    <m/>
    <s v="B"/>
    <n v="0"/>
    <n v="0"/>
  </r>
  <r>
    <s v="3852"/>
    <s v="ANPEC"/>
    <s v="PREF. TRAMANDAÍ"/>
    <s v="2021"/>
    <s v="Seja R o conjunto dos números reais. Dado um subconjunto finito 𝑨 ⊆ 𝑹, denote por 𝒄𝒂𝒓𝒅(𝑨) a sua cardinalidade (ou seja, o número de elementos em A). Classifique a seguinte item como certo ou errado:_x000a_Dados dois subconjuntos finitos A, 𝐵 ⊆ ℝ, se 𝐵 ⊆ 𝐴, então 𝑐𝑎𝑟𝑑(𝐵) ≤ 𝑐𝑎𝑟𝑑(𝐴)."/>
    <x v="4"/>
    <x v="25"/>
    <s v="Médio"/>
    <s v="CE"/>
    <m/>
    <m/>
    <m/>
    <m/>
    <m/>
    <s v="C"/>
    <n v="0"/>
    <n v="0"/>
  </r>
  <r>
    <n v="3853"/>
    <s v="VUNESP"/>
    <s v="ESFCEX"/>
    <s v="2021"/>
    <s v="Uma condição necessária para a existência do complementar do conjunto B em um universo A é"/>
    <x v="4"/>
    <x v="25"/>
    <s v="Médio"/>
    <s v="ME"/>
    <s v="𝐵 ⊂ 𝐴."/>
    <s v="𝐴 ⊂ 𝐵."/>
    <s v="𝐴 ≠ 𝐵."/>
    <s v="𝐵 = 𝐴."/>
    <s v="𝐴 = ∅."/>
    <s v="A"/>
    <n v="0"/>
    <n v="0"/>
  </r>
  <r>
    <n v="3854"/>
    <s v="VUNESP"/>
    <s v="ISS-GRU"/>
    <s v="2019"/>
    <s v="Considere as operações entre conjuntos:_x000a_𝑨 ∩ 𝑩 − 𝑪_x000a_A alternativa cuja parte sombreada corresponde ao resultado dessas operações é:"/>
    <x v="4"/>
    <x v="25"/>
    <s v="Médio"/>
    <s v="ME"/>
    <s v="Figura A)"/>
    <s v="Figura B)"/>
    <s v="Figura C)"/>
    <s v="Figura D)"/>
    <s v="Figura E)"/>
    <s v="B"/>
    <n v="0"/>
    <n v="0"/>
  </r>
  <r>
    <n v="3855"/>
    <s v="FGV"/>
    <s v="GCM-SJC"/>
    <s v="2024"/>
    <s v="Em um grupo de 50 guardas, 35 estão de bermuda e 27 estão de boné. Sabe-se também que, nesse grupo, todos estão usando bermuda ou boné. O número de guardas, nesse grupo, que estão usando bermuda e boné é"/>
    <x v="4"/>
    <x v="25"/>
    <s v="Médio"/>
    <s v="ME"/>
    <s v="35."/>
    <s v="27."/>
    <s v="23."/>
    <s v="15."/>
    <s v="12."/>
    <s v="E"/>
    <n v="0"/>
    <n v="0"/>
  </r>
  <r>
    <s v="3856"/>
    <s v="FGV"/>
    <s v="ALESC"/>
    <s v="2024"/>
    <s v="Em uma prateleira há 15 latas iguais e vazias. Em algumas delas são colocadas bolinhas pretas e bolinhas brancas. Sabe-se que 7 latas contêm bolinhas pretas, 5 latas contêm bolinhas brancas e 3 latas contém bolinhas pretas e bolinhas brancas. O número de latas que ficaram vazias é igual a"/>
    <x v="4"/>
    <x v="25"/>
    <s v="Médio"/>
    <s v="ME"/>
    <s v="3"/>
    <s v="4"/>
    <s v="5"/>
    <s v="6"/>
    <s v="7"/>
    <s v="D"/>
    <n v="0"/>
    <n v="0"/>
  </r>
  <r>
    <s v="3857"/>
    <s v="Cebraspe"/>
    <s v="PC-DF"/>
    <s v="2020"/>
    <s v="Considerando que, entre 900 candidatos ao cargo de agente de polícia civil, 630 tenham a habilidade de manuseio de arma de fogo e 480 tenham habilidade de cálculo, julgue os itens 03 e 04 a seguir._x000a_No mínimo, 210 candidatos possuem as duas habilidades mencionadas."/>
    <x v="4"/>
    <x v="25"/>
    <s v="Médio"/>
    <s v="CE"/>
    <m/>
    <m/>
    <m/>
    <m/>
    <m/>
    <s v="C"/>
    <n v="0"/>
    <n v="0"/>
  </r>
  <r>
    <s v="3858"/>
    <s v="Cebraspe"/>
    <s v="PC-DF"/>
    <s v="2025"/>
    <s v="No máximo, 270 candidatos não possuem nenhuma das habilidades mencionadas."/>
    <x v="4"/>
    <x v="25"/>
    <s v="Médio"/>
    <s v="CE"/>
    <m/>
    <m/>
    <m/>
    <m/>
    <m/>
    <s v="C"/>
    <n v="0"/>
    <n v="0"/>
  </r>
  <r>
    <n v="3859"/>
    <s v="VUNESP"/>
    <s v="DPE-SP"/>
    <s v="2023"/>
    <s v="Uma enquete com 85 pessoas verificou se as pessoas entrevistadas acessavam o site A, ou acessavam o site B, ou acessavam esses dois sites, ou não acessavam esses sites. Do resultado sabe-se que 7 não acessavam esses sites, 41 acessavam o site A, e o site B era acessado por 13 pessoas a mais que acessavam o site A. O número de pessoas que acessavam apenas um desses sites é igual a"/>
    <x v="4"/>
    <x v="25"/>
    <s v="Médio"/>
    <s v="ME"/>
    <s v="49."/>
    <s v="53."/>
    <s v="58."/>
    <s v="61."/>
    <s v="78."/>
    <s v="D"/>
    <n v="0"/>
    <n v="0"/>
  </r>
  <r>
    <n v="3860"/>
    <s v="VUNESP"/>
    <s v="ALESP"/>
    <s v="2022"/>
    <s v="Em uma enquete, na qual se investigava se as pessoas se alimentavam dos alimentos A, B, e C, os participantes poderiam indicar um dos alimentos, dois dos alimentos ou os três alimentos. Alguns resultados da enquete foram:_x000a_- Em cada uma das possíveis escolhas de apenas um dos alimentos houve 5 votos;_x000a_- Em cada uma das possíveis escolhas de dois, e apenas dois, dos alimentos, houve 10 votos;_x000a_- Houve 15 votos de participantes que votaram exatamente nos três alimentos._x000a_O total de pessoas que participaram dessa enquete foi igual a"/>
    <x v="4"/>
    <x v="25"/>
    <s v="Médio"/>
    <s v="ME"/>
    <s v="60."/>
    <s v="30."/>
    <s v="15."/>
    <s v="45."/>
    <s v="75."/>
    <s v="A"/>
    <n v="0"/>
    <n v="0"/>
  </r>
  <r>
    <n v="3861"/>
    <s v="SELECON"/>
    <s v="PREF. SÃO GONÇALO"/>
    <s v="2022"/>
    <s v="Em uma empresa na qual trabalham 116 pessoas, sabe-se que:_x000a_- 72 têm ensino médio completo;_x000a_- 64 sabem usar o EXCEL;_x000a_- 35 têm ensino médio completo e sabem usar o EXCEL._x000a_O número de funcionários dessa empresa que não têm ensino médio completo e não sabem usar o EXCEL é:"/>
    <x v="4"/>
    <x v="25"/>
    <s v="Médio"/>
    <s v="ME"/>
    <s v="13"/>
    <s v="14"/>
    <s v="15"/>
    <s v="16"/>
    <m/>
    <s v="C"/>
    <n v="0"/>
    <n v="0"/>
  </r>
  <r>
    <n v="3862"/>
    <s v="AOCP"/>
    <s v="IP PREV"/>
    <s v="2022"/>
    <s v="Para conhecer a opinião em relação à possível aplicação de dois fundos de Previdência em um plano aberto de Previdência, identificados por A e B, uma Instituição Financeira aplicou um questionário entre seus conveniados e verificou que:_x000a_- 48% de seus conveniados gostariam que o Fundo de Previdência A fosse aplicado em seus planos;_x000a_- 35% de seus conveniados gostariam que o Fundo de Previdência B fosse aplicado em seus planos;_x000a_- 12% de seus conveniados gostariam que o Fundo de Previdência A e o Fundo de Previdência B fossem aplicados em seus planos._x000a_Dessa forma, é correto afirmar que"/>
    <x v="4"/>
    <x v="25"/>
    <s v="Médio"/>
    <s v="ME"/>
    <s v="mais de 30% dos conveniados não responderam ao questionário ou não manifestaram interesse em qualquer um dos dois Fundos de Previdência."/>
    <s v="o percentual de conveniados que gostariam que somente o Fundo de Previdência A fosse aplicado em seus planos foi de 23%."/>
    <s v="71 conveniados gostariam que pelo menos um dos dois Fundos de Previdência fosse aplicado em seus planos."/>
    <s v="mais de 14 dos conveniados gostariam que somente o Fundo de Previdência B fosse aplicado em seus planos."/>
    <s v="mais de 70% dos conveniados gostariam que pelo menos um dos dois Fundos de Previdência fosse aplicado em seus planos, A ou B ou ambos."/>
    <s v="E"/>
    <n v="0"/>
    <n v="0"/>
  </r>
  <r>
    <n v="3863"/>
    <s v="FUNDATEC"/>
    <s v="SEPOG-RS"/>
    <s v="2022"/>
    <s v="Em uma escola de informática, foram entrevistados 200 alunos. Com a entrevista, pode-se concluir que 61 alunos estudam Matemática, 55 estudam Programação e 50 estudam Raciocínio Lógico. Ainda, 20 alunos estudam Matemática e Programação, 23 estudam Raciocínio Lógico e Programação e 21 estudam Matemática e Raciocínio Lógico. E 12 alunos estudam as três disciplinas, Matemática, Raciocínio Lógico e Programação. Com base nessas informações, é possível concluir que:"/>
    <x v="4"/>
    <x v="25"/>
    <s v="Médio"/>
    <s v="ME"/>
    <s v="86 alunos não estudam nenhuma das três disciplinas."/>
    <s v="60 alunos estudam apenas uma das três disciplinas."/>
    <s v="34 alunos não estudam nenhuma das três disciplinas."/>
    <s v="30 alunos estudam apenas duas disciplinas."/>
    <s v="23 alunos estudam apenas matemática."/>
    <s v="A"/>
    <n v="0"/>
    <n v="0"/>
  </r>
  <r>
    <n v="3864"/>
    <s v="RBO"/>
    <s v="ISS"/>
    <s v="2022"/>
    <s v="Uma empresa do ramo de turismo abriu processo para a seleção de agentes de viagens. Dos 180 candidatos inscritos, 12 foram eliminados logo no início do processo por não falarem um segundo idioma, o que era pré-requisito na seleção. Dos que ficaram, sabe-se que 78 falam inglês, 20 falam inglês e espanhol, 17 falam inglês e francês, 15 falam francês e espanhol e 5 falam os três idiomas. Sendo assim, assinale a alternativa correta."/>
    <x v="4"/>
    <x v="25"/>
    <s v="Médio"/>
    <s v="ME"/>
    <s v="A quantidade de candidatos que falam espanhol é igual a quantidade de candidatos que falam francês."/>
    <s v="50 candidatos falam somente inglês."/>
    <s v="46 candidatos falam pelo menos dois idiomas."/>
    <s v="49 candidatos falam francês."/>
    <s v="126 candidatos falam somente um dos idiomas."/>
    <s v="E"/>
    <n v="0"/>
    <n v="0"/>
  </r>
  <r>
    <n v="3865"/>
    <s v="SELECON"/>
    <s v="PREF. SÃO GONÇALO"/>
    <s v="2022"/>
    <s v="Para implantar o ensino a distância, uma escola fez uma pesquisa com todos os seus alunos e foram obtidas as seguintes informações sobre 2 tipos de equipamentos:_x000a_- 50% têm notebook;_x000a_- 65% têm tablet;_x000a_- 20% têm tablet e também notebook._x000a_Sabendo que nessa escola há exatamente 32 alunos que não têm nenhum desses 2 equipamentos, o número total de alunos dessa escola é igual a:"/>
    <x v="4"/>
    <x v="25"/>
    <s v="Médio"/>
    <s v="ME"/>
    <s v="500"/>
    <s v="540"/>
    <s v="640"/>
    <s v="680"/>
    <m/>
    <s v="C"/>
    <n v="0"/>
    <n v="0"/>
  </r>
  <r>
    <n v="3866"/>
    <s v="UFMT"/>
    <s v="CBM-MT"/>
    <s v="2022"/>
    <s v="De um grupo de 21 policiais, 9 participaram da operação Delta, 11 da operação Águia, 8 da operação Brasa, 4 das operações Delta e Águia, 3 das operações Águia e Brasa, 2 das operações Delta e Brasa e 1 não participou de qualquer das três operações. A partir dessas informações, assinale a alternativa que apresenta o número de policiais que participaram apenas da operação Brasa."/>
    <x v="4"/>
    <x v="25"/>
    <s v="Médio"/>
    <s v="ME"/>
    <s v="1"/>
    <s v="3"/>
    <s v="2"/>
    <s v="4"/>
    <s v="0"/>
    <s v="D"/>
    <n v="0"/>
    <n v="0"/>
  </r>
  <r>
    <n v="3867"/>
    <s v="QUADRIX"/>
    <s v="CRA-PR"/>
    <s v="2022"/>
    <s v="Considerando o conjunto da frutas F, o conjunto das comidas doces D e o conjunto dos tipos de manga M, julgue o item._x000a_O número de elementos do conjunto 𝐹 ∪𝐷 é igual à soma do número de elementos de F com o número de elementos de D."/>
    <x v="4"/>
    <x v="25"/>
    <s v="Médio"/>
    <s v="CE"/>
    <m/>
    <m/>
    <m/>
    <m/>
    <m/>
    <s v="E"/>
    <n v="0"/>
    <n v="0"/>
  </r>
  <r>
    <n v="3868"/>
    <s v="IBFC"/>
    <s v="PC-BA"/>
    <s v="2022"/>
    <s v="Numa assembleia havia 50 escrivães, sendo que 32 eram destros e 16 eram ambidestros. Nessas condições, e sabendo que todos sabiam escrever, o total de canhotos na assembleia era igual a:"/>
    <x v="4"/>
    <x v="25"/>
    <s v="Médio"/>
    <s v="ME"/>
    <s v="2"/>
    <s v="34"/>
    <s v="18"/>
    <s v="22"/>
    <s v="16"/>
    <s v="B"/>
    <n v="0"/>
    <n v="0"/>
  </r>
  <r>
    <n v="3869"/>
    <s v="Inst. AOCP"/>
    <s v="PM-ES"/>
    <s v="2022"/>
    <s v="Para uma pequena apresentação, x músicos foram selecionados. Sobre esses músicos, sabe-se que:_x000a_- 48 tocam instrumentos de percussão;_x000a_- 72 tocam instrumentos de sopro;_x000a_- 39 tocam instrumentos de percussão e sopro._x000a_Sabendo que todos os músicos selecionados tocam instrumentos de percussão ou sopro, é correto afirmar que o valor de x será"/>
    <x v="4"/>
    <x v="25"/>
    <s v="Médio"/>
    <s v="ME"/>
    <s v="159."/>
    <s v="132."/>
    <s v="120."/>
    <s v="98."/>
    <s v="81."/>
    <s v="E"/>
    <n v="0"/>
    <n v="0"/>
  </r>
  <r>
    <n v="3870"/>
    <s v="FEPESE"/>
    <s v="CINCATARINA"/>
    <s v="2022"/>
    <s v="Numa empresa com 720 funcionários, 300 gostam de vinho, 500 gostam de cerveja e 210 gostam de vinho e cerveja. Quantos funcionários não gostam nem de vinho nem de cerveja?"/>
    <x v="4"/>
    <x v="25"/>
    <s v="Médio"/>
    <s v="ME"/>
    <s v="Mais de 175"/>
    <s v="Mais de 150 e menos de 175"/>
    <s v="Mais de 125 e menos de 150"/>
    <s v="Mais de 100 e menos de 125"/>
    <m/>
    <s v="C"/>
    <n v="0"/>
    <n v="0"/>
  </r>
  <r>
    <n v="3871"/>
    <s v="IBFC"/>
    <s v="PM-RN"/>
    <s v="2022"/>
    <s v="Numa academia de oficiais o tenente verificou que 126 aspirantes gostam de fazer flexões, 87 gostam de agachamento, 46 gostam dos dois. Nessas condições, o total de aspirantes que gostam de somente um dos dois exercícios é representado por um número entre:"/>
    <x v="4"/>
    <x v="25"/>
    <s v="Médio"/>
    <s v="ME"/>
    <s v="100 e 110"/>
    <s v="112 e 122"/>
    <s v="123 e 134"/>
    <s v="135 e 156"/>
    <s v="158 e 180"/>
    <s v="B"/>
    <n v="0"/>
    <n v="0"/>
  </r>
  <r>
    <n v="3872"/>
    <s v="FGV"/>
    <s v="SENADO FEDERAL"/>
    <s v="2022"/>
    <s v="Um clube tem 180 associados que participam de suas duas atividades sociais. Há 130 frequentadores da cinemateca, enquanto 92 sócios participam das aulas de dança de salão._x000a_Sendo assim, é correto afirmar que"/>
    <x v="4"/>
    <x v="25"/>
    <s v="Médio"/>
    <s v="ME"/>
    <s v="mais de 40 sócios participam das duas atividades."/>
    <s v="menos de 30 sócios participam das duas atividades."/>
    <s v="mais de 55 sócios só vão às aulas de dança."/>
    <s v="menos de 80 sócios só vão à cinemateca."/>
    <s v="menos de 45 sócios só vão às aulas de dança."/>
    <s v="A"/>
    <n v="0"/>
    <n v="0"/>
  </r>
  <r>
    <n v="3873"/>
    <s v="CESGRANRIO"/>
    <s v="Banco do Brasil"/>
    <s v="2021"/>
    <s v="Antes de iniciar uma campanha publicitária, um banco fez uma pesquisa, entrevistando 1000 de seus clientes, sobre a intenção de adesão aos seus dois novos produtos. Dos clientes entrevistados, 430 disseram que não tinham interesse em nenhum dos dois produtos, 270 mostraram-se interessados no primeiro produto, e 400 mostraram-se interessados no segundo produto. Qual a porcentagem do total de clientes entrevistados que se mostrou interessada em ambos os produtos?"/>
    <x v="4"/>
    <x v="25"/>
    <s v="Médio"/>
    <s v="ME"/>
    <s v="10%"/>
    <s v="15%"/>
    <s v="20%"/>
    <s v="25%"/>
    <s v="30%"/>
    <s v="A"/>
    <n v="0"/>
    <n v="0"/>
  </r>
  <r>
    <s v="3874"/>
    <s v="Cebraspe"/>
    <s v="Pref. Camaçari"/>
    <s v="2024"/>
    <s v="Acerca das operações entre números irracionais, julgue os itens a seguir, considerando que a e b sejam números irracionais (I) distintos._x000a_I. Se 𝒄 = 𝒂+𝒃, então, para todo 𝒂 e 𝒃 ∈ 𝑰, 𝒄 é irracional._x000a_II. Se 𝒄 = 𝒂×𝒃, então, para todo 𝒂 e 𝒃 ∈ 𝑰, 𝒄 é irracional._x000a_III. Se 𝒄 = 𝒂𝒏, sendo 𝒏 um número natural (ℕ), então, para todo 𝒂 ∈ 𝑰 e para todo 𝒏 ∈ ℕ, c é irracional._x000a_Assinale a opção correta."/>
    <x v="4"/>
    <x v="39"/>
    <s v="Médio"/>
    <s v="ME"/>
    <s v="Apenas o item I está certo."/>
    <s v="Apenas o item II está certo."/>
    <s v="Apenas o item III está certo."/>
    <s v="Apenas os itens I e II estão certos."/>
    <s v="Nenhum item está certo."/>
    <s v="E"/>
    <n v="0"/>
    <n v="0"/>
  </r>
  <r>
    <n v="3875"/>
    <s v="Cebraspe"/>
    <s v="TCE"/>
    <s v="2024"/>
    <s v="Considere que, no decorrer de um ano, haja uma inflação i, tal que o poder de compra de uma nota de 100 reais (não aplicados, isto é, sujeitos à depreciação da inflação) caia, nesse período, para 𝟏𝟎𝟎(𝟏+𝒊). Considere, ainda, que, se os 100 reais forem aplicados, nesse período, em uma aplicação com rendimento nominal r, então seu poder de compra será de 𝟏𝟎𝟎×(𝟏+𝒓)/(𝟏+𝒊). Com base nessas considerações, julgue o item seguinte._x000a_Se 𝑖 e 𝑟 forem números inteiros, então o poder de compra também será um número inteiro."/>
    <x v="4"/>
    <x v="39"/>
    <s v="Médio"/>
    <s v="CE"/>
    <m/>
    <m/>
    <m/>
    <m/>
    <m/>
    <s v="E"/>
    <n v="0"/>
    <n v="0"/>
  </r>
  <r>
    <n v="3876"/>
    <s v="FGV"/>
    <s v="PREF. VITORIA"/>
    <s v="2024"/>
    <s v="Se a soma de 5 números inteiros positivos consecutivos dá resultado par, então, entre esses números"/>
    <x v="4"/>
    <x v="39"/>
    <s v="Médio"/>
    <s v="ME"/>
    <s v="a maioria é ímpar."/>
    <s v="o produto dos dois menores é ímpar."/>
    <s v="o produto do maior com o menor ímpar."/>
    <s v="a soma de todos os pares é ímpar."/>
    <s v="a soma de todos os ímpares é par."/>
    <s v="E"/>
    <n v="0"/>
    <n v="0"/>
  </r>
  <r>
    <n v="3877"/>
    <s v="Cebraspe"/>
    <s v="Pref. Recife"/>
    <s v="2023"/>
    <s v="Acerca dos números reais e das suas propriedades, julgue o item subsequente. 𝑛3+1_x000a_Se $n \in \mathbb{Z}$, o número $\frac{n^3+1}{n-1}$ só será inteiro se $n = 0$ ou $n = 2$."/>
    <x v="4"/>
    <x v="39"/>
    <s v="Médio"/>
    <s v="CE"/>
    <m/>
    <m/>
    <m/>
    <m/>
    <m/>
    <s v="E"/>
    <n v="0"/>
    <n v="0"/>
  </r>
  <r>
    <n v="3878"/>
    <s v="FGV"/>
    <s v="BANESTES"/>
    <s v="2023"/>
    <s v="A quantidade de números inteiros e positivos formados por 2 algarismos cuja diferença vale 4 é igual a"/>
    <x v="4"/>
    <x v="39"/>
    <s v="Médio"/>
    <s v="ME"/>
    <s v="5."/>
    <s v="6."/>
    <s v="10."/>
    <s v="11."/>
    <s v="15."/>
    <s v="D"/>
    <n v="0"/>
    <n v="0"/>
  </r>
  <r>
    <n v="3879"/>
    <s v="QUADRIX"/>
    <s v="CRF-GO"/>
    <s v="2022"/>
    <s v="Considere-se que o conjunto A seja dado por 𝑨 = {−𝟑,−𝟏,𝟏,𝟕,𝟏𝟎}. O conjunto B seja o conjunto de todos os números naturais e o conjunto C seja o conjunto de todos os números racionais. Com base nessas informações, julgue o item._x000a_𝐴∩𝐵 = 𝐴−{−1,−2,−3}."/>
    <x v="4"/>
    <x v="39"/>
    <s v="Médio"/>
    <s v="CE"/>
    <m/>
    <m/>
    <m/>
    <m/>
    <m/>
    <s v="C"/>
    <n v="0"/>
    <n v="0"/>
  </r>
  <r>
    <n v="3880"/>
    <s v="QUADRIX"/>
    <s v="CRF"/>
    <s v="2022"/>
    <s v="Considere-se que o conjunto A seja dado por 𝑨 = {−𝟑,−𝟏,𝟏,𝟕,𝟏𝟎}. O conjunto B seja o conjunto de todos os números naturais e o conjunto C seja o conjunto de todos os números racionais. Com base nessas informações, julgue o item._x000a_O conjunto 𝐴∩𝐵 ∩𝐶 é o conjunto vazio."/>
    <x v="4"/>
    <x v="39"/>
    <s v="Médio"/>
    <s v="CE"/>
    <m/>
    <m/>
    <m/>
    <m/>
    <m/>
    <s v="E"/>
    <n v="0"/>
    <n v="0"/>
  </r>
  <r>
    <n v="3881"/>
    <s v="FGV"/>
    <s v="SEAD-AP"/>
    <s v="2022"/>
    <s v="A soma de dois números naturais é 33. O maior valor para o produto deles é"/>
    <x v="4"/>
    <x v="39"/>
    <s v="Médio"/>
    <s v="ME"/>
    <s v="271."/>
    <s v="271,75."/>
    <s v="272."/>
    <s v="272,25."/>
    <s v="273."/>
    <s v="C"/>
    <n v="0"/>
    <n v="0"/>
  </r>
  <r>
    <n v="3882"/>
    <s v="QUADRIX"/>
    <s v="CRBM"/>
    <s v="2022"/>
    <s v="Sendo 𝑨 = {−𝟓,𝟏,𝟑,𝟓,𝟕}, 𝑩 = {𝟐,𝟑,𝟒,𝟔,𝟖}, ℕo conjunto dos números naturais, ∅ o conjunto vazio e ℚ o conjunto dos números racionais, julgue o item._x000a_(𝐴∪𝐵)∩ℕ ≠ ∅."/>
    <x v="4"/>
    <x v="39"/>
    <s v="Médio"/>
    <s v="CE"/>
    <m/>
    <m/>
    <m/>
    <m/>
    <m/>
    <s v="C"/>
    <n v="0"/>
    <n v="0"/>
  </r>
  <r>
    <n v="3883"/>
    <s v="IDECAN"/>
    <s v="SEFAZ-RR"/>
    <s v="2022"/>
    <s v="Seja 𝑨 = {𝟏,𝟐,𝒆,𝟑,𝝅,𝟒,𝟓,𝟔,𝟕}, ℕ o conjunto dos naturais, ℤ conjuntos dos inteiros e ℚ conjunto dos racionais. Determine o conjunto E, fruto da operação 𝑬 = 𝑨∩[(ℕ∩ℚ)∪ℤ]."/>
    <x v="4"/>
    <x v="39"/>
    <s v="Médio"/>
    <s v="ME"/>
    <s v="𝐸 = {𝑒,𝜋}"/>
    <s v="𝐸 = ∅"/>
    <s v="𝐸 = {2,4,6}"/>
    <s v="𝐸 = ℤ"/>
    <s v="𝐸 = {1,2,3,4,5,6,7}"/>
    <s v="E"/>
    <n v="0"/>
    <n v="0"/>
  </r>
  <r>
    <n v="3884"/>
    <s v="AOCP"/>
    <s v="CM BAURU"/>
    <s v="2022"/>
    <s v="Dentre as seguintes alternativas, qual delas NÃO apresenta um número que pertença ao conjunto dos Irracionais?"/>
    <x v="4"/>
    <x v="39"/>
    <s v="Médio"/>
    <s v="ME"/>
    <s v="π"/>
    <s v="√5"/>
    <s v="e"/>
    <s v="4,2324252627..."/>
    <s v="$\sqrt[3]{64}$"/>
    <s v="E"/>
    <n v="0"/>
    <n v="0"/>
  </r>
  <r>
    <n v="3885"/>
    <s v="IDECAN"/>
    <s v="CBM-ES"/>
    <s v="2022"/>
    <s v="Assinale o item no qual o elemento corresponde ao número que não pertence ao conjunto dos irracionais."/>
    <x v="4"/>
    <x v="39"/>
    <s v="Médio"/>
    <s v="ME"/>
    <s v="√2+1"/>
    <s v="𝜋"/>
    <s v="𝑒"/>
    <s v="$\sqrt{3}/2$"/>
    <s v="$\sqrt[3]{8}$"/>
    <s v="E"/>
    <n v="0"/>
    <n v="0"/>
  </r>
  <r>
    <n v="3886"/>
    <s v="AOCP"/>
    <s v="CM BAURU"/>
    <s v="2022"/>
    <s v="Dado os conjuntos numéricos: Naturais, Inteiros, Racionais e Irracionais, é correto afirmar que"/>
    <x v="4"/>
    <x v="39"/>
    <s v="Médio"/>
    <s v="ME"/>
    <s v="todo número Racional é também um número Irracional."/>
    <s v="todo número Irracional é também um número Racional."/>
    <s v="todo número Inteiro é também um número Racional."/>
    <s v="todo número Racional é também um número Inteiro."/>
    <s v="todo número Inteiro é também um número Natural."/>
    <s v="C"/>
    <n v="0"/>
    <n v="0"/>
  </r>
  <r>
    <n v="3887"/>
    <s v="FCC"/>
    <s v="PGE-AM"/>
    <s v="2022"/>
    <s v="Se escrevermos os números inteiros de 0 a 100, o número de vezes que aparecerá o algarismo 7 é:"/>
    <x v="4"/>
    <x v="39"/>
    <s v="Médio"/>
    <s v="ME"/>
    <s v="10"/>
    <s v="11"/>
    <s v="21"/>
    <s v="19"/>
    <s v="20"/>
    <s v="E"/>
    <n v="0"/>
    <n v="0"/>
  </r>
  <r>
    <n v="3888"/>
    <s v="FCC"/>
    <s v="PREF. SJRP"/>
    <s v="2019"/>
    <s v="Um número é dito palíndromo se é o mesmo quando lido da esquerda para a direita ou da direita para a esquerda. Por exemplo, 5225 é um palíndromo de quatro algarismos. Considere X o maior palíndromo de quatro algarismos e Y o menor palíndromo de cinco algarismos. A soma X + Y é:"/>
    <x v="4"/>
    <x v="39"/>
    <s v="Médio"/>
    <s v="ME"/>
    <s v="20000"/>
    <s v="20020"/>
    <s v="20099"/>
    <s v="20902"/>
    <s v="20202"/>
    <s v="A"/>
    <n v="0"/>
    <n v="0"/>
  </r>
  <r>
    <n v="3889"/>
    <s v="FCM"/>
    <s v="PREF. TIMÓTEO"/>
    <s v="2022"/>
    <s v="Avalie as afirmações sobre os números inteiros e positivos._x000a_I - No intervalo de 7 a 20 há mais números ímpares do que pares._x000a_II - A soma dos números ímpares de 4 a 15 é igual à soma dos números pares de 7 a 18._x000a_III - A soma de dois números ímpares é sempre um número par._x000a_Está correto apenas o que se afirma em"/>
    <x v="4"/>
    <x v="39"/>
    <s v="Médio"/>
    <s v="ME"/>
    <s v="II."/>
    <s v="III."/>
    <s v="I e II."/>
    <s v="I e III."/>
    <m/>
    <s v="B"/>
    <n v="0"/>
    <n v="0"/>
  </r>
  <r>
    <n v="3890"/>
    <s v="IDECAN"/>
    <s v="IBGE"/>
    <s v="2022"/>
    <s v="Um grupo de amigos, cada um deles falou qual a altura. Abaixo temos a tabela com altura de cada um._x000a_Nome Altura Daniel 1,58 Matheus 1,72 Rubens 1,63 Pedro 1,80 Jorge 1,67 Coloque em ordem crescente e assinale o item correto."/>
    <x v="4"/>
    <x v="39"/>
    <s v="Médio"/>
    <s v="ME"/>
    <s v="1,58 &gt; 1,63 &gt; 1,67 &gt; 1,72 &gt; 1,80"/>
    <s v="1,67 &gt; 1,72 &gt; 1,80 &gt; 1,58 &gt; 1,63"/>
    <s v="1,58 &lt; 1,63 &lt; 1,67 &lt; 1,72 &lt; 1,80"/>
    <s v="1,58 &lt; 1,63 &lt; 1,67 &gt; 1,72 &gt; 1,80"/>
    <s v="1,72 &gt; 1,80 &gt; 1,58 &gt; 1,63 &gt; 1,67"/>
    <s v="C"/>
    <n v="0"/>
    <n v="0"/>
  </r>
  <r>
    <n v="3891"/>
    <s v="FGV"/>
    <s v="IMBEL"/>
    <s v="2021"/>
    <s v="Sabe-se que a soma de dez números naturais é par. Em relação a esses dez números é correto afirmar que"/>
    <x v="4"/>
    <x v="39"/>
    <s v="Médio"/>
    <s v="ME"/>
    <s v="todos são, obrigatoriamente, pares."/>
    <s v="todos são, obrigatoriamente, ímpares."/>
    <s v="pelo menos um deles é par."/>
    <s v="a quantidade de números pares é ímpar."/>
    <s v="a quantidade de números ímpares é par."/>
    <s v="E"/>
    <n v="0"/>
    <n v="0"/>
  </r>
  <r>
    <n v="3892"/>
    <s v="Cebraspe"/>
    <s v="SEDUC-AL"/>
    <s v="2021"/>
    <s v="Acerca das operações com números reais e suas propriedades, julgue o item a seguir._x000a_Se o cubo de um número inteiro é ímpar, então esse número deve ser, necessariamente, ímpar."/>
    <x v="4"/>
    <x v="39"/>
    <s v="Médio"/>
    <s v="CE"/>
    <m/>
    <m/>
    <m/>
    <m/>
    <m/>
    <s v="C"/>
    <n v="0"/>
    <n v="0"/>
  </r>
  <r>
    <n v="3893"/>
    <s v="FUNDATEC"/>
    <s v="PREF. IMBÉ"/>
    <s v="2020"/>
    <s v="Analise as assertivas abaixo e assinale V, se verdadeiras, ou F, se falsas._x000a_( ) 34 é sucessor de 35._x000a_( ) Todo número natural tem antecessor, menos o zero._x000a_( ) 3,5,7,9,11 é uma sequência de números naturais pares._x000a_A ordem correta de preenchimento dos parênteses, de cima para baixo, é:"/>
    <x v="4"/>
    <x v="39"/>
    <s v="Médio"/>
    <s v="ME"/>
    <s v="F – V – F."/>
    <s v="V – F – V."/>
    <s v="F – F – V."/>
    <s v="V – V – F."/>
    <s v="F – F – F."/>
    <s v="A"/>
    <n v="0"/>
    <n v="0"/>
  </r>
  <r>
    <n v="3894"/>
    <s v="UNIFIL"/>
    <s v="PREF. SA SUDOESTE"/>
    <s v="2020"/>
    <s v="Assinale a alternativa que representa a quantidade de números pares existentes na sequência {1, 3, 5, 8, 16, 20, 30, 50, 88, 100, 552, 663, 1000, 1114}."/>
    <x v="4"/>
    <x v="39"/>
    <s v="Médio"/>
    <s v="ME"/>
    <s v="10"/>
    <s v="20"/>
    <s v="30"/>
    <s v="40"/>
    <m/>
    <s v="A"/>
    <n v="0"/>
    <n v="0"/>
  </r>
  <r>
    <n v="3895"/>
    <s v="QUADRIX"/>
    <s v="CRA-PR"/>
    <s v="2020"/>
    <s v="Acerca dos conjuntos dos números naturais, dos números inteiros e dos números racionais, de suas operações e de suas propriedades, julgue o item:_x000a_a diferença entre dois números naturais é sempre um número natural."/>
    <x v="4"/>
    <x v="39"/>
    <s v="Médio"/>
    <s v="CE"/>
    <m/>
    <m/>
    <m/>
    <m/>
    <m/>
    <s v="E"/>
    <n v="0"/>
    <n v="0"/>
  </r>
  <r>
    <n v="3896"/>
    <s v="QUADRIX"/>
    <s v="CRA-PR"/>
    <s v="2020"/>
    <s v="Acerca dos conjuntos dos números naturais, dos números inteiros e dos números racionais, de suas operações e de suas propriedades, julgue o item:_x000a_o produto entre dois números naturais é sempre um número natural."/>
    <x v="4"/>
    <x v="39"/>
    <s v="Médio"/>
    <s v="CE"/>
    <m/>
    <m/>
    <m/>
    <m/>
    <m/>
    <s v="C"/>
    <n v="0"/>
    <n v="0"/>
  </r>
  <r>
    <n v="3897"/>
    <s v="QUADRIX"/>
    <s v="CRA-PR"/>
    <s v="2020"/>
    <s v="Acerca dos conjuntos dos números naturais, dos números inteiros e dos números racionais, de suas operações e de suas propriedades, julgue o item:_x000a_o conjunto dos números inteiros está contido no conjunto dos números naturais."/>
    <x v="4"/>
    <x v="39"/>
    <s v="Médio"/>
    <s v="CE"/>
    <m/>
    <m/>
    <m/>
    <m/>
    <m/>
    <s v="E"/>
    <n v="0"/>
    <n v="0"/>
  </r>
  <r>
    <n v="3898"/>
    <s v="PREF. BARRA VELHA"/>
    <s v="PREF. BARRA VELHA"/>
    <s v="2020"/>
    <s v="Marque a alternativa CORRETA em relação a sucessor e antecessor de um número."/>
    <x v="4"/>
    <x v="39"/>
    <s v="Médio"/>
    <s v="ME"/>
    <s v="A diferença entre o sucessor e o antecessor de um número é sempre dois."/>
    <s v="O sucessor de um número negativo é sempre um número negativo."/>
    <s v="Todos os números naturais têm antecessor."/>
    <s v="Nenhuma das alternativas."/>
    <m/>
    <s v="A"/>
    <n v="0"/>
    <n v="0"/>
  </r>
  <r>
    <n v="3899"/>
    <s v="FUNDATEC"/>
    <s v="PREF.PARAÍ"/>
    <s v="2019"/>
    <s v="Considere as seguintes afirmações sobre os números naturais:_x000a_I. A soma de dois números naturais pares é sempre um número par._x000a_II. A soma de dois números ímpares é sempre um número ímpar._x000a_III. Há infinitos números primos._x000a_Quais estão corretas?"/>
    <x v="4"/>
    <x v="39"/>
    <s v="Médio"/>
    <s v="ME"/>
    <s v="Apenas I."/>
    <s v="Apenas II."/>
    <s v="Apenas I e II."/>
    <s v="Apenas I e III."/>
    <s v="I, II e III."/>
    <s v="D"/>
    <n v="0"/>
    <n v="0"/>
  </r>
  <r>
    <n v="3900"/>
    <s v="FUNDATEC"/>
    <s v="PREF. PINHEIRO PRETO"/>
    <s v="2019"/>
    <s v="Assinale a alternativa que apresenta apenas números irracionais."/>
    <x v="4"/>
    <x v="39"/>
    <s v="Médio"/>
    <s v="ME"/>
    <s v="4,2,1."/>
    <s v="√2, 3/2,𝜋"/>
    <s v="√2,√5,𝜋"/>
    <s v="√9,√81,√100"/>
    <s v="$\sqrt{2}, \sqrt[3]{8}, \pi$"/>
    <s v="C"/>
    <n v="0"/>
    <n v="0"/>
  </r>
  <r>
    <n v="3901"/>
    <s v="PREF. PERUÍBE"/>
    <s v="PREF. PINHEIRO PRETO"/>
    <s v="2019"/>
    <s v="Em relação ao conjunto dos números reais, é verdade que"/>
    <x v="4"/>
    <x v="39"/>
    <s v="Médio"/>
    <s v="ME"/>
    <s v="o produto de dois números irracionais não pode ser um número racional."/>
    <s v="a soma de dois números irracionais distintos é sempre um número irracional."/>
    <s v="todo número racional tem uma representação decimal finita."/>
    <s v="o número 43/71 não é racional, pois sua representação decimal não é periódica."/>
    <s v="se a representação decimal infinita de um número é periódica, então esse número é racional."/>
    <s v="E"/>
    <n v="0"/>
    <n v="0"/>
  </r>
  <r>
    <n v="3902"/>
    <s v="PREF. PERUÍBE"/>
    <s v="UNESPAR"/>
    <s v="2019"/>
    <s v="Considerando os conjuntos numéricos, assinale a alternativa CORRETA:"/>
    <x v="4"/>
    <x v="39"/>
    <s v="Médio"/>
    <s v="ME"/>
    <s v="O número √2 ∈ ℕ"/>
    <s v="O número 𝜋 ∈ ℚ"/>
    <s v="O número √3 ∈ ℚ"/>
    <s v="O número √36 ∈ ℚ"/>
    <m/>
    <s v="D"/>
    <n v="0"/>
    <n v="0"/>
  </r>
  <r>
    <n v="3903"/>
    <s v="FCC"/>
    <s v="TRT"/>
    <s v="2006"/>
    <s v="Se x e y são números inteiros tais que x é par e y é ímpar, então é correto afirmar que"/>
    <x v="4"/>
    <x v="39"/>
    <s v="Médio"/>
    <s v="ME"/>
    <s v="x + y é par."/>
    <s v="x + 2y é ímpar."/>
    <s v="3x − 5y é par."/>
    <s v="x . y é ímpar."/>
    <s v="2x − y é ímpar."/>
    <s v="E"/>
    <n v="0"/>
    <n v="0"/>
  </r>
  <r>
    <n v="3904"/>
    <s v="FGV"/>
    <s v="ALEP-PR"/>
    <s v="2024"/>
    <s v="O número real $\frac{1}{\sqrt{3}+\sqrt{2}}$ é igual a"/>
    <x v="4"/>
    <x v="40"/>
    <s v="Médio"/>
    <s v="ME"/>
    <s v="√3−√2"/>
    <s v="√3+√2"/>
    <s v="(√3+√2)/5"/>
    <s v="1/√5"/>
    <s v="1/√6"/>
    <s v="A"/>
    <n v="0"/>
    <n v="0"/>
  </r>
  <r>
    <n v="3905"/>
    <s v="FGV"/>
    <s v="ALEP-PR"/>
    <s v="2024"/>
    <s v="O número real √𝟐+√𝟖 é igual a:"/>
    <x v="4"/>
    <x v="40"/>
    <s v="Médio"/>
    <s v="ME"/>
    <s v="4"/>
    <s v="8"/>
    <s v="3√2"/>
    <s v="4√8"/>
    <s v="√10"/>
    <s v="C"/>
    <n v="0"/>
    <n v="0"/>
  </r>
  <r>
    <n v="3906"/>
    <s v="Cebraspe"/>
    <s v="PREF. RECIFE"/>
    <s v="2023"/>
    <s v="No que se refere a operações com números decimais, julgue o próximo item._x000a_A diferença entre $1,1^3$ e $0,9^3$ é $0,2^3$."/>
    <x v="4"/>
    <x v="40"/>
    <s v="Médio"/>
    <s v="CE"/>
    <m/>
    <m/>
    <m/>
    <m/>
    <m/>
    <s v="E"/>
    <n v="0"/>
    <n v="0"/>
  </r>
  <r>
    <n v="3907"/>
    <s v="Cebraspe"/>
    <s v="PREF. RECIFE"/>
    <s v="2023"/>
    <s v="No que se refere a operações com números decimais, julgue o próximo item._x000a_O número $\sqrt[7]{\sqrt[5]{\sqrt[3]{7}}}$ pode ser reescrito na forma $\sqrt[105]{7^{71}}$."/>
    <x v="4"/>
    <x v="40"/>
    <s v="Médio"/>
    <s v="CE"/>
    <s v="Apenas o item I está certo."/>
    <s v="Apenas o item II está certo."/>
    <s v="Apenas o item III está certo."/>
    <s v="Apenas os itens I e II estão certos."/>
    <s v="Nenhum item está certo."/>
    <s v="E"/>
    <n v="0"/>
    <n v="0"/>
  </r>
  <r>
    <n v="3908"/>
    <s v="OBJETIVA CONC."/>
    <s v="PREF. S. DIAS"/>
    <s v="2022"/>
    <s v="Considerando-se que certos dígitos foram substituídos pelas letras X e Y na operação abaixo, assinalar a alternativa que apresenta os valores de X e de Y, de modo que a operação esteja CORRETA:_x000a_$$\begin{array}{rl} Y &amp; 4 \\ -\quad 5 &amp; X \\ \hline 3 &amp; 6 \end{array}$$"/>
    <x v="4"/>
    <x v="40"/>
    <s v="Fácil"/>
    <s v="ME"/>
    <s v="𝑋 = 8 e 𝑌 = 8."/>
    <s v="𝑋 = 8 e 𝑌 = 9."/>
    <s v="𝑋 = 9 e 𝑌 = 8."/>
    <s v="𝑋 = 9 e 𝑌 = 9."/>
    <s v="𝑋 = 7 e 𝑌 = 0."/>
    <s v="B"/>
    <n v="0"/>
    <n v="0"/>
  </r>
  <r>
    <n v="3909"/>
    <s v="IDECAN"/>
    <s v="IBGE"/>
    <s v="2022"/>
    <s v="$$\begin{array}{rl} X &amp; 4 \\ +\quad 5 &amp; Y \\ \hline 8 &amp; 5 \end{array}$$_x000a_Qual o valor de 𝑿 e 𝒀 na soma:"/>
    <x v="4"/>
    <x v="40"/>
    <s v="Médio"/>
    <s v="ME"/>
    <s v="8 e 5"/>
    <s v="4 e 1"/>
    <s v="3 e 5"/>
    <s v="4 e 5"/>
    <s v="3 e 1"/>
    <s v="E"/>
    <n v="0"/>
    <n v="0"/>
  </r>
  <r>
    <n v="3910"/>
    <s v="GUALIMP"/>
    <s v="PREF. CARMO"/>
    <s v="2022"/>
    <s v="Na operação abaixo, cada letra representa um valor numérico._x000a_Determine o valor de 𝟐𝑿+𝒀:_x000a_$$\begin{array}{rl}   3 &amp; X &amp; 9 \\ +\quad Y &amp; 6 &amp; X \\ \hline   7 &amp; 9 &amp; 1 \end{array}$$_x000a_​"/>
    <x v="4"/>
    <x v="40"/>
    <s v="Médio"/>
    <s v="ME"/>
    <s v="4"/>
    <s v="6"/>
    <s v="8"/>
    <s v="10"/>
    <m/>
    <s v="C"/>
    <n v="0"/>
    <n v="0"/>
  </r>
  <r>
    <n v="3911"/>
    <s v="FAUEL"/>
    <s v="CM DOURADINA"/>
    <s v="2022"/>
    <s v="O número $\sqrt[3]{2^6 \cdot 5^9}$ é:"/>
    <x v="4"/>
    <x v="40"/>
    <s v="Médio"/>
    <s v="ME"/>
    <s v="primo."/>
    <s v="par."/>
    <s v="ímpar."/>
    <s v="negativo."/>
    <m/>
    <s v="B"/>
    <n v="0"/>
    <n v="0"/>
  </r>
  <r>
    <n v="3912"/>
    <s v="MAIS"/>
    <s v="IPREV SANTOS"/>
    <s v="2022"/>
    <s v="Sejam os números racionais 𝑨 = (𝟐𝟕 −𝟑)&lt;sup&gt;𝟎,𝟑𝟑𝟑&lt;/sup&gt; e 𝑩 = (𝟐,𝟒∙𝟏𝟎&lt;sup&gt;𝟑&lt;/sup&gt; +𝟏)&lt;sup&gt;𝟎,𝟐𝟓&lt;/sup&gt; ._x000a_Então o valor do produto 𝑨∙𝑩 é"/>
    <x v="4"/>
    <x v="40"/>
    <s v="Médio"/>
    <s v="ME"/>
    <s v="25"/>
    <s v="30"/>
    <s v="35"/>
    <s v="40"/>
    <m/>
    <s v="C"/>
    <n v="0"/>
    <n v="0"/>
  </r>
  <r>
    <n v="3913"/>
    <s v="OMNI"/>
    <s v="PREF. SJ BATISTA"/>
    <s v="2021"/>
    <s v="Considerando 56, elevado ao cubo, igual a X. O valor de X dividido por dois, menos um, é:"/>
    <x v="4"/>
    <x v="40"/>
    <s v="Médio"/>
    <s v="ME"/>
    <s v="175.616."/>
    <s v="3.135."/>
    <s v="87.807."/>
    <s v="Nenhuma das alternativas."/>
    <m/>
    <s v="C"/>
    <n v="0"/>
    <n v="0"/>
  </r>
  <r>
    <n v="3914"/>
    <s v="VUNESP"/>
    <s v="TJ-SP"/>
    <s v="2022"/>
    <s v="O número inteiro $\sqrt[7]{128^3}$ pode também ser representado como"/>
    <x v="4"/>
    <x v="40"/>
    <s v="Médio"/>
    <s v="ME"/>
    <s v="7"/>
    <s v="9"/>
    <s v="5"/>
    <s v="6"/>
    <s v="8"/>
    <s v="E"/>
    <n v="0"/>
    <n v="0"/>
  </r>
  <r>
    <n v="3915"/>
    <s v="VUNESP"/>
    <s v="TJ-SP"/>
    <s v="2022"/>
    <s v="A modelagem de certo problema resultou no número $\sqrt[5]{243^2}$ , que também pode ser representado por"/>
    <x v="4"/>
    <x v="40"/>
    <s v="Médio"/>
    <s v="ME"/>
    <s v="13."/>
    <s v="7."/>
    <s v="11."/>
    <s v="9."/>
    <s v="5."/>
    <s v="D"/>
    <n v="0"/>
    <n v="0"/>
  </r>
  <r>
    <n v="3916"/>
    <s v="UNIVALE"/>
    <s v="PREF ITAJAÍ"/>
    <s v="2022"/>
    <s v="Simplificando a expressão abaixo temos:_x000a_$\sqrt{12 + 2\sqrt{6 - \sqrt{4}}}$"/>
    <x v="4"/>
    <x v="40"/>
    <s v="Médio"/>
    <s v="ME"/>
    <s v="1"/>
    <s v="2"/>
    <s v="3"/>
    <s v="4"/>
    <m/>
    <s v="D"/>
    <n v="0"/>
    <n v="0"/>
  </r>
  <r>
    <n v="3917"/>
    <s v="OMNI"/>
    <s v="PREF. SERTÃOZINHO"/>
    <s v="2021"/>
    <s v="Sabendo que 𝒂 = 𝟐 e 𝒃 = 𝟖, o valor numérico da expressão $\sqrt{\sqrt{a \cdot b}}$ é:"/>
    <x v="4"/>
    <x v="40"/>
    <s v="Médio"/>
    <s v="ME"/>
    <s v="1"/>
    <s v="2"/>
    <s v="4"/>
    <s v="8"/>
    <m/>
    <s v="B"/>
    <n v="0"/>
    <n v="0"/>
  </r>
  <r>
    <n v="3918"/>
    <s v="Inst. AOCP"/>
    <s v="CM Bauru"/>
    <s v="2022"/>
    <s v="Qual é a metade da metade de 𝟏𝟔&lt;sup&gt;𝟖&lt;/sup&gt;?"/>
    <x v="4"/>
    <x v="40"/>
    <s v="Médio"/>
    <s v="ME"/>
    <s v="4&lt;sup&gt;8&lt;/sup&gt;"/>
    <s v="8&lt;sup&gt;4&lt;/sup&gt;"/>
    <s v="4&lt;sup&gt;16&lt;/sup&gt;"/>
    <s v="2&lt;sup&gt;8&lt;/sup&gt;"/>
    <s v="2&lt;sup&gt;30&lt;/sup&gt;"/>
    <s v="E"/>
    <n v="0"/>
    <n v="0"/>
  </r>
  <r>
    <n v="3919"/>
    <s v="FGV"/>
    <s v="GCM"/>
    <s v="2024"/>
    <s v="Ângela e Beatriz resolveram ler o mesmo livro começando a leitura no mesmo dia. Ângela leu 20 páginas por dia e Beatriz leu 15 páginas por dia. Ângela levou 18 dias para ler todo o livro._x000a_Após Ângela terminar a leitura, o número de dias que Beatriz ainda levou para terminar a leitura do livro foi"/>
    <x v="4"/>
    <x v="40"/>
    <s v="Médio"/>
    <s v="ME"/>
    <s v="2."/>
    <s v="3."/>
    <s v="4."/>
    <s v="6."/>
    <s v="8."/>
    <s v="D"/>
    <n v="0"/>
    <n v="0"/>
  </r>
  <r>
    <n v="3920"/>
    <s v="FGV"/>
    <s v="GCM"/>
    <s v="2024"/>
    <s v="Para discutir os detalhes de uma operação policial o tenente chamou para uma reunião 4 sargentos devendo, cada um deles, trazer 6 cabos como auxiliares para também participar da reunião. O número total de pessoas presentes nessa reunião foi:"/>
    <x v="4"/>
    <x v="40"/>
    <s v="Médio"/>
    <s v="ME"/>
    <s v="10."/>
    <s v="11."/>
    <s v="24."/>
    <s v="25."/>
    <s v="29."/>
    <s v="E"/>
    <n v="0"/>
    <n v="0"/>
  </r>
  <r>
    <n v="3921"/>
    <s v="OBJETIVA"/>
    <s v="PREF. SÃO SIMÃO"/>
    <s v="2022"/>
    <s v="Gabriela compra 2 chaveiros e 5 selos para a sua coleção em cada mês. Sabendo-se que ela possui um total de 175 selos, ao todo, quantos chaveiros ela possui?"/>
    <x v="4"/>
    <x v="40"/>
    <s v="Médio"/>
    <s v="ME"/>
    <s v="68"/>
    <s v="76"/>
    <s v="72"/>
    <s v="74"/>
    <s v="70"/>
    <s v="E"/>
    <n v="0"/>
    <n v="0"/>
  </r>
  <r>
    <n v="3922"/>
    <s v="AOCP"/>
    <s v="IPE PREV"/>
    <s v="2022"/>
    <s v="Em determinado evento a ser promovido por uma empresa, é do conhecimento dos planejadores que, utilizando-se copos descartáveis de 150 mL, é possível servir 136 pessoas com determinada bebida. Caso ocorra uma mudança de planos e decida-se utilizar copos descartáveis de 80 mL, a quantidade de pessoas a mais que serão servidas com essa bebida, além da quantidade inicial prevista, é igual a"/>
    <x v="4"/>
    <x v="40"/>
    <s v="Médio"/>
    <s v="ME"/>
    <s v="259 pessoas."/>
    <s v="55 pessoas."/>
    <s v="119 pessoas."/>
    <s v="155 pessoas."/>
    <s v="89 pessoas."/>
    <s v="C"/>
    <n v="0"/>
    <n v="0"/>
  </r>
  <r>
    <n v="3923"/>
    <s v="FCC"/>
    <s v="PGE-AM"/>
    <s v="2022"/>
    <s v="Um museu decidiu, devido à pandemia, autorizar a entrada de apenas três pessoas por vez. Aguardando a entrada, o trio em que Ana estava era o sétimo trio contando do início da fila e era o quinto trio contando do final da fila. O número de pessoas que estavam na fila do museu era"/>
    <x v="4"/>
    <x v="40"/>
    <s v="Médio"/>
    <s v="ME"/>
    <s v="33"/>
    <s v="30"/>
    <s v="27"/>
    <s v="36"/>
    <s v="39"/>
    <s v="A"/>
    <n v="0"/>
    <n v="0"/>
  </r>
  <r>
    <n v="3924"/>
    <s v="UEPB"/>
    <s v="PREF. SOUSA"/>
    <s v="2022"/>
    <s v="Um pote cheio de sorvete pesa 420 g e, com apenas metade do sorvete, pesa 240 g. É CORRETO afirmar que o peso do pote vazio é de:"/>
    <x v="4"/>
    <x v="40"/>
    <s v="Médio"/>
    <s v="ME"/>
    <s v="80 g"/>
    <s v="60 g"/>
    <s v="50 g"/>
    <s v="70 g"/>
    <s v="90 g"/>
    <s v="B"/>
    <n v="0"/>
    <n v="0"/>
  </r>
  <r>
    <n v="3925"/>
    <s v="AOCP"/>
    <s v="IPE-PREV"/>
    <s v="2022"/>
    <s v="Considere que o número de identificação de um processo em andamento seja formado por cinco algarismos, seguidos de um dígito verificador. Para a obtenção do dígito verificador, seguem-se as seguintes regras, nesta ordem:_x000a_1º) efetua-se a multiplicação dos cinco primeiros algarismos que identificam o processo;_x000a_2º) efetua-se a divisão do resultado da multiplicação, obtida anteriormente, por 9;_x000a_3º) o algarismo que identifica o resto dessa divisão será o dígito verificador._x000a_Com base nessas informações, considere que um processo em andamento possua o número de identificação 12377-W, em que W é o dígito verificador. Então, é correto afirmar que o valor de W, nesse número de identificação, é igual a"/>
    <x v="4"/>
    <x v="40"/>
    <s v="Médio"/>
    <s v="ME"/>
    <s v="8."/>
    <s v="6."/>
    <s v="4."/>
    <s v="2."/>
    <s v="0."/>
    <s v="B"/>
    <n v="0"/>
    <n v="0"/>
  </r>
  <r>
    <n v="3926"/>
    <s v="VUNESP"/>
    <s v="PREF. TAUBATÉ"/>
    <s v="2022"/>
    <s v="Roberto pagou em 2,5 kg de certo produto o valor total de R$ 12,50._x000a_Ana, que estava com Roberto e comprou 3,5 kg desse mesmo produto, no mesmo local e momento, pagou o total de"/>
    <x v="4"/>
    <x v="40"/>
    <s v="Médio"/>
    <s v="ME"/>
    <s v="R$ 17,50."/>
    <s v="R$ 18,00."/>
    <s v="R$ 18,50."/>
    <s v="R$ 19,00."/>
    <s v="R$ 19,50."/>
    <s v="A"/>
    <n v="0"/>
    <n v="0"/>
  </r>
  <r>
    <n v="3927"/>
    <s v="FCC"/>
    <s v="TJ-CE"/>
    <s v="2022"/>
    <s v="Uma costureira realiza compras em uma loja que vende tecido, por metro, em rolos de mesma largura. Ela costuma comprar, por mês, 12 rolos de tecido com 30 metros de comprimento cada um. No último mês, ela comprou a mesma quantidade de tecido em rolos de 18 metros de comprimento cada um. O número de rolos comprados pela costureira no último mês foi de"/>
    <x v="4"/>
    <x v="40"/>
    <s v="Médio"/>
    <s v="ME"/>
    <s v="18"/>
    <s v="14"/>
    <s v="15"/>
    <s v="20"/>
    <s v="24"/>
    <s v="D"/>
    <n v="0"/>
    <n v="0"/>
  </r>
  <r>
    <n v="3928"/>
    <s v="FCM"/>
    <s v="PREF. TIMÓTEO"/>
    <s v="2022"/>
    <s v="Em um sacolão onde abacaxis e brócolis são vendidos na unidade, Cecília comprou uma dúzia de abacaxis por R$ 60,00. Se a unidade do brócolis é R$1,00 mais barata que a de cada abacaxi, o valor correto de uma dezena de brócolis, em reais, é igual a"/>
    <x v="4"/>
    <x v="40"/>
    <s v="Médio"/>
    <s v="ME"/>
    <s v="30"/>
    <s v="35"/>
    <s v="40"/>
    <s v="45"/>
    <m/>
    <s v="C"/>
    <n v="0"/>
    <n v="0"/>
  </r>
  <r>
    <n v="3929"/>
    <s v="RBO"/>
    <s v="CESAMA"/>
    <s v="2022"/>
    <s v="Um estacionamento cobra R$ 27,00 pela primeira hora e mais R$ 12,50 por hora adicional, e não trabalha com fração de hora. Num certo dia entrou 18 veículos e o proprietário obteve lucro bruto de R$ 961,00, então, o total de horas adicionais cobradas nesse dia foi:"/>
    <x v="4"/>
    <x v="40"/>
    <s v="Médio"/>
    <s v="ME"/>
    <s v="38"/>
    <s v="34"/>
    <s v="29"/>
    <s v="43"/>
    <m/>
    <s v="A"/>
    <n v="0"/>
    <n v="0"/>
  </r>
  <r>
    <n v="3930"/>
    <s v="FUNDEP"/>
    <s v="UFJF"/>
    <s v="2022"/>
    <s v="Em um campeonato de futebol, o time recebe 3 pontos por cada vitória, 1 ponto por empate e zero ponto por derrota. Sabendo que depois de 7 jogos um time tem 9 pontos, é correto afirmar:"/>
    <x v="4"/>
    <x v="40"/>
    <s v="Médio"/>
    <s v="ME"/>
    <s v="O time teve exatamente 3 vitórias."/>
    <s v="O time teve pelo menos 2 vitórias."/>
    <s v="O time teve pelo menos 1 vitória."/>
    <s v="O time teve exatamente 3 empates."/>
    <s v="O time teve pelo menos 1 derrota."/>
    <s v="C"/>
    <n v="0"/>
    <n v="0"/>
  </r>
  <r>
    <n v="3931"/>
    <s v="QUADRIX"/>
    <s v="COREN AP"/>
    <s v="2022"/>
    <s v="Para fazer um penteado, Jéssica precisa de grampos e de presilhas. Os grampos são vendidos em embalagens com 8 unidades e as presilhas, em embalagens com 6 unidades._x000a_Com base nesse caso hipotético, julgue o item._x000a_Se Jéssica for utilizar 100 grampos, precisará comprar menos que 13 embalagens."/>
    <x v="4"/>
    <x v="40"/>
    <s v="Médio"/>
    <s v="CE"/>
    <m/>
    <m/>
    <m/>
    <m/>
    <m/>
    <s v="E"/>
    <n v="0"/>
    <n v="0"/>
  </r>
  <r>
    <n v="3932"/>
    <s v="FGV"/>
    <s v="PREF. SP"/>
    <s v="2023"/>
    <s v="O valor da expressão aritmética_x000a_$\left(1 - \frac{1}{2}\right)\left(\frac{1}{3} - \frac{1}{4}\right)\left(\frac{1}{5} - \frac{1}{6}\right) \cdots \left(\frac{1}{19} - \frac{1}{20}\right)\left(\frac{1}{21} - \frac{1}{22}\right)$_x000a_é igual a:"/>
    <x v="4"/>
    <x v="40"/>
    <s v="Médio"/>
    <s v="ME"/>
    <s v="21/22."/>
    <s v="1/22."/>
    <s v="1/22!"/>
    <s v="21/22!"/>
    <s v="22!/21"/>
    <s v="C"/>
    <n v="0"/>
    <n v="0"/>
  </r>
  <r>
    <n v="3933"/>
    <s v="CEBRASPE"/>
    <s v="AGER-MT"/>
    <s v="2023"/>
    <s v="𝒂 = 𝟔/𝟑 ∗ (𝟒 − 𝟐)_x000a_𝒃 = (𝟒 − 𝟐) ∗ 𝟑/𝟔_x000a_𝒄 = 𝟔𝟒 / 𝟑𝟐 ∗− 𝟑_x000a_𝒅 = 𝟔 / 𝟐 + 𝟑 ∗ 𝟐 − 𝟑_x000a_Considerando as expressões aritméticas precedentes, assinale a opção correta."/>
    <x v="4"/>
    <x v="40"/>
    <s v="Médio"/>
    <s v="ME"/>
    <s v="𝑎 = 1; 𝑏 = 1; 𝑐 = −6; 𝑑 = 6"/>
    <s v="𝑎 = 4; 𝑏 = 1; 𝑐 = −6; 𝑑 = −6"/>
    <s v="𝑎 = 4; 𝑏 = 4; 𝑐 = 6; 𝑑 = −6"/>
    <s v="𝑎 = 1; 𝑏 = 1; 𝑐 = 6; 𝑑 = 6"/>
    <s v="𝑎 = 4; 𝑏 = 1; 𝑐 = −6; 𝑑 = 6"/>
    <s v="E"/>
    <n v="0"/>
    <n v="0"/>
  </r>
  <r>
    <n v="3934"/>
    <s v="CEBRASPE"/>
    <s v="SESI"/>
    <s v="2023"/>
    <s v="O número $-\sqrt{6 - 2\sqrt{5}}$ é equivalente à:"/>
    <x v="4"/>
    <x v="40"/>
    <s v="Médio"/>
    <s v="ME"/>
    <s v="√5−1"/>
    <s v="−1−√5"/>
    <s v="−√6+√2∙ 4 √5"/>
    <s v="−√6−√2∙ 4 √5"/>
    <s v="1−√5"/>
    <s v="E"/>
    <n v="0"/>
    <n v="0"/>
  </r>
  <r>
    <n v="3935"/>
    <s v="AVANÇASP"/>
    <s v="PREF. AMERICANA"/>
    <s v="2023"/>
    <s v="Assinale a alternativa que apresenta o valor correspondente a :_x000a_$\frac{0,1 \times 0,5 - 2 \times 0,01}{0,2 \times 0,1}$"/>
    <x v="4"/>
    <x v="40"/>
    <s v="Médio"/>
    <s v="ME"/>
    <s v="1,2."/>
    <s v="1,3."/>
    <s v="1,4."/>
    <s v="1,5."/>
    <s v="1,6."/>
    <s v="D"/>
    <n v="0"/>
    <n v="0"/>
  </r>
  <r>
    <n v="3936"/>
    <s v="Inst. Consulplan"/>
    <s v="Pref. Gonçalves"/>
    <s v="2022"/>
    <s v="Para realizar uma festa de fim de ano, certa turma de uma indústria fez os cálculos dos gastos da quantia de cada participante. Alice, preocupada com o valor, perguntou à organizadora, que respondeu: o valor está na solução da expressão a seguir:_x000a_{[(𝟖𝟎−𝟑×𝟐𝟎) ∶ 𝟒]+[(𝟏𝟒+𝟏𝟐:𝟐)]}_x000a_Assinale-o."/>
    <x v="4"/>
    <x v="40"/>
    <s v="Médio"/>
    <s v="ME"/>
    <s v="24"/>
    <s v="25"/>
    <s v="26"/>
    <s v="27"/>
    <m/>
    <s v="B"/>
    <n v="0"/>
    <n v="0"/>
  </r>
  <r>
    <n v="3937"/>
    <s v="FGV"/>
    <s v="TRT-PB"/>
    <s v="2022"/>
    <s v="O valor da expressão numérica_x000a_$\frac{2^{2022} - 2^{2021} - 2^{2020} + 2^{2019}}{2^{2020} - 2^{2019}}$_x000a_é"/>
    <x v="4"/>
    <x v="40"/>
    <s v="Médio"/>
    <s v="ME"/>
    <s v="5."/>
    <s v="4."/>
    <s v="3."/>
    <s v="2."/>
    <s v="1."/>
    <s v="C"/>
    <n v="0"/>
    <n v="0"/>
  </r>
  <r>
    <n v="3938"/>
    <s v="FUNDATEC"/>
    <s v="PREF. CACHOEIRA DO SUL"/>
    <s v="2022"/>
    <s v="Resolvendo a expressão numérica_x000a_$(-5)^2 \times [36 + (-2)^3] \div (-2)^2,$_x000a_obtemos o resultado da alternativa:"/>
    <x v="4"/>
    <x v="40"/>
    <s v="Médio"/>
    <s v="ME"/>
    <s v="175."/>
    <s v="120."/>
    <s v="60."/>
    <s v="-50."/>
    <s v="-275."/>
    <s v="A"/>
    <n v="0"/>
    <n v="0"/>
  </r>
  <r>
    <n v="3939"/>
    <s v="FUNDATEC"/>
    <s v="PREF. VACARIA"/>
    <s v="2021"/>
    <s v="O valor da expressão numérica $\frac{\sqrt{4}}{\sqrt{9}} + \frac{\sqrt{16}}{\sqrt{25}}$ é:"/>
    <x v="4"/>
    <x v="40"/>
    <s v="Médio"/>
    <s v="ME"/>
    <s v="15/22"/>
    <s v="22/15"/>
    <s v="5/2"/>
    <s v="2/5"/>
    <s v="1/2"/>
    <s v="B"/>
    <n v="0"/>
    <n v="0"/>
  </r>
  <r>
    <n v="3940"/>
    <s v="AVANÇASP"/>
    <s v="PREF. R. CLARO"/>
    <s v="2021"/>
    <s v="Qual o resultado da seguinte expressão?_x000a_𝟔𝟒 ÷ 𝟖 + 𝟓 × 𝟓 – 𝟑"/>
    <x v="4"/>
    <x v="40"/>
    <s v="Médio"/>
    <s v="ME"/>
    <s v="30"/>
    <s v="46"/>
    <s v="57"/>
    <s v="62"/>
    <s v="76"/>
    <s v="A"/>
    <n v="0"/>
    <n v="0"/>
  </r>
  <r>
    <n v="3941"/>
    <s v="OMNI"/>
    <s v="PREF. PERITIBA"/>
    <s v="2021"/>
    <s v="Encontre o resultado da expressão abaixo:_x000a_$32 - \{\sqrt{196} + 8^3 \times [9 - (18 \div 3)]\}$"/>
    <x v="4"/>
    <x v="40"/>
    <s v="Médio"/>
    <s v="ME"/>
    <s v="-1408."/>
    <s v="-1518."/>
    <s v="- 928."/>
    <s v="Nenhuma das alternativas."/>
    <m/>
    <s v="B"/>
    <n v="0"/>
    <n v="0"/>
  </r>
  <r>
    <n v="3942"/>
    <s v="VUNESP"/>
    <s v="PREF. GUARATINGUETÁ"/>
    <s v="2022"/>
    <s v="Considere a seguinte expressão algébrica, sendo 𝒙 ≠ −𝟑:_x000a_$\frac{x^2y - 9y + 4x^2 - 36}{x + 3}$_x000a_Após simplificada, a expressão apresentada pode ser escrita na forma:"/>
    <x v="4"/>
    <x v="40"/>
    <s v="Médio"/>
    <s v="ME"/>
    <s v="(𝑦 + 4) (𝑥 + 3)"/>
    <s v="(𝑦 + 4) (𝑥−3)"/>
    <s v="(𝑦 + 3) (𝑥 + 4)"/>
    <s v="(𝑦 + 3) (𝑥 – 4)"/>
    <s v="(–𝑦 + 4) (–𝑥 + 3)"/>
    <s v="B"/>
    <n v="0"/>
    <n v="0"/>
  </r>
  <r>
    <n v="3943"/>
    <s v="UEPB"/>
    <s v="PREF. SOUSA"/>
    <s v="2022"/>
    <s v="Os números reais x e y são tais que 𝒙+𝒚 ≠ 𝟎. Simplificando a expressão_x000a_$\frac{x^2 - y^2 + 3x^2 + 3xy}{x + y}$_x000a_obtém-se:"/>
    <x v="4"/>
    <x v="40"/>
    <s v="Médio"/>
    <s v="ME"/>
    <s v="𝑥+2𝑦"/>
    <s v="4𝑥 −𝑦"/>
    <s v="2𝑥 −𝑦"/>
    <s v="𝑥 +𝑦"/>
    <s v="𝑥−4𝑦"/>
    <s v="B"/>
    <n v="0"/>
    <n v="0"/>
  </r>
  <r>
    <n v="3944"/>
    <s v="IPREV"/>
    <s v="SANTOS"/>
    <s v="2022"/>
    <s v="Simplificando a expressão_x000a_$\frac{3ax + 6ay + bx + 2by}{b^2 + 6ab + 9a^2}$_x000a_com 𝒃&lt;sup&gt;𝟐&lt;/sup&gt; +𝟔𝒂𝒃+𝟗𝒂&lt;sup&gt;𝟐&lt;/sup&gt; ≠ 𝟎, obtém-se"/>
    <x v="4"/>
    <x v="40"/>
    <s v="Médio"/>
    <s v="ME"/>
    <s v="(𝑥+2𝑦)/(𝑏+3𝑎)"/>
    <s v="(2𝑥 +𝑦)/(3𝑏+𝑎)"/>
    <s v="(3𝑥 +𝑦)/(2𝑏+𝑎)"/>
    <s v="(𝑥+3𝑦)/(𝑏+2𝑎)"/>
    <m/>
    <s v="A"/>
    <n v="0"/>
    <n v="0"/>
  </r>
  <r>
    <n v="3945"/>
    <s v="FUNDATEC"/>
    <s v="PREF. ESTÂNCIA VELHA"/>
    <s v="2020"/>
    <s v="Assinale a alternativa que apresenta a forma agrupada e reduzida do seguinte monômio:_x000a_𝟑𝒂𝒙 + 𝟓𝒃𝒙 –𝟏𝟐𝒂𝒙 – 𝟏𝟓𝒃𝒙 + 𝟒𝒙"/>
    <x v="4"/>
    <x v="40"/>
    <s v="Médio"/>
    <s v="ME"/>
    <s v="𝑎𝑏(–9𝑥 –10𝑥 + 4𝑥)"/>
    <s v="𝑥(–9𝑎 –10𝑏 + 4)"/>
    <s v="𝑏(–9𝑎 –10𝑥 + 4𝑥)"/>
    <s v="𝑎𝑥(–9 –10𝑏 + 4)"/>
    <m/>
    <s v="B"/>
    <n v="0"/>
    <n v="0"/>
  </r>
  <r>
    <n v="3946"/>
    <s v="FAFIPA"/>
    <s v="PREF. ARAPONGAS"/>
    <s v="2020"/>
    <s v="Dada a expressão algébrica:_x000a_$2^x + 9x + \sqrt{169} + 2^{2x} + \sqrt[3]{27}$_x000a_Qual será o valor dessa expressão algébrica para 𝒙 = 𝟒?"/>
    <x v="4"/>
    <x v="40"/>
    <s v="Médio"/>
    <s v="ME"/>
    <s v="1000"/>
    <s v="500"/>
    <s v="324"/>
    <s v="100."/>
    <s v="75"/>
    <s v="C"/>
    <n v="0"/>
    <n v="0"/>
  </r>
  <r>
    <n v="3947"/>
    <s v="PREF. ITAJÁI"/>
    <s v="PREF. ARAPONGAS"/>
    <s v="2021"/>
    <s v="Desenvolvendo o produto notável (𝒙&lt;sup&gt;𝟑&lt;/sup&gt; +𝒙)&lt;sup&gt;𝟐&lt;/sup&gt; temos:"/>
    <x v="4"/>
    <x v="40"/>
    <s v="Médio"/>
    <s v="ME"/>
    <s v="𝑥^6+𝑥&lt;sup&gt;2&lt;/sup&gt;"/>
    <s v="𝑥^6+2𝑥^4+𝑥&lt;sup&gt;2&lt;/sup&gt;"/>
    <s v="𝑥&lt;sup&gt;6&lt;/sup&gt; +2𝑥&lt;sup&gt;2&lt;/sup&gt; +1"/>
    <s v="𝑥&lt;sup&gt;6&lt;/sup&gt; +𝑥&lt;sup&gt;2&lt;/sup&gt; +1"/>
    <m/>
    <s v="B"/>
    <n v="0"/>
    <n v="0"/>
  </r>
  <r>
    <n v="3948"/>
    <s v="DIRENS"/>
    <s v="EPCAR"/>
    <s v="2022"/>
    <s v="Se_x000a_$y = \frac{x^{\frac{3}{2}} + x - x^{\frac{1}{2}} - 1}{x + 2\sqrt{x} + 1}$_x000a_Com 𝒙 ≥ 𝟎 e 𝒙 ≠ 𝟏, então Y é igual a"/>
    <x v="4"/>
    <x v="40"/>
    <s v="Médio"/>
    <s v="ME"/>
    <s v="$x^{\frac{3}{2}} - x^{\frac{1}{2}}$"/>
    <s v="𝑥 −1"/>
    <s v="$x^{3/2} - 1$"/>
    <s v="$x^{1/2} - 1$"/>
    <m/>
    <s v="D"/>
    <n v="0"/>
    <n v="0"/>
  </r>
  <r>
    <n v="3949"/>
    <s v="CEV URCA"/>
    <s v="PREF. CRATO"/>
    <s v="2021"/>
    <s v="Sejam p e q números primos positivos. Racionalizando a expressã_x000a_$$\frac{1}{\sqrt{p} + \sqrt{q} - \sqrt{p + q}}$$_x000a_obtemos:"/>
    <x v="4"/>
    <x v="40"/>
    <s v="Médio"/>
    <s v="ME"/>
    <s v="$(p\sqrt{q} + q\sqrt{p} - \sqrt{pq(p + q)})/2pq$"/>
    <s v="$(p\sqrt{q} + q\sqrt{p} + \sqrt{pq(p + q)})/2pq$"/>
    <s v="$(\sqrt{pq(p + q)} - p\sqrt{q} - q\sqrt{p})/pq$"/>
    <s v="$(\sqrt{pq(p + q)} + +p\sqrt{q} - q\sqrt{p})/2pq$"/>
    <s v="$(\sqrt{pq(p + q)} - p\sqrt{q} - q\sqrt{p})/2pq$"/>
    <s v="B"/>
    <n v="0"/>
    <n v="0"/>
  </r>
  <r>
    <n v="3950"/>
    <s v="FUNDATEC"/>
    <s v="PREF. AMETISTA DO SUL"/>
    <s v="2022"/>
    <s v="O resultado da seguinte multiplicação de polinômios (𝒂² + 𝒃² + 𝒄²) .(𝒂 + 𝒃² + 𝒄) é:"/>
    <x v="4"/>
    <x v="40"/>
    <s v="Médio"/>
    <s v="ME"/>
    <s v="𝑎³ + 𝑏&lt;sup&gt;4&lt;/sup&gt; + 𝑐³"/>
    <s v="𝑎³ + 𝑎𝑏² + 𝑎𝑐 + 𝑎𝑏 + 𝑏³ + 𝑏𝑐 + 𝑎𝑐 + 𝑏²𝑐 + 𝑐³"/>
    <s v="𝑎 + 𝑎𝑏 + 𝑎𝑐 + 𝑎𝑏² + 𝑏³ + 𝑏𝑐² + 𝑎²𝑐 + 𝑏²𝑐² + 𝑐²"/>
    <s v="𝑎³ + 𝑎²𝑏² + 𝑎²𝑐 + 𝑎𝑏² + 𝑏4 + 𝑏²𝑐 + 𝑎𝑐² + 𝑏²𝑐² + 𝑐³"/>
    <s v="𝑎³ + 𝑎𝑏² + 𝑎𝑐² + 𝑎²𝑏 + 𝑏³ + 𝑏𝑐² + 𝑎²𝑐 + 𝑏𝑐 + 𝑐²"/>
    <s v="D"/>
    <n v="0"/>
    <n v="0"/>
  </r>
  <r>
    <n v="3951"/>
    <s v="Cebraspe"/>
    <s v="PREF. SÃO CRISTOVÃO"/>
    <s v="2019"/>
    <s v="Considerando as propriedades e as operações fundamentais dos números inteiros, racionais, irracionais e reais, julgue o item a seguir._x000a_Se a, b e c forem números reais tais que $2a^2 - ab + 3ac \neq 0$, então:$$\frac{4ab - 2b^2 + 6bc}{2a^2 - ab + 3ac} = \frac{2b}{a}$$"/>
    <x v="4"/>
    <x v="40"/>
    <s v="Médio"/>
    <s v="CE"/>
    <m/>
    <m/>
    <m/>
    <m/>
    <m/>
    <s v="C"/>
    <n v="0"/>
    <n v="0"/>
  </r>
  <r>
    <n v="3951"/>
    <s v="Cebraspe"/>
    <s v="PREF. SÃO CRISTOVÃO"/>
    <s v="2019"/>
    <s v="Considerando as propriedades e as operações fundamentais dos números inteiros, racionais, irracionais e reais, julgue o item a seguir._x000a_Se a, b e c forem números reais tais que $2a^2 - ab + 3ac \neq 0$, então:$$\frac{4ab - 2b^2 + 6bc}{2a^2 - ab + 3ac} = \frac{2b}{a}$$"/>
    <x v="4"/>
    <x v="40"/>
    <s v="Médio"/>
    <s v="CE"/>
    <m/>
    <m/>
    <m/>
    <m/>
    <m/>
    <s v="C"/>
    <n v="0"/>
    <n v="0"/>
  </r>
  <r>
    <n v="3952"/>
    <s v="FGV"/>
    <s v="PMSP"/>
    <s v="2024"/>
    <s v="Uma caixa tem dimensões internas de 8 cm x 8 cm x 15 cm. A capacidade dessa caixa em litros é"/>
    <x v="4"/>
    <x v="41"/>
    <s v="Médio"/>
    <s v="ME"/>
    <s v="960."/>
    <s v="96."/>
    <s v="9,6."/>
    <s v="0,96."/>
    <s v="0,096."/>
    <s v="D"/>
    <n v="0"/>
    <n v="0"/>
  </r>
  <r>
    <n v="3953"/>
    <s v="VUNESP"/>
    <s v="DESENVOLVE SP"/>
    <s v="2024"/>
    <s v="A capacidade da caçamba de um caminhão é de 50 m&lt;sup&gt;3&lt;/sup&gt;. Sueli precisa contratar caminhões desse tipo para a retirada de 0,02 hm&lt;sup&gt;3&lt;/sup&gt; de uma terraplanagem. Sabendo-se que 1 hm corresponde 100 m, o número mínimo de viagens de caminhões que ela deve contratar para realizar seu serviço é igual a"/>
    <x v="4"/>
    <x v="41"/>
    <s v="Médio"/>
    <s v="ME"/>
    <s v="4."/>
    <s v="25."/>
    <s v="40."/>
    <s v="250."/>
    <s v="400."/>
    <s v="E"/>
    <n v="0"/>
    <n v="0"/>
  </r>
  <r>
    <n v="3954"/>
    <s v="ACCESS"/>
    <s v="BANESTES"/>
    <s v="2024"/>
    <s v="Um caminhão que transporta alimentos para ajuda humanitária consegue levar até 1 tonelada de carga. Sabendo-se que os sacos de arroz armazenados têm a capacidade de 80kg e 50kg, qual o número mínimo de sacos de arroz que devem ser reunidos no caminhão para que se obtenha exatamente a carga máxima permitida para o veículo?"/>
    <x v="4"/>
    <x v="41"/>
    <s v="Médio"/>
    <s v="ME"/>
    <s v="10"/>
    <s v="12"/>
    <s v="14"/>
    <s v="20"/>
    <m/>
    <s v="C"/>
    <n v="0"/>
    <n v="0"/>
  </r>
  <r>
    <n v="3955"/>
    <s v="FGV"/>
    <s v="PMSP"/>
    <s v="2024"/>
    <s v="O prefixo peta aplicado a qualquer unidade significa 2&lt;sup&gt;50&lt;/sup&gt; vezes essa unidade. Sabe-se que o Google processa cerca de 24 petabytes de informação por dia._x000a_Utilizando a aproximação 2&lt;sup&gt;10&lt;/sup&gt; ≅ 10&lt;sup&gt;3&lt;/sup&gt;, o número de bytes de informação que o Google processa por dia possui"/>
    <x v="4"/>
    <x v="41"/>
    <s v="Médio"/>
    <s v="ME"/>
    <s v="15 algarismos."/>
    <s v="16 algarismos."/>
    <s v="17 algarismos."/>
    <s v="18 algarismos."/>
    <s v="19 algarismos."/>
    <s v="C"/>
    <n v="0"/>
    <n v="0"/>
  </r>
  <r>
    <n v="3956"/>
    <s v="VUNESP"/>
    <s v="Pref Jaguariúna"/>
    <s v="2023"/>
    <s v="O médico de Adriano recomendou que ele usasse uma garrafa para controlar a quantidade de água que ele toma por dia. Adriano escolheu uma garrafa com capacidade total de 750 mL. Em um dia, ele tomou três garrafas dessa completamente cheias de água. É correto afirmar que, nesse dia, Adriano bebeu"/>
    <x v="4"/>
    <x v="41"/>
    <s v="Médio"/>
    <s v="ME"/>
    <s v="menos de 1,5 litro de água."/>
    <s v="entre 1,5 litro e 2,0 litros de água."/>
    <s v="entre 2,0 litros e 2,5 litros de água."/>
    <s v="mais de 2,5 litros de água."/>
    <m/>
    <s v="C"/>
    <n v="0"/>
    <n v="0"/>
  </r>
  <r>
    <n v="3957"/>
    <s v="VUNESP"/>
    <s v="Pref. Sertãozinho"/>
    <s v="2023"/>
    <s v="Um rolo de fio tem 15 metros. Desse fio foram cortados 3 pedaços de 2,5 metros cada um e 4 pedaços de 80 cm cada um. O comprimento de fio que restou no rolo foi"/>
    <x v="4"/>
    <x v="41"/>
    <s v="Médio"/>
    <s v="ME"/>
    <s v="4,3 metros."/>
    <s v="4,7 metros."/>
    <s v="5,0 metros."/>
    <s v="5,3 metros."/>
    <s v="5,7 metros."/>
    <s v="A"/>
    <n v="0"/>
    <n v="0"/>
  </r>
  <r>
    <n v="3958"/>
    <s v="VUNESP"/>
    <s v="Pref. Piracicaba"/>
    <s v="2023"/>
    <s v="O bicho-preguiça é considerado o animal mais lento do mundo._x000a_Desloca-se tão lentamente que, para percorrer apenas 1 metro, o tempo gasto por esse animal é de, aproximadamente, 3 minutos. Desse modo, hipoteticamente supondo-se possível não haver paradas e considerando- se constante o movimento, o tempo que o bicho-preguiça demorará para deslocar-se por uma distância de 1 quilômetro equivale a"/>
    <x v="4"/>
    <x v="41"/>
    <s v="Médio"/>
    <s v="ME"/>
    <s v="1 dia e 10 horas."/>
    <s v="1 dia e 16 horas."/>
    <s v="2 dias e 2 horas."/>
    <s v="2 dias e 4 horas."/>
    <m/>
    <s v="C"/>
    <n v="0"/>
    <n v="0"/>
  </r>
  <r>
    <n v="3959"/>
    <s v="FUNDATEC"/>
    <s v="CM Bagé"/>
    <s v="2022"/>
    <s v="Um metro equivale a 100 centímetros, assim como o hectômetro equivale a 100 metros._x000a_Quantos decímetros equivalem a 7 decâmetros?"/>
    <x v="4"/>
    <x v="41"/>
    <s v="Médio"/>
    <s v="ME"/>
    <s v="0,7."/>
    <s v="7."/>
    <s v="70."/>
    <s v="700."/>
    <s v="7.000."/>
    <s v="D"/>
    <n v="0"/>
    <n v="0"/>
  </r>
  <r>
    <n v="3960"/>
    <s v="AOCP"/>
    <s v="IPE Prev"/>
    <s v="2022"/>
    <s v="Em uma empresa estatal, constatou-se que, no último ano, foi consumido o equivalente a 1.200 xícaras de café, sendo que cada uma dessas xícaras é equivalente a 100 mL de café._x000a_Dessa forma, o número que representa a quantidade de café consumida nessa empresa no último ano, em litros, é"/>
    <x v="4"/>
    <x v="41"/>
    <s v="Médio"/>
    <s v="ME"/>
    <s v="150."/>
    <s v="100."/>
    <s v="135."/>
    <s v="170."/>
    <s v="120."/>
    <s v="E"/>
    <n v="0"/>
    <n v="0"/>
  </r>
  <r>
    <n v="3961"/>
    <s v="FUNDATEC"/>
    <s v="Pref. Flores da Cunha"/>
    <s v="2022"/>
    <s v="A distância entre o local de trabalho e a casa de Marcos é de 1.250 metros. Supondo que ele realiza o percurso de ida e volta diariamente caminhando, quantos quilômetros são percorridos por Marcos após seis dias de trabalho?"/>
    <x v="4"/>
    <x v="41"/>
    <s v="Médio"/>
    <s v="ME"/>
    <s v="5 km."/>
    <s v="8 km."/>
    <s v="10 km."/>
    <s v="12 km."/>
    <s v="15 km."/>
    <s v="E"/>
    <n v="0"/>
    <n v="0"/>
  </r>
  <r>
    <n v="3962"/>
    <s v="AOCP"/>
    <s v="IPE Prev"/>
    <s v="2022"/>
    <s v="Um assistente comercial de uma empresa precisou passar o dia inteiro visitando várias lojas à procura de determinado produto com o menor preço de venda. Para conseguir realizar todas as suas visitas previstas, esse funcionário utilizou um veículo, cujo consumo é 8 quilômetros por litro e cujo tanque de combustível estava cheio. Ao sair da empresa na qual trabalha, iniciando suas visitas, esse funcionário registrou a quilometragem marcada no painel do automóvel:_x000a_133.457 km. Ao retornar para sua empresa, finalizando suas visitas, observou novamente a quilometragem no painel: 133.481 km. Considerando que o preço do litro do combustível utilizado no automóvel é R$ 6,00 por litro, é correto afirmar que"/>
    <x v="4"/>
    <x v="41"/>
    <s v="Médio"/>
    <s v="ME"/>
    <s v="o assistente percorreu a distância de 2.400 metros com o automóvel."/>
    <s v="após chegar com o carro na empresa, para que o tanque de combustível do veículo fique novamente cheio, o assistente deve abastecer esse veículo com 4 litros de combustível."/>
    <s v="o assistente percorreu a distância de 240 decâmetros com o automóvel."/>
    <s v="o assistente, após chegar com o carro à empresa, deve informar a uma pessoa responsável pelo veículo que serão necessários R$ 18,00 com abastecimento para que o tanque de combustível do veículo volte a ficar novamente cheio."/>
    <s v="o assistente percorreu a distância de 24.000 hectômetros com o automóvel."/>
    <s v="D"/>
    <n v="0"/>
    <n v="0"/>
  </r>
  <r>
    <n v="3963"/>
    <s v="IBADE"/>
    <s v="CRM AC"/>
    <s v="2022"/>
    <s v="Uma fábrica produziu em um determinado dia 1200 litros de suco e, dividindo igualmente a produção, os engarrafou em embalagens de 250 ml e 500 ml. Quantas garrafas de 250 ml e quantas de 500 ml foram produzidas?"/>
    <x v="4"/>
    <x v="41"/>
    <s v="Médio"/>
    <s v="ME"/>
    <s v="Foram produzidas 2500 garrafas de 250 ml e 5000 garrafas de 500 ml."/>
    <s v="Foram produzidas 1200 garrafas de 250 ml e 2400 garrafas de 500 ml."/>
    <s v="Foram produzidas 5000 garrafas de 250 ml e 2500 garrafas de 500 ml."/>
    <s v="Foram produzidas 600 garrafas de 250 ml e 600 garrafas de 500 ml."/>
    <s v="Foram produzidas 2400 garrafas de 250 ml e 1200 garrafas de 500 ml."/>
    <s v="E"/>
    <n v="0"/>
    <n v="0"/>
  </r>
  <r>
    <n v="3964"/>
    <s v="IBFC"/>
    <s v="IBGE"/>
    <s v="2022"/>
    <s v="A distância, em linha reta, do escritório utilizado por um coordenador censitário até o local onde ele deve participar de um treinamento é de 3,4 quilômetros. Após o treinamento, ele vai almoçar num estabelecimento cuja distância, em linha reta, é de 900 metros do local do treinamento._x000a_Desse modo, a soma entre essas duas distâncias é equivalente a:"/>
    <x v="4"/>
    <x v="41"/>
    <s v="Médio"/>
    <s v="ME"/>
    <s v="430.000 decímetros"/>
    <s v="43 decâmetros"/>
    <s v="430 centímetros"/>
    <s v="3.490 metros"/>
    <s v="4.300.000 milímetros"/>
    <s v="E"/>
    <n v="0"/>
    <n v="0"/>
  </r>
  <r>
    <n v="3965"/>
    <s v="IBFC"/>
    <s v="IBGE"/>
    <s v="2022"/>
    <s v="Ao realizar o censo numa região, o agente verificou que percorreu, em um dia, a distância de 4,8 quilômetros, e no dia seguinte, percorreu 1,2 quilômetros a menos que o dia anterior._x000a_Nessas condições, a soma entre as distâncias percorridas nesses dois dias por esse agente foi de:"/>
    <x v="4"/>
    <x v="41"/>
    <s v="Médio"/>
    <s v="ME"/>
    <s v="8.400 decímetros"/>
    <s v="84 decâmetros"/>
    <s v="6 centímetros"/>
    <s v="60 metros"/>
    <s v="840.000 centímetros"/>
    <s v="E"/>
    <n v="0"/>
    <n v="0"/>
  </r>
  <r>
    <n v="3966"/>
    <s v="VUNESP"/>
    <s v="Pref. Jundiaí"/>
    <s v="2022"/>
    <s v="Considere as seguintes igualdades:_x000a_15m = ____ mm._x000a_2,5 km = ____ dm._x000a_0,2 cm&lt;sup&gt;2&lt;/sup&gt; = ____ m&lt;sup&gt;2&lt;/sup&gt;._x000a_0,01 m&lt;sup&gt;3&lt;/sup&gt; = ____ cm&lt;sup&gt;3&lt;/sup&gt;._x000a_Assinale a alternativa que contém os valores que preenchem, correta e respectivamente, as lacunas."/>
    <x v="4"/>
    <x v="41"/>
    <s v="Médio"/>
    <s v="ME"/>
    <s v="1500... 2500... 0,002... 100"/>
    <s v="15000... 25000 ... 0,002 ... 100"/>
    <s v="1500 ... 2500 ... 0,00002 ... 10000"/>
    <s v="15000 ... 25000 ... 0,00002 ... 10000"/>
    <s v="15000... 25000... 0,002... 1"/>
    <s v="D"/>
    <n v="0"/>
    <n v="0"/>
  </r>
  <r>
    <n v="3967"/>
    <s v="VUNESP"/>
    <s v="CM Orlândia"/>
    <s v="2022"/>
    <s v="Considere a seguinte informação apresentada em uma reportagem na internet: “A falta de armazéns, o mau estado de conservação das rodovias e as operações portuárias geraram perdas de 2,9 milhões de toneladas de soja e milho em 2020 [...]. Se fossem colocados na lavoura, ocupariam uma área de 696 mil hectares, [...].”_x000a_&lt;i&gt;(https://economia.uol.com.br/reportagens-especiais/agronegocio-desperdicio-de-alimentos/#page3)&lt;/i&gt;_x000a_Considerando-se que um hectare corresponde a 10 mil metros quadrados, é correto afirmar, com base na reportagem, que a perda de soja e milho, que ocuparia cada metro quadrado na lavoura, foi de, aproximadamente,"/>
    <x v="4"/>
    <x v="41"/>
    <s v="Médio"/>
    <s v="ME"/>
    <s v="420 kg."/>
    <s v="42 kg."/>
    <s v="4,2 kg."/>
    <s v="0,42 kg."/>
    <s v="0,042 kg."/>
    <s v="D"/>
    <n v="0"/>
    <n v="0"/>
  </r>
  <r>
    <n v="3968"/>
    <s v="VUNESP"/>
    <s v="Pref. Sertãozinho"/>
    <s v="2022"/>
    <s v="O edifício Chrysler, um dos mais emblemáticos de Nova York, foi inaugurado em 1930 e possui 77 andares. No início de 2019, este edifício foi vendido por US$ 150 milhões, acarretando perdas para seus proprietários. Em 2008, uma empresa de investimentos desembolsou US$ 800 milhões por 90% de seu capital._x000a_A venda acontece em um momento difícil para o mercado imobiliário em geral em Nova York, mas em particular em Manhattan. Hudson Yards, na costa oeste de Manhattan, em breve terá mais de 1,6 milhão de metros quadrados de novos escritórios e residências, o que aumentará ainda mais a pressão para baixo sobre os prédios mais antigos._x000a_&lt;i&gt;(https://g1.globo.com/economia. Adaptado)&lt;/i&gt;_x000a_Dado que 1 hectare é igual a 10 000 metros quadrados, assinale a alternativa que apresenta um local da cidade de São Paulo cuja área mais se aproxima da área destinada a novos escritórios e residências, em Hudson Yards, citada no texto."/>
    <x v="4"/>
    <x v="41"/>
    <s v="Médio"/>
    <s v="ME"/>
    <s v="Sambódromo do Anhembi, com 0,74 hectare."/>
    <s v="Avenida Paulista, com 1,5 hectare."/>
    <s v="Parque da Independência, com 16,1 hectares."/>
    <s v="Parque do Ibirapuera, com 158,4 hectares."/>
    <s v="Parque Ecológico do Tietê, com 1 400 hectares."/>
    <s v="D"/>
    <n v="0"/>
    <n v="0"/>
  </r>
  <r>
    <n v="3969"/>
    <s v="FGV"/>
    <s v="PM AM"/>
    <s v="2022"/>
    <s v="O soldado Golias mediu o comprimento de sua cama em palmos e encontrou 8 palmos e meio. Um palmo de Golias mede 26 cm._x000a_O comprimento da cama de Golias é aproximadamente"/>
    <x v="4"/>
    <x v="41"/>
    <s v="Médio"/>
    <s v="ME"/>
    <s v="2 metros."/>
    <s v="2 metros e 10 centímetros."/>
    <s v="2 metros e 20 centímetros."/>
    <s v="2 metros e 30 centímetros."/>
    <s v="2 metros e 40 centímetros."/>
    <s v="C"/>
    <n v="0"/>
    <n v="0"/>
  </r>
  <r>
    <n v="3970"/>
    <s v="FGV"/>
    <s v="PMSP"/>
    <s v="2022"/>
    <s v="No futebol, para a cobrança de uma falta, a barreira deve ficar a 10 jardas da bola segundo a regra oficial. Sabe-se que 1 jarda é equivalente a 3 pés, que 1 pé equivale a 12 polegadas e que uma polegada é equivalente a 2,54 cm._x000a_Em metros, a distância da bola à barreira deve ser oficialmente igual a"/>
    <x v="4"/>
    <x v="41"/>
    <s v="Médio"/>
    <s v="ME"/>
    <s v="9,00."/>
    <s v="9,14."/>
    <s v="9,52."/>
    <s v="9,78."/>
    <s v="10,00."/>
    <s v="B"/>
    <n v="0"/>
    <n v="0"/>
  </r>
  <r>
    <n v="3971"/>
    <s v="IBADE"/>
    <s v="GCM SP"/>
    <s v="2022"/>
    <s v="Notação científica é uma maneira de escrever números muito grandes ou pequenos. Um número está escrito em notação científica quando temos um número entre 1 e 10 multiplicado por uma potência de 10. Por exemplo: o número 67.200.000 pode ser escrito na notação científica como 6,72.107 e o número 0,0023 pode ser escrito como 2,3.10-3. Considere a seguinte equação:_x000a_$\frac{0,000024 \times 9600000}{0,00032 \times 0,0012}$_x000a_O resultado da equação acima em notação científica é:"/>
    <x v="4"/>
    <x v="41"/>
    <s v="Médio"/>
    <s v="ME"/>
    <s v="6 x 10&lt;sup&gt;-8&lt;/sup&gt;"/>
    <s v="3 x 10&lt;sup&gt;8&lt;/sup&gt;"/>
    <s v="6 x 10&lt;sup&gt;10&lt;/sup&gt;"/>
    <s v="6 x 10&lt;sup&gt;-10&lt;/sup&gt;"/>
    <s v="6 x 10&lt;sup&gt;8&lt;/sup&gt;"/>
    <s v="E"/>
    <n v="0"/>
    <n v="0"/>
  </r>
  <r>
    <n v="3972"/>
    <s v="QUADRIX"/>
    <s v="CRT1"/>
    <s v="2021"/>
    <s v="Pitágoras, um matemático excêntrico e apaixonado por esportes, resolveu construir uma piscina na forma de um paralelepípedo. Sabendo que a piscina tem 50 metros de comprimento, 25 metros de largura e 2 metros de profundidade, assinale a alternativa que apresenta sua capacidade máxima em litros."/>
    <x v="4"/>
    <x v="41"/>
    <s v="Médio"/>
    <s v="ME"/>
    <s v="2,5"/>
    <s v="2,5·10"/>
    <s v="2,5·10&lt;sup&gt;3&lt;/sup&gt;"/>
    <s v="2,5·10&lt;sup&gt;5&lt;/sup&gt;"/>
    <s v="2,5·10&lt;sup&gt;6&lt;/sup&gt;"/>
    <s v="E"/>
    <n v="0"/>
    <n v="0"/>
  </r>
  <r>
    <n v="3973"/>
    <s v="AOCP"/>
    <s v="Pref. Belém"/>
    <s v="2021"/>
    <s v="De acordo com o IBGE, o Estado do Pará deve chegar, em 2022, a uma população de 9 milhões de habitantes. Estima-se que uma pessoa consuma, em média, 100 litros de água por dia. Assim, considerando o dado populacional apresentado, o volume de água, em litros, necessário para abastecer toda a população do Pará no ano de 2022 seria igual a"/>
    <x v="4"/>
    <x v="41"/>
    <s v="Médio"/>
    <s v="ME"/>
    <s v="3,285 x 10&lt;sup&gt;10&lt;/sup&gt;"/>
    <s v="3285 x 10&lt;sup&gt;10&lt;/sup&gt;"/>
    <s v="0,3285 x 10&lt;sup&gt;11&lt;/sup&gt;"/>
    <s v="32,85 x 10&lt;sup&gt;12&lt;/sup&gt;"/>
    <s v="3,285 x 10&lt;sup&gt;11&lt;/sup&gt;"/>
    <s v="E"/>
    <n v="0"/>
    <n v="0"/>
  </r>
  <r>
    <n v="3974"/>
    <s v="FGV"/>
    <s v="BANESTES"/>
    <s v="2021"/>
    <s v="Em nosso país, as áreas de terrenos são medidas com unidades diversas, como, por exemplo, o hectare que corresponde a 10.000 m&lt;sup&gt;2&lt;/sup&gt;; o alqueire paulista, a 24.000 m&lt;sup&gt;2&lt;/sup&gt;; e o alqueire do Norte, a 27.000 m&lt;sup&gt;2&lt;/sup&gt;._x000a_Um terreno de 17 alqueires do Norte excede um de 18 alqueires paulistas em:"/>
    <x v="4"/>
    <x v="41"/>
    <s v="Médio"/>
    <s v="ME"/>
    <s v="1,8 hectare;"/>
    <s v="2,2 hectares;"/>
    <s v="2,5 hectares;"/>
    <s v="2,7 hectares;"/>
    <s v="3,1 hectares."/>
    <s v="D"/>
    <n v="0"/>
    <n v="0"/>
  </r>
  <r>
    <n v="3975"/>
    <s v="IBAM"/>
    <s v="Pref. Santos"/>
    <s v="2020"/>
    <s v="Um piscicultor acaba de disponibilizar para venda sua produção de Tilápias que totaliza 8,34 toneladas._x000a_Sabendo que o peso médio de cada peixe para o abate é de 600 gramas, quantas unidades deste tipo de peixe, aproximadamente, serão disponibilizas para comercialização por este produtor?"/>
    <x v="4"/>
    <x v="41"/>
    <s v="Médio"/>
    <s v="ME"/>
    <s v="1,38 × 10&lt;sup&gt;3&lt;/sup&gt;"/>
    <s v="1,39 × 10&lt;sup&gt;4&lt;/sup&gt;"/>
    <s v="1,38 × 10&lt;sup&gt;5&lt;/sup&gt;"/>
    <s v="1,39 × 10&lt;sup&gt;6&lt;/sup&gt;"/>
    <m/>
    <s v="B"/>
    <n v="0"/>
    <n v="0"/>
  </r>
  <r>
    <n v="3976"/>
    <s v="CESGRANRIO"/>
    <s v="CNU"/>
    <s v="2024"/>
    <s v="Uma bomba com vazão de 2 litros de água por segundo consegue encher uma determinada piscina, inicialmente vazia, em 4h10min._x000a_Quantas toneladas mede a massa de água contida nessa piscina, quando cheia?"/>
    <x v="4"/>
    <x v="41"/>
    <s v="Médio"/>
    <s v="ME"/>
    <s v="2,5"/>
    <s v="3,0"/>
    <s v="15,0"/>
    <s v="25,0"/>
    <s v="30,0"/>
    <s v="E"/>
    <n v="0"/>
    <n v="0"/>
  </r>
  <r>
    <n v="3977"/>
    <s v="FGV"/>
    <s v="PMSP"/>
    <s v="2024"/>
    <s v="Uma máquina leva 2 minutos e 15 segundos (2min15s) para imprimir e encadernar certo livro._x000a_Para imprimir e encadernar 24 exemplares desse livro, trabalhando continuamente, a máquina levará"/>
    <x v="4"/>
    <x v="41"/>
    <s v="Médio"/>
    <s v="ME"/>
    <s v="50min."/>
    <s v="51min45s."/>
    <s v="52min30s."/>
    <s v="53min15s."/>
    <s v="54min."/>
    <s v="E"/>
    <n v="0"/>
    <n v="0"/>
  </r>
  <r>
    <n v="3978"/>
    <s v="CESGRANRIO"/>
    <s v="CNU"/>
    <s v="2024"/>
    <s v="Em um domingo decisivo de um campeonato de futebol, um canal de TV destinará um período da sua grade de programação à cobertura de três partidas, que ocorrerão em horários diferentes. As três coberturas terão a mesma duração, ocorrerão uma após a outra e totalizarão 7 horas e 5 minutos. Dessa forma, cada uma das três coberturas deverá durar P horas, Q minutos e R segundos, em que P, Q e R são números naturais, com Q &lt; 60 e R &lt; 60. Sendo assim, o valor de P + Q + R é igual a"/>
    <x v="4"/>
    <x v="41"/>
    <s v="Médio"/>
    <s v="ME"/>
    <s v="63"/>
    <s v="65"/>
    <s v="68"/>
    <s v="72"/>
    <s v="74"/>
    <s v="A"/>
    <n v="0"/>
    <n v="0"/>
  </r>
  <r>
    <n v="3979"/>
    <s v="FGV"/>
    <s v="ALESC"/>
    <s v="2024"/>
    <s v="Cecília fez, em sua academia, um treinamento de 25 minutos por dia de ginástica aeróbica, todos os 30 dias do mês de abril._x000a_O tempo total que Cecília se dedicou a esse treinamento foi de"/>
    <x v="4"/>
    <x v="41"/>
    <s v="Médio"/>
    <s v="ME"/>
    <s v="11 horas e 50 minutos."/>
    <s v="12 horas e 15 minutos."/>
    <s v="12 horas e 30 minutos."/>
    <s v="12 horas e 45 minutos."/>
    <s v="12 horas e 50 minutos."/>
    <s v="C"/>
    <n v="0"/>
    <n v="0"/>
  </r>
  <r>
    <n v="3980"/>
    <s v="FGV"/>
    <s v="PMERJ"/>
    <s v="2024"/>
    <s v="Certa série de televisão tem 3 temporadas. Cada temporada contém 6 episódios e cada episódio dura exatamente 42 minutos._x000a_O tempo total de duração dessa série é de:"/>
    <x v="4"/>
    <x v="41"/>
    <s v="Médio"/>
    <s v="ME"/>
    <s v="12 horas e 10 minutos;"/>
    <s v="12 horas e 36 minutos;"/>
    <s v="12 horas e 42 minutos;"/>
    <s v="13 horas e 18 minutos;"/>
    <s v="13 horas e 32 minutos."/>
    <s v="B"/>
    <n v="0"/>
    <n v="0"/>
  </r>
  <r>
    <n v="3981"/>
    <s v="IDECAN"/>
    <s v="GCM Fortaleza"/>
    <s v="2023"/>
    <s v="Huguinho, Zezinho e Luisinho haviam combinado de se encontrar em frente à prefeitura da cidade às 16 horas para andar de bicicleta no parque. Zezinho, que chegou 10 minutos antes do horário marcado, teve que esperar por 25 minutos até a chegada de Huguinho._x000a_Huguinho, por sua vez, chegou 5 minutos depois de Luisinho. Sendo assim, pode-se concluir que:"/>
    <x v="4"/>
    <x v="41"/>
    <s v="Médio"/>
    <s v="ME"/>
    <s v="Luisinho chegou às 16h10min."/>
    <s v="Huguinho chegou às 16h20min."/>
    <s v="Luisinho chegou às 16h20min."/>
    <s v="Huguinho chegou às 16h25min."/>
    <m/>
    <s v="A"/>
    <n v="0"/>
    <n v="0"/>
  </r>
  <r>
    <n v="3982"/>
    <s v="VUNESP"/>
    <s v="CAMPREV"/>
    <s v="2023"/>
    <s v="Lara e Sandra utilizam o metrô diariamente. Ontem, elas tomaram o trem na estação A, juntas, às 8 horas e 12 minutos. Após alguns minutos, Lara desceu na estação B. Sandra continuou e, após mais alguns minutos, ela desceu na estação C, às 8 horas e 33 minutos. Se o trajeto de Sandra demorou 6 minutos a mais que o de Lara, então Lara desceu na estação B às 8 horas e"/>
    <x v="4"/>
    <x v="41"/>
    <s v="Médio"/>
    <s v="ME"/>
    <s v="18 minutos."/>
    <s v="24 minutos."/>
    <s v="27 minutos."/>
    <s v="28 minutos."/>
    <s v="29 minutos."/>
    <s v="C"/>
    <n v="0"/>
    <n v="0"/>
  </r>
  <r>
    <n v="3983"/>
    <s v="Instituto AOCP"/>
    <s v="PCie PR"/>
    <s v="2023"/>
    <s v="Prestando colaboração efetiva aos Médicos Legistas no decurso dos trabalhos de necropsia, um Auxiliar de Necropsia se descuidou e deixou um frasco, inicialmente contendo 360ml, de certo reagente aberto. Por se tratar de um material volátil, com taxa de evaporação de 1,8 ml por minuto, estima-se que o conteúdo do frasco terá evaporado completamente em"/>
    <x v="4"/>
    <x v="41"/>
    <s v="Médio"/>
    <s v="ME"/>
    <s v="20 horas e 00 minutos."/>
    <s v="4 horas e 12 minutos."/>
    <s v="3 horas e 33 minutos."/>
    <s v="3 horas e 20 minutos."/>
    <s v="2 horas e 00 minutos."/>
    <s v="D"/>
    <n v="0"/>
    <n v="0"/>
  </r>
  <r>
    <n v="3984"/>
    <s v="VUNESP"/>
    <s v="Pref. Jaguariúna"/>
    <s v="2023"/>
    <s v="Um jogo de vôlei começou às 19 horas. Esse jogo teve três sets, sendo que a duração de cada um foi de 20 minutos, 35 minutos e 25 minutos. Sabendo-se que entre um set e outro houve intervalo de 10 minutos, esse jogo terminou"/>
    <x v="4"/>
    <x v="41"/>
    <s v="Médio"/>
    <s v="ME"/>
    <s v="antes das 20 horas."/>
    <s v="entre 20 horas e 20h 30min."/>
    <s v="entre 20h 30min e 21 horas."/>
    <s v="depois das 21 horas."/>
    <m/>
    <s v="C"/>
    <n v="0"/>
    <n v="0"/>
  </r>
  <r>
    <n v="3985"/>
    <s v="VUNESP"/>
    <s v="DPE SP"/>
    <s v="2023"/>
    <s v="O treinamento de dois atletas consiste em dar voltas completas em uma pista. O atleta A percorre uma volta sempre em 50 segundos e o atleta B percorre uma volta sempre em 40 segundos. Em um certo dia, ambos iniciam o treinamento ao mesmo tempo e no mesmo sentido._x000a_Após 20 minutos de treinamento, o número de voltas completas dadas a mais pelo atleta B, em relação ao atleta A, é igual a"/>
    <x v="4"/>
    <x v="41"/>
    <s v="Médio"/>
    <s v="ME"/>
    <s v="5."/>
    <s v="6."/>
    <s v="7."/>
    <s v="8."/>
    <s v="9."/>
    <s v="B"/>
    <n v="0"/>
    <n v="0"/>
  </r>
  <r>
    <n v="3986"/>
    <s v="VUNESP"/>
    <s v="Pref. Peruíbe"/>
    <s v="2023"/>
    <s v="O diretor de um filme quer dividir uma filmagem de 4 horas e 50 minutos em 6 partes de tempo iguais._x000a_Cada uma dessas partes deverá ser de"/>
    <x v="4"/>
    <x v="41"/>
    <s v="Médio"/>
    <s v="ME"/>
    <s v="44 minutos e 58 segundos."/>
    <s v="44 minutos e 36 segundos."/>
    <s v="45 minutos e 50 segundos."/>
    <s v="48 minutos e 12 segundos."/>
    <s v="48 minutos e 20 segundos."/>
    <s v="E"/>
    <n v="0"/>
    <n v="0"/>
  </r>
  <r>
    <s v="3987"/>
    <s v="QUADRIX"/>
    <s v="CRP10"/>
    <s v="2022"/>
    <s v="Larissa demora 72 segundos e Mônica demora 91,6 segundos para resolver uma questão."/>
    <x v="4"/>
    <x v="41"/>
    <s v="Médio"/>
    <s v="CE"/>
    <m/>
    <m/>
    <m/>
    <m/>
    <m/>
    <s v="E"/>
    <n v="0"/>
    <n v="0"/>
  </r>
  <r>
    <n v="3988"/>
    <s v="QUADRIX"/>
    <s v="CRP10"/>
    <s v="2022"/>
    <s v="Em 3.672 segundos, as amigas resolvem, juntas, noventa e uma questões."/>
    <x v="4"/>
    <x v="41"/>
    <s v="Médio"/>
    <s v="CE"/>
    <m/>
    <m/>
    <m/>
    <m/>
    <m/>
    <s v="C"/>
    <n v="0"/>
    <n v="0"/>
  </r>
  <r>
    <n v="3989"/>
    <s v="QUADRIX"/>
    <s v="CRP10"/>
    <s v="2022"/>
    <s v="Se Mônica começar a estudar às 20 horas e 42 minutos, ela terminará de resolver suas questões diárias às 23 horas e 15 minutos."/>
    <x v="4"/>
    <x v="41"/>
    <s v="Médio"/>
    <s v="CE"/>
    <m/>
    <m/>
    <m/>
    <m/>
    <m/>
    <s v="C"/>
    <n v="0"/>
    <n v="0"/>
  </r>
  <r>
    <n v="3990"/>
    <s v="Instituto Consulplan"/>
    <s v="Pref. Gonçalves"/>
    <s v="2022"/>
    <s v="A vacinação contra a Covid-19 no Centro Esportivo de uma determinada cidade teria início à 11h15min. Um dia antes, os principais meios de comunicação da cidade começaram a informar que o horário de vacinação seria antecipado em 3h40min. Podemos afirmar que o novo horário de vacinação contra a Covid-19 será a partir de:"/>
    <x v="4"/>
    <x v="41"/>
    <s v="Médio"/>
    <s v="ME"/>
    <s v="7h30min"/>
    <s v="7h35min"/>
    <s v="7h40min"/>
    <s v="7h45min"/>
    <m/>
    <s v="B"/>
    <n v="0"/>
    <n v="0"/>
  </r>
  <r>
    <s v="3991"/>
    <s v="VUNESP"/>
    <s v="Pref. Sorocaba"/>
    <s v="2023"/>
    <s v="Uma pessoa saiu de casa às 8 horas e demorou 1 hora e 10 minutos até chegar na empresa, onde esperou mais 20 minutos até fazer a entrevista para uma vaga de emprego._x000a_Após o final da entrevista, que durou 35 minutos, essa pessoa levou mais 1 hora e 25 minutos para chegar em casa. Essa pessoa chegou em casa às"/>
    <x v="4"/>
    <x v="41"/>
    <s v="Médio"/>
    <s v="ME"/>
    <s v="10 horas e 45 minutos."/>
    <s v="10 horas e 55 minutos."/>
    <s v="11 horas e 10 minutos."/>
    <s v="11 horas e 20 minutos."/>
    <s v="11 horas e 30 minutos."/>
    <s v="E"/>
    <n v="0"/>
    <n v="0"/>
  </r>
  <r>
    <n v="3992"/>
    <s v="FCC"/>
    <s v="CBM AP"/>
    <s v="2022"/>
    <s v="Foi realizado na unidade do Corpo de Bombeiro Militar de determinado Estado um curso de Prevenção e Combate a Incêndios Florestais com carga horária de 352 horas, distribuídas igualmente em 3 semanas. Considerando que o curso tenha sido realizado em imersão total dos alunos durante as três semanas, o total (horas, minutos e segundos) do curso, por dia, foi, aproximadamente,"/>
    <x v="4"/>
    <x v="41"/>
    <s v="Médio"/>
    <s v="ME"/>
    <s v="16 horas, 45 minutos e 42 segundos."/>
    <s v="16 horas, 36 minutos e 45 segundos."/>
    <s v="16 horas, 16 minutos e 21 segundos."/>
    <s v="16 horas, 01 minuto e 16 segundos."/>
    <s v="15 horas, 56 minutos e 19 segundos."/>
    <s v="A"/>
    <n v="0"/>
    <n v="0"/>
  </r>
  <r>
    <n v="3993"/>
    <s v="Instituto Consulplan"/>
    <s v="Pref. Gonçalves"/>
    <s v="2022"/>
    <s v="Gabriela terminou seus exercícios físicos e saiu da academia às 9h32min. De acordo com o educador físico, ela deverá consumir uma cápsula de suplemento 135 minutos após o término de suas atividades físicas. Em que horário Gabriela deverá consumir a cápsula de cafeína?"/>
    <x v="4"/>
    <x v="41"/>
    <s v="Médio"/>
    <s v="ME"/>
    <s v="10h47min"/>
    <s v="11h05min"/>
    <s v="11h47min"/>
    <s v="11h57min"/>
    <m/>
    <s v="C"/>
    <n v="0"/>
    <n v="0"/>
  </r>
  <r>
    <n v="3994"/>
    <s v="QUADRIX"/>
    <s v="CRC AC"/>
    <s v="2022"/>
    <s v="Se agora é meia-noite, daqui a 2.022 minutos serão"/>
    <x v="4"/>
    <x v="41"/>
    <s v="Médio"/>
    <s v="ME"/>
    <s v="9 h 42 min."/>
    <s v="11 h 32 min."/>
    <s v="17 h 52 min."/>
    <s v="20 h 22 min."/>
    <m/>
    <s v="A"/>
    <n v="0"/>
    <n v="0"/>
  </r>
  <r>
    <n v="3995"/>
    <s v="Instituto AOCP"/>
    <s v="MPPR"/>
    <s v="2024"/>
    <s v="Em relação aos múltiplos, divisores e operações com números inteiros e racionais, assinale a alternativa que apresenta uma afirmação INCORRETA."/>
    <x v="4"/>
    <x v="42"/>
    <s v="Médio"/>
    <s v="ME"/>
    <s v="17 é um divisor de 595."/>
    <s v="333 é um múltiplo de 37."/>
    <s v="O dobro do triplo de 29 é igual a 174."/>
    <s v="O triplo do dobro de 8 é igual ao triplo da metade de 32."/>
    <s v="A metade do triplo de 18 é igual a 28."/>
    <s v="E"/>
    <n v="0"/>
    <n v="0"/>
  </r>
  <r>
    <s v="3996"/>
    <s v="IDECAN"/>
    <s v="INMETRO"/>
    <s v="2024"/>
    <s v="Os números inteiros positivos A, B, e C são ordenados de modo que A &lt; B &lt; C. Se a soma desses números é igual a 13 e o produto deles é igual a 60, pode-se afirmar que o valor de C é:"/>
    <x v="4"/>
    <x v="42"/>
    <s v="Médio"/>
    <s v="ME"/>
    <s v="2."/>
    <s v="4."/>
    <s v="5."/>
    <s v="6."/>
    <s v="12."/>
    <s v="D"/>
    <n v="0"/>
    <n v="0"/>
  </r>
  <r>
    <n v="3997"/>
    <s v="IADES"/>
    <s v="BRB"/>
    <s v="2024"/>
    <s v="Considere hipoteticamente que, no setor de tecnologia de um banco onde estão lotados 7 analistas de tecnologia da informação, as tarefas a serem realizadas por esses analistas sejam divididas em atividades que podem ser executadas independentemente umas das outras. Em uma segunda-feira, havia 6 tarefas a serem realizadas, algumas divididas em 5 atividades e outras divididas em 8 atividades. Na sexta-feira da mesma semana, todas as tarefas foram completamente realizadas, e todos os analistas realizaram a mesma quantidade de atividades. Nessas condições, quantas atividades cada analista realizou?"/>
    <x v="4"/>
    <x v="42"/>
    <s v="Médio"/>
    <s v="ME"/>
    <s v="9"/>
    <s v="8"/>
    <s v="7"/>
    <s v="6"/>
    <s v="5"/>
    <s v="D"/>
    <n v="0"/>
    <n v="0"/>
  </r>
  <r>
    <n v="3998"/>
    <s v="FGV"/>
    <s v="GCM SJC"/>
    <s v="2024"/>
    <s v="Considere o conjunto dos múltiplos de 4 maiores do que 350 e menores do que 777._x000a_Se N é o número de elementos do conjunto citado, a soma dos algarismos de N é igual a"/>
    <x v="4"/>
    <x v="42"/>
    <s v="Médio"/>
    <s v="ME"/>
    <s v="8."/>
    <s v="9."/>
    <s v="10."/>
    <s v="11."/>
    <s v="12."/>
    <s v="A"/>
    <n v="0"/>
    <n v="0"/>
  </r>
  <r>
    <n v="3999"/>
    <s v="SELECON"/>
    <s v="CEFET RJ"/>
    <s v="2024"/>
    <s v="Seja N um número formado por quatro algarismos consecutivos, se o produto desses algarismos é um múltiplo de 10, então, dividindo-se o maior valor possível de N por 11, encontra-se resto:"/>
    <x v="4"/>
    <x v="42"/>
    <s v="Médio"/>
    <s v="ME"/>
    <s v="7"/>
    <s v="8"/>
    <s v="9"/>
    <s v="10"/>
    <m/>
    <s v="C"/>
    <n v="0"/>
    <n v="0"/>
  </r>
  <r>
    <n v="4000"/>
    <s v="FGV"/>
    <s v="PPBA"/>
    <s v="2024"/>
    <s v="Seja A o conjunto dos números inteiros e positivos maiores que 10 e menores que 50 tais que, ao serem divididos por 3, deixam resto 1. Seja B o conjunto dos números inteiros e positivos maiores que 12 e menores que 51 tais que, ao serem divididos por 5, deixam resto 4._x000a_A quantidade de elementos do conjunto formado pelos números que pertencem simultaneamente aos conjuntos A e B é"/>
    <x v="4"/>
    <x v="42"/>
    <s v="Médio"/>
    <s v="ME"/>
    <s v="1."/>
    <s v="2."/>
    <s v="3."/>
    <s v="4."/>
    <s v="5."/>
    <s v="C"/>
    <n v="0"/>
    <n v="0"/>
  </r>
  <r>
    <n v="4001"/>
    <s v="FGV"/>
    <s v="ALEP PR"/>
    <s v="2024"/>
    <s v="Mauro tem 23 balas. Ele come 𝒏 balas e divide o restante igualmente entre seus três filhos, de modo que cada filho recebe um número inteiro de balas._x000a_Assinale o valor que 𝒏 não pode assumir."/>
    <x v="4"/>
    <x v="42"/>
    <s v="Médio"/>
    <s v="ME"/>
    <s v="2."/>
    <s v="5."/>
    <s v="9."/>
    <s v="11."/>
    <s v="14."/>
    <s v="C"/>
    <n v="0"/>
    <n v="0"/>
  </r>
  <r>
    <n v="4002"/>
    <s v="FGV"/>
    <s v="ALE TO"/>
    <s v="2024"/>
    <s v="Um dado é dito comum quando tem a forma de um cubo e suas 6 faces são numeradas de 1 a 6, de tal forma que a soma dos números estampados em faces opostas, quaisquer que sejam elas, sempre somam 7._x000a_Quando um dado comum é lançado, diz-se que o resultado do lançamento é o número estampado na face voltada para cima._x000a_Um dado foi lançado 3 vezes seguidas. Se o produto dos resultados obtidos nos lançamentos vale 75, a soma desses resultados é igual a"/>
    <x v="4"/>
    <x v="42"/>
    <s v="Médio"/>
    <s v="ME"/>
    <s v="12."/>
    <s v="13."/>
    <s v="14."/>
    <s v="15."/>
    <s v="16."/>
    <s v="B"/>
    <n v="0"/>
    <n v="0"/>
  </r>
  <r>
    <n v="4003"/>
    <s v="FGV"/>
    <s v="DNIT"/>
    <s v="2024"/>
    <s v="Marcos considera agradáveis os números cuja soma dos dígitos é 10 ou múltiplo de 10._x000a_Desde o ano da independência do Brasil (ano de 1822) até hoje o número de anos que, para Marcos, são agradáveis é:"/>
    <x v="4"/>
    <x v="42"/>
    <s v="Médio"/>
    <s v="ME"/>
    <s v="16."/>
    <s v="17."/>
    <s v="18."/>
    <s v="19."/>
    <s v="20."/>
    <s v="E"/>
    <n v="0"/>
    <n v="0"/>
  </r>
  <r>
    <n v="4004"/>
    <s v="FGV"/>
    <s v="CMSP"/>
    <s v="2024"/>
    <s v="O inteiro positivo N é o menor número tal que dividido por 13 deixa resto 12 e dividido por 11 deixa resto 10._x000a_A soma dos algarismos de N é"/>
    <x v="4"/>
    <x v="42"/>
    <s v="Médio"/>
    <s v="ME"/>
    <s v="6."/>
    <s v="7."/>
    <s v="8."/>
    <s v="9."/>
    <s v="10."/>
    <s v="B"/>
    <n v="0"/>
    <n v="0"/>
  </r>
  <r>
    <n v="4005"/>
    <s v="COSEAC"/>
    <s v="SEMED MARICÁ"/>
    <s v="2024"/>
    <s v="Nas aulas de Matemática do ensino fundamental, introduzir os critérios de divisibilidade desde cedo prepara os alunos para conceitos matemáticos mais desafiadores e ajuda a construir uma base sólida em aritmética e álgebra. Essas habilidades são essenciais não apenas para o avanço acadêmico em Matemática, mas, também, para aplicações práticas no dia a dia e em diversas carreiras._x000a_Pedro, um professor que sempre desafia seus alunos, após apresentar o conceito de fatorial numa aula, perguntou ao aluno mais aplicado qual seria o resto da divisão de (9999! + 99) por 17. O aluno, com breve reflexão, respondeu corretamente que o resto era igual a:"/>
    <x v="4"/>
    <x v="42"/>
    <s v="Médio"/>
    <s v="ME"/>
    <s v="11"/>
    <s v="12"/>
    <s v="13"/>
    <s v="14"/>
    <s v="15"/>
    <s v="D"/>
    <n v="0"/>
    <n v="0"/>
  </r>
  <r>
    <n v="4006"/>
    <s v="CESGRANRIO"/>
    <s v="BNB"/>
    <s v="2024"/>
    <s v="Em uma confraternização de final de ano, os funcionários de um banco foram divididos em grupos de cinco funcionários, mas um único funcionário sobrou._x000a_Em uma nova tentativa, mas agora com exatamente a metade do número de funcionários, o número N (sendo N &lt; 5) de funcionários que sobrou foi igual a"/>
    <x v="4"/>
    <x v="42"/>
    <s v="Médio"/>
    <s v="ME"/>
    <s v="4"/>
    <s v="3"/>
    <s v="2"/>
    <s v="1"/>
    <s v="0"/>
    <s v="B"/>
    <n v="0"/>
    <n v="0"/>
  </r>
  <r>
    <n v="4007"/>
    <s v="FGV"/>
    <s v="TCEBA"/>
    <s v="2023"/>
    <s v="Sejam 𝑥 e 𝑦 números tais que 6𝑦 − 𝑥 = 18. O número de valores inteiros de 𝑥, maiores do que zero e menores do que 2024, para os quais os valores correspondentes de 𝑦 também são inteiros é:"/>
    <x v="4"/>
    <x v="42"/>
    <s v="Médio"/>
    <s v="ME"/>
    <s v="331;"/>
    <s v="333;"/>
    <s v="335;"/>
    <s v="337;"/>
    <s v="339."/>
    <s v="D"/>
    <n v="0"/>
    <n v="0"/>
  </r>
  <r>
    <n v="4008"/>
    <s v="AOCP"/>
    <s v="CM Bauru"/>
    <s v="2022"/>
    <s v="Dentre as seguintes alternativas, qual delas apresenta um número Natural que seja divisível por 5, 6 e 9, ao mesmo tempo?"/>
    <x v="4"/>
    <x v="42"/>
    <s v="Médio"/>
    <s v="ME"/>
    <s v="495"/>
    <s v="1.240"/>
    <s v="956"/>
    <s v="3.345"/>
    <s v="2.340"/>
    <s v="E"/>
    <n v="0"/>
    <n v="0"/>
  </r>
  <r>
    <n v="4009"/>
    <s v="AOCP"/>
    <s v="SED MS"/>
    <s v="2022"/>
    <s v="Um repórter entrevistando três atrizes perguntou a idade de cada uma._x000a_Nenhuma quis revelar a idade, mas uma delas informou que as idades das atrizes mais novas estão entre 20 e 40 anos e, hoje, ambas são expressas por um número primo, fato que se repetirá daqui a 6 anos._x000a_Além disso, revelou também que a idade da atriz mais velha, que hoje também é expressa por um número primo maior do que 60, é três unidades a mais do que a soma das idades das atrizes mais novas._x000a_Nessas condições, hoje, a soma das idades das três atrizes é igual a"/>
    <x v="4"/>
    <x v="42"/>
    <s v="Médio"/>
    <s v="ME"/>
    <s v="139 anos."/>
    <s v="135 anos."/>
    <s v="123 anos."/>
    <s v="111 anos."/>
    <s v="107 anos."/>
    <s v="A"/>
    <n v="0"/>
    <n v="0"/>
  </r>
  <r>
    <n v="4010"/>
    <s v="AOCP"/>
    <s v="SED MS"/>
    <s v="2022"/>
    <s v="O número 1234a7b, em que b é o algarismo das unidades e a é o algarismo das centenas, é divisível por 45. Nessas condições, (a +"/>
    <x v="4"/>
    <x v="42"/>
    <s v="Médio"/>
    <s v="ME"/>
    <s v="2 ou 7."/>
    <s v="1 ou 10."/>
    <s v="5."/>
    <s v="7."/>
    <s v="9."/>
    <s v="B"/>
    <n v="0"/>
    <n v="0"/>
  </r>
  <r>
    <n v="4011"/>
    <s v="FCC"/>
    <s v="TRT19"/>
    <s v="2022"/>
    <s v="Maria quer cortar uma corda em 6 pedaços de mesmo tamanho e marca os pontos onde deverá efetuar os cortes. José quer cortar a mesma corda em 8 pedaços de mesmo tamanho e também marca os pontos onde a corda deve ser cortada. Carlos corta a corda em todos os pontos marcados por Maria e José. O número de pedaços de corda resultante é:"/>
    <x v="4"/>
    <x v="42"/>
    <s v="Médio"/>
    <s v="ME"/>
    <s v="11"/>
    <s v="13"/>
    <s v="10"/>
    <s v="12"/>
    <s v="9"/>
    <s v="D"/>
    <n v="0"/>
    <n v="0"/>
  </r>
  <r>
    <n v="4012"/>
    <s v="FCC"/>
    <s v="TRT9"/>
    <s v="2022"/>
    <s v="Em uma loja há entre 30 e 50 troféus em miniatura. A funcionária da loja agrupouos de 5 a 5 e sobrou-lhe um troféu. Depois, agrupou-os de 3 a 3 e não sobrou nenhum troféu._x000a_O número exato de troféus na loja é:"/>
    <x v="4"/>
    <x v="42"/>
    <s v="Médio"/>
    <s v="ME"/>
    <s v="41."/>
    <s v="39."/>
    <s v="36."/>
    <s v="48."/>
    <s v="42."/>
    <s v="C"/>
    <n v="0"/>
    <n v="0"/>
  </r>
  <r>
    <n v="4013"/>
    <s v="VUNESP"/>
    <s v="DESENVOLVE SP"/>
    <s v="2024"/>
    <s v="A agenda eletrônica de Roberto toca um alerta a cada 4 horas, e outro, a cada 5 horas. Se os dois alertas tocaram juntos no dia 25 de março de 2024 às 13:30, o próximo dia e horário que eles tocarão juntos novamente será:"/>
    <x v="4"/>
    <x v="42"/>
    <s v="Médio"/>
    <s v="ME"/>
    <s v="27.03.24, às 08:30."/>
    <s v="26.03.24, às 15:30."/>
    <s v="26.03.24, às 12:30."/>
    <s v="26.03.24, às 10:30."/>
    <s v="26.03.24, às 09:30."/>
    <s v="E"/>
    <n v="0"/>
    <n v="0"/>
  </r>
  <r>
    <n v="4014"/>
    <s v="VUNESP"/>
    <s v="ISS Santo André"/>
    <s v="2024"/>
    <s v="O fluxo de veículos em certo trecho de uma via é controlado por dois semáforos que possuem apenas a luz verde (indicando que a passagem está liberada) e a luz vermelha (indicando proibição de passagem). Um desses semáforos fica com a luz verde acesa por 1 minuto e 10 segundos, e outro, por 2 minutos e 30 segundos, e passam, ao fim de cada fase verde, para a fase vermelha. Esses dois semáforos ficam 50 segundos na fase vermelha, passando em seguida para a fase verde. Considerando que à 0h de certo dia os dois semáforos iniciaram a liberação de passagem, nesse dia, o último momento em que esses semáforos iniciaram a fase vermelha foi às"/>
    <x v="4"/>
    <x v="42"/>
    <s v="Médio"/>
    <s v="ME"/>
    <s v="23h59min10s."/>
    <s v="23h59min20s."/>
    <s v="23h59min30s."/>
    <s v="23h59min40s."/>
    <s v="23h59min50s."/>
    <s v="A"/>
    <n v="0"/>
    <n v="0"/>
  </r>
  <r>
    <n v="4015"/>
    <s v="FGV"/>
    <s v="PMSP"/>
    <s v="2024"/>
    <s v="Um número N é tal que dividido por 6 deixa resto 2 e dividido por 8 também deixa resto 2._x000a_A soma dos algarismos do menor número N que satisfaz essas condições é"/>
    <x v="4"/>
    <x v="42"/>
    <s v="Médio"/>
    <s v="ME"/>
    <s v="8."/>
    <s v="7."/>
    <s v="6."/>
    <s v="5."/>
    <s v="4."/>
    <s v="A"/>
    <n v="0"/>
    <n v="0"/>
  </r>
  <r>
    <n v="4016"/>
    <s v="FGV"/>
    <s v="CMSP"/>
    <s v="2024"/>
    <s v="Utilizando apenas pesos de 200g e de 350g, o número mínimo de pesos que devem ser reunidos para que se obtenha exatamente 4kg é"/>
    <x v="4"/>
    <x v="42"/>
    <s v="Médio"/>
    <s v="ME"/>
    <s v="12"/>
    <s v="14"/>
    <s v="16"/>
    <s v="18"/>
    <s v="20"/>
    <s v="B"/>
    <n v="0"/>
    <n v="0"/>
  </r>
  <r>
    <n v="4017"/>
    <s v="COSEAC"/>
    <s v="SEMED MARICÁ"/>
    <s v="2024"/>
    <s v="A colheita de laranjas numa determinada região foi entre 650 e 700 unidades. Se essas laranjas fossem colocadas em sacos com 20 unidades cada um, sobrariam 12 laranjas._x000a_Se fossem colocadas em sacos com 30 unidades cada um, também sobrariam 12 laranjas._x000a_Determine quantas laranjas sobrariam se elas fossem colocadas em sacos com 45 unidades cada um."/>
    <x v="4"/>
    <x v="42"/>
    <s v="Médio"/>
    <s v="ME"/>
    <s v="21"/>
    <s v="27"/>
    <s v="31"/>
    <s v="42"/>
    <s v="44"/>
    <s v="D"/>
    <n v="0"/>
    <n v="0"/>
  </r>
  <r>
    <n v="4018"/>
    <s v="VUNESP"/>
    <s v="Pref. Piracicaba"/>
    <s v="2023"/>
    <s v="Um padeiro assa uma fornada de pães salgados, uma de pães doces e uma de pães de queijo às 6 horas da manhã. Em seguida, a cada duas horas, ele assa uma fornada de pães salgados, a cada três horas uma de pães doces, e, a cada quatro horas, uma de pães de queijo._x000a_Ele torna a assar as três fornadas juntas às"/>
    <x v="4"/>
    <x v="42"/>
    <s v="Médio"/>
    <s v="ME"/>
    <s v="12 horas."/>
    <s v="14 horas."/>
    <s v="15 horas."/>
    <s v="16 horas."/>
    <s v="18 horas."/>
    <s v="E"/>
    <n v="0"/>
    <n v="0"/>
  </r>
  <r>
    <n v="4019"/>
    <s v="VUNESP"/>
    <s v="Pref. Jaguariúna"/>
    <s v="2023"/>
    <s v="Carlos executa duas atividades profissionais, A e B, independentemente de ser dia útil, final de semana ou feriado. A cada 3 dias de execução da atividade A, ele folga o dia seguinte, e a cada 5 dias de execução da atividade B, ele também folga o dia seguinte._x000a_Sabendo-se que em 15 de dezembro de 2022 ele folgou o dia, em ambas as atividades, pode-se corretamente afirmar que, em fevereiro de 2023, um dos dias em que ele estará de folga, em ambas as atividades, será o dia"/>
    <x v="4"/>
    <x v="42"/>
    <s v="Médio"/>
    <s v="ME"/>
    <s v="24."/>
    <s v="25."/>
    <s v="26."/>
    <s v="27."/>
    <s v="28."/>
    <s v="B"/>
    <n v="0"/>
    <n v="0"/>
  </r>
  <r>
    <n v="4020"/>
    <s v="VUNESP"/>
    <s v="PMSP"/>
    <s v="2023"/>
    <s v="Um entregador de merca dorias faz suas entregas em determinado comércio a cada 8 dias e em outro comércio a cada 12 dias, independentemente de o dia ser útil ou não. No último dia de 2022, um sábado, o entregador fez suas entregas em ambos os comércios. Logo, em fevereiro de 2023, ele fará suas entregas nestes comércios, em um mesmo dia, em uma"/>
    <x v="4"/>
    <x v="42"/>
    <s v="Médio"/>
    <s v="ME"/>
    <s v="segunda-feira."/>
    <s v="quarta-feira."/>
    <s v="terça-feira."/>
    <s v="sexta-feira."/>
    <s v="quinta-feira."/>
    <s v="D"/>
    <n v="0"/>
    <n v="0"/>
  </r>
  <r>
    <n v="4021"/>
    <s v="VUNESP"/>
    <s v="Pref. Sertãozinho"/>
    <s v="2023"/>
    <s v="Tem-se uma quantidade, menor que 100 unidades, de certo produto que pode ser separado em grupos contendo 12 unidades cada, ou em grupos contendo 14 unidades cada, sem sobras. Para que essa quantidade de produtos possa ser separada em grupos contendo 13 unidades cada, o número mínimo de unidades que devem ser adicionadas à quantidade que se tem deve ser igual a"/>
    <x v="4"/>
    <x v="42"/>
    <s v="Médio"/>
    <s v="ME"/>
    <s v="5."/>
    <s v="6."/>
    <s v="7."/>
    <s v="8."/>
    <s v="9."/>
    <s v="C"/>
    <n v="0"/>
    <n v="0"/>
  </r>
  <r>
    <n v="4022"/>
    <s v="IBFC"/>
    <s v="CBM AC"/>
    <s v="2022"/>
    <s v="Num caminhão do corpo de Bombeiros, a manutenção dos equipamentos é feita da seguinte forma:_x000a_Escada: a cada dois dias._x000a_Extintores: a cada três dias._x000a_Mangueiras: a cada cinco dias._x000a_Hoje, todos esses equipamentos estão sendo revisados ao mesmo tempo. Podemos afirmar que isso irá ocorrer novamente em _____ dias. Assinale a alternativa que preenche corretamente a lacuna."/>
    <x v="4"/>
    <x v="42"/>
    <s v="Médio"/>
    <s v="ME"/>
    <s v="10"/>
    <s v="30"/>
    <s v="40"/>
    <s v="15"/>
    <m/>
    <s v="B"/>
    <n v="0"/>
    <n v="0"/>
  </r>
  <r>
    <n v="4023"/>
    <s v="FUNDATEC"/>
    <s v="Pref. Flores da Cunha"/>
    <s v="2022"/>
    <s v="Pedro e João trabalham no setor de almoxarifado de uma empresa e eventualmente trabalham em regime de plantões para atualização do sistema. Sabe-se que Pedro realiza seus plantões a cada 6 dias e João a cada 8 dias. Supondo que o último plantão foi realizado por Pedro e João juntos, no dia 28 de março, a próxima data em que ambos realizarão o plantão juntos corresponde ao dia:"/>
    <x v="4"/>
    <x v="42"/>
    <s v="Médio"/>
    <s v="ME"/>
    <s v="18 de abril."/>
    <s v="19 de abril."/>
    <s v="20 de abril."/>
    <s v="21 de abril."/>
    <s v="22 de abril."/>
    <s v="D"/>
    <n v="0"/>
    <n v="0"/>
  </r>
  <r>
    <n v="4024"/>
    <s v="FEPESE"/>
    <s v="FCEE"/>
    <s v="2022"/>
    <s v="Um pai se encontra com seu filho a cada 15 meses e com sua filha a cada 12 meses._x000a_Se o pai encontra o filho e a filha simultaneamente hoje, em quantos meses ele irá voltar a ver o filho e a filha simultaneamente?"/>
    <x v="4"/>
    <x v="42"/>
    <s v="Médio"/>
    <s v="ME"/>
    <s v="60"/>
    <s v="45"/>
    <s v="40"/>
    <s v="30"/>
    <s v="24"/>
    <s v="A"/>
    <n v="0"/>
    <n v="0"/>
  </r>
  <r>
    <n v="4025"/>
    <s v="FUNDEP"/>
    <s v="Pref. Mariana"/>
    <s v="2022"/>
    <s v="Vítor não estava se sentindo bem e, preocupado com sua saúde, foi ao médico. Na consulta, o médico prescreveu a ele a ingestão de três remédios: o A de 6 em 6 horas, o B de 8 em 8 horas, e o C de 12 em 12 horas._x000a_No dia 13/10/2018, Vítor iniciou o tratamento tomando às 14 horas a primeira dose, simultânea, dos três medicamentos._x000a_Considerando a primeira dose ingerida, e que Vítor manteve a frequência e o cumprimento sistemático do horário de tomar os medicamentos, quantas vezes ele terá tomado os três remédios ao mesmo tempo até as 10 horas do dia 17/10/2018?"/>
    <x v="4"/>
    <x v="42"/>
    <s v="Médio"/>
    <s v="ME"/>
    <s v="4."/>
    <s v="5."/>
    <s v="6."/>
    <s v="7."/>
    <m/>
    <s v="A"/>
    <n v="0"/>
    <n v="0"/>
  </r>
  <r>
    <n v="4026"/>
    <s v="IBADE"/>
    <s v="SEA SC"/>
    <s v="2022"/>
    <s v="Três amigas estão treinando para uma corrida dando voltas em uma quadra de futebol, mantendo sempre o ritmo constante. Bruna, Marcela e Ana Júlia completam uma volta na quadra em 40, 60 e 70 segundos, respectivamente. Considerando que elas começaram a correr simultaneamente a partir do mesmo ponto às 7horas, o próximo horário em que as três passarão juntas pelo ponto de partida será às:"/>
    <x v="4"/>
    <x v="42"/>
    <s v="Médio"/>
    <s v="ME"/>
    <s v="7h20min."/>
    <s v="7h15min."/>
    <s v="7h10min."/>
    <s v="7h14min."/>
    <s v="7h12min."/>
    <s v="D"/>
    <n v="0"/>
    <n v="0"/>
  </r>
  <r>
    <n v="4027"/>
    <s v="Instituto AOCP"/>
    <s v="ISS Pinhais"/>
    <s v="2022"/>
    <s v="Ao receitar 3 medicamentos distintos, o Dr. Manoel disse que todos deveriam ser tomados às 7 horas da manhã de segunda-feira. Sabendo que a frequência da medicação era de 8 em 8 horas, de 10 em 10 horas e de 12 em 12 horas, em qual horário o paciente tomará os 3 remédios juntos novamente?"/>
    <x v="4"/>
    <x v="42"/>
    <s v="Médio"/>
    <s v="ME"/>
    <s v="Sexta-feira às 7 horas."/>
    <s v="Sexta-feira às 19 horas."/>
    <s v="Sábado às 7 horas."/>
    <s v="Sábado às 19 horas."/>
    <s v="Domingo às 7 horas."/>
    <s v="C"/>
    <n v="0"/>
    <n v="0"/>
  </r>
  <r>
    <n v="4028"/>
    <s v="FEPESE"/>
    <s v="CINCATARINA"/>
    <s v="2022"/>
    <s v="Se os alunos da turma A de um colégio forem organizados em grupos de 4 ou 6 ou 9 alunos, sempre sobrarão 2 alunos._x000a_Se a escola decide aumentar o número de alunos na turma A para 52, então o número de novos alunos que devem entrar na turma A é:"/>
    <x v="4"/>
    <x v="42"/>
    <s v="Médio"/>
    <s v="ME"/>
    <s v="Maior que 24."/>
    <s v="Maior que 21 e menor que 24."/>
    <s v="Maior que 18 e menor que 21."/>
    <s v="Maior que 15 e menor que 18."/>
    <s v="Menor que 15."/>
    <s v="E"/>
    <n v="0"/>
    <n v="0"/>
  </r>
  <r>
    <n v="4029"/>
    <s v="FUMARC"/>
    <s v="ALMG"/>
    <s v="2023"/>
    <s v="Determinada empresa de produção de dados cúbicos pretende realizar uma entrega armazenando esses cubos em caixas retangulares de dimensões 18 cm, 30 cm e 48 cm._x000a_O menor número total de dados cúbicos iguais que enchem totalmente essa caixa é igual a"/>
    <x v="4"/>
    <x v="42"/>
    <s v="Médio"/>
    <s v="ME"/>
    <s v="6"/>
    <s v="120"/>
    <s v="144"/>
    <s v="240"/>
    <m/>
    <s v="B"/>
    <n v="0"/>
    <n v="0"/>
  </r>
  <r>
    <n v="4030"/>
    <s v="VUNESP"/>
    <s v="ISS Jaguariúna"/>
    <s v="2023"/>
    <s v="Em uma empresa de grande porte, composta por uma matriz e uma filial, será feita uma grande admissão de funcionários: 150 funcionários para trabalharem na matriz e 60 funcionários para trabalharem na filial. Para a primeira semana de treinamento, todos esses novos funcionários serão divididos em grupos, todos contendo a mesma quantidade de funcionários, sendo que cada grupo terá x funcionários que trabalharão na matriz e y funcionários que trabalharão na filial. Se a quantidade de funcionários nos grupos tem que ser a menor possível, então, em cada grupo, a diferença x – y será igual a"/>
    <x v="4"/>
    <x v="42"/>
    <s v="Médio"/>
    <s v="ME"/>
    <s v="2."/>
    <s v="3."/>
    <s v="4."/>
    <s v="5."/>
    <s v="6."/>
    <s v="B"/>
    <n v="0"/>
    <n v="0"/>
  </r>
  <r>
    <n v="4031"/>
    <s v="VUNESP"/>
    <s v="Pref. Sorocaba"/>
    <s v="2023"/>
    <s v="Suponha que você tenha disponível R$ 18.000,00, em cédulas de R$ 50,00, e R$ 15.000,00, em cédulas de R$ 20,00, e precise dividir toda essa quantia no maior número de partes possível, todas contendo o mesmo valor, em reais, sendo nas quantidades de x cédulas de R$ 20,00 e de y cédulas de R$ 50,00, em cada parte. Nesse caso, em cada parte, o valor em notas de R$ 20,00 deverá ser menor que o valor em notas de R$ 50,00 em"/>
    <x v="4"/>
    <x v="42"/>
    <s v="Médio"/>
    <s v="ME"/>
    <s v="R$ 120,00."/>
    <s v="R$ 100,00."/>
    <s v="R$ 80,00."/>
    <s v="R$ 60,00."/>
    <s v="R$ 40,00."/>
    <s v="B"/>
    <n v="0"/>
    <n v="0"/>
  </r>
  <r>
    <n v="4032"/>
    <s v="VUNESP"/>
    <s v="DPE SP"/>
    <s v="2023"/>
    <s v="Um ajudante de uma loja de ferragens precisa distribuir, em saquinhos de plásticos, três tipos diferentes de parafusos, de agora em diante identificados com tipo A, B e C. Todos os saquinhos devem conter a mesma quantidade de parafusos e sempre parafusos de um mesmo tipo._x000a_Também foi pedido ao ajudante que cada saquinho tivesse a maior quantidade possível de parafusos._x000a_Sabendo que são 132 parafusos do tipo A, 180 parafusos do tipo B e 228 parafusos do tipo C, o número de saquinhos necessários para cumprir essa tarefa é"/>
    <x v="4"/>
    <x v="42"/>
    <s v="Médio"/>
    <s v="ME"/>
    <s v="30."/>
    <s v="34."/>
    <s v="42."/>
    <s v="45."/>
    <s v="48."/>
    <s v="D"/>
    <n v="0"/>
    <n v="0"/>
  </r>
  <r>
    <n v="4033"/>
    <s v="FEPESE"/>
    <s v="FCEE"/>
    <s v="2022"/>
    <s v="Para seu casamento Bianca compra 900 rosas vermelhas e 120 rosas brancas. Com estas rosas, Bianca irá fazer o maior número de buquês que contenham, cada um, o mesmo número de rosas de cada cor e ao final nenhuma rosa sobrará._x000a_Logo, o número de buquês que Bianca irá fazer é:"/>
    <x v="4"/>
    <x v="42"/>
    <s v="Médio"/>
    <s v="ME"/>
    <s v="Maior que 75."/>
    <s v="Maior que 65 e menor que 75."/>
    <s v="Maior que 55 e menor que 65."/>
    <s v="Maior que 45 e menor que 55."/>
    <s v="Menor que 45."/>
    <s v="C"/>
    <n v="0"/>
    <n v="0"/>
  </r>
  <r>
    <n v="4034"/>
    <s v="Instituto Consulplan"/>
    <s v="Pref. Linhares"/>
    <s v="2022"/>
    <s v="Durante uma operação da polícia militar, o comandante tinha à sua disposição 72 motocicletas e 135 carros para deslocar os seus militares. Após fazer algumas contas, decidiu que gostaria de obter equipes igualmente divididas com o mesmo número máximo de veículos, não podendo ter carro e moto na mesma equipe. Quantas equipes o comandante formou e com quantos veículos?"/>
    <x v="4"/>
    <x v="42"/>
    <s v="Médio"/>
    <s v="ME"/>
    <s v="3 equipes com 69 veículos."/>
    <s v="9 equipes com 23 veículos."/>
    <s v="23 equipes com 9 veículos."/>
    <s v="69 equipes com 3 veículos."/>
    <m/>
    <s v="C"/>
    <n v="0"/>
    <n v="0"/>
  </r>
  <r>
    <n v="4035"/>
    <s v="FEPESE"/>
    <s v="CELESC"/>
    <s v="2022"/>
    <s v="Em um armazém, encontram-se estocados 1800 conectores vermelhos e 3150 conectores pretos._x000a_Deseja-se empacotar todos os conectores, de modo que cada pacote contenha somente conectores de uma mesma cor e todos os pacotes tenham o mesmo número de conectores._x000a_Portanto, o número mínimo de pacotes necessários para satisfazer as restrições expostas é:"/>
    <x v="4"/>
    <x v="42"/>
    <s v="Médio"/>
    <s v="ME"/>
    <s v="Maior que 13."/>
    <s v="13."/>
    <s v="12."/>
    <s v="11."/>
    <s v="Menor que 11."/>
    <s v="D"/>
    <n v="0"/>
    <n v="0"/>
  </r>
  <r>
    <n v="4036"/>
    <s v="Instituto AOCP"/>
    <s v="Pref. Pinhais"/>
    <s v="2022"/>
    <s v="A arrecadação de alimentos não perecíveis em uma campanha da Secretaria de Serviço Social foi um sucesso. Foram arrecadados 128 quilos de arroz, 72 quilos de feijão e 96 quilos de fubá. Esses alimentos foram separados em cestas básicas com a mesma quantidade de peso de cada alimento em cada uma delas. Qual é o número máximo de cestas básicas que podem ser feitas sem que sobre alimentos?"/>
    <x v="4"/>
    <x v="42"/>
    <s v="Médio"/>
    <s v="ME"/>
    <s v="6"/>
    <s v="12"/>
    <s v="14"/>
    <s v="10"/>
    <s v="8"/>
    <s v="E"/>
    <n v="0"/>
    <n v="0"/>
  </r>
  <r>
    <n v="4037"/>
    <s v="IBFC"/>
    <s v="MGS"/>
    <s v="2022"/>
    <s v="Um carpinteiro possui duas tábuas cujas medidas são 48 cm e 72 cm e quer dividi-las em pedaços iguais, cujas medidas tenham o maior tamanho possível sem que haja sobra. Nessas condições, assinale a alternativa que apresenta o total de pedaços que ele terá."/>
    <x v="4"/>
    <x v="42"/>
    <s v="Médio"/>
    <s v="ME"/>
    <s v="5"/>
    <s v="6"/>
    <s v="8"/>
    <s v="10"/>
    <m/>
    <s v="A"/>
    <n v="0"/>
    <n v="0"/>
  </r>
  <r>
    <n v="4038"/>
    <s v="FUNDATEC"/>
    <s v="Pref. Candelária"/>
    <s v="2022"/>
    <s v="Para as lembrancinhas de um aniversário infantil, foram comprados 60 balas e 80 pirulitos. Cada criança convidada receberá a mesma quantidade de balas e pirulitos. Sabendo que não sobrará nenhuma bala ou pirulito, assinale a alternativa que corresponde corretamente ao maior número de lembrancinhas que serão produzidas e a quantidade de balas e pirulitos que haverá em cada lembrancinha."/>
    <x v="4"/>
    <x v="42"/>
    <s v="Médio"/>
    <s v="ME"/>
    <s v="18 lembrancinhas contendo 6 balas e 4 pirulitos."/>
    <s v="18 lembrancinhas contendo 3 balas e 4 pirulitos."/>
    <s v="20 lembrancinhas contendo 1 balas e 4 pirulitos."/>
    <s v="20 lembrancinhas contendo 3 balas e 4 pirulitos."/>
    <s v="20 lembrancinhas contendo 4 balas e 3 pirulitos."/>
    <s v="D"/>
    <n v="0"/>
    <n v="0"/>
  </r>
  <r>
    <n v="4039"/>
    <s v="FCC"/>
    <s v="TRT9"/>
    <s v="2022"/>
    <s v="Em uma escola de basquete há 40 rapazes e 32 moças. Para um treino a professora quer formar grupos com todos os rapazes e moças. Os grupos deverão ter a mesma composição em relação ao número de moças e de rapazes._x000a_O maior número de grupos com essas condições é:"/>
    <x v="4"/>
    <x v="42"/>
    <s v="Médio"/>
    <s v="ME"/>
    <s v="6."/>
    <s v="4."/>
    <s v="2."/>
    <s v="8."/>
    <s v="16."/>
    <s v="D"/>
    <n v="0"/>
    <n v="0"/>
  </r>
  <r>
    <n v="4040"/>
    <s v="FCC"/>
    <s v="TRT4"/>
    <s v="2022"/>
    <s v="Cento e oitenta bombons, sendo noventa e seis de chocolate meio amargo e oitenta e quatro de chocolate ao leite, devem ser colocados em caixas. As caixas devem ter o mesmo número de bombons, e cada caixa deve ter apenas bombons de um mesmo sabor. O menor número de caixas a serem compradas é:"/>
    <x v="4"/>
    <x v="42"/>
    <s v="Médio"/>
    <s v="ME"/>
    <s v="10"/>
    <s v="9"/>
    <s v="12"/>
    <s v="18"/>
    <s v="15"/>
    <s v="E"/>
    <n v="0"/>
    <n v="0"/>
  </r>
  <r>
    <n v="4041"/>
    <s v="Instituto AOCP"/>
    <s v="ADEMA SE"/>
    <s v="2024"/>
    <s v="Ao inspecionar um refúgio florestal para uma determinada espécie de pássaros, um técnico ambiental da ADEMA deverá catalogar X unidades de animais em 3 dias._x000a_Considerando apenas os animais que devem ser catalogados, seguem as informações:_x000a_• No 1&lt;sup&gt;o&lt;/sup&gt; dia, deverá ser catalogado 1/3 de todos os animais a serem catalogados;_x000a_• No 2&lt;sup&gt;o&lt;/sup&gt; dia, deverão ser catalogados 3/4 dos animais que ainda não foram catalogados e precisam ser;_x000a_• No 3&lt;sup&gt;o&lt;/sup&gt; dia, deverão ser catalogados os 11 animais restantes que precisam ser catalogados._x000a_Assinale a alternativa que apresenta corretamente o valor de X."/>
    <x v="4"/>
    <x v="43"/>
    <s v="Médio"/>
    <s v="ME"/>
    <s v="56"/>
    <s v="60"/>
    <s v="64"/>
    <s v="66"/>
    <s v="72"/>
    <s v="D"/>
    <n v="0"/>
    <n v="0"/>
  </r>
  <r>
    <n v="4042"/>
    <s v="FURB"/>
    <s v="SMS Florianópolis"/>
    <s v="2024"/>
    <s v="Para produzir um determinado medicamento, são utilizados dois princípios ativos. O medicamento é composto, a cada mg, por cinco oitavos do princípio ativo A, um quarto do princípio ativo B e o restante é composto de coadjuvantes. Sabe-se que o custo do princípio ativo A é de R$ 40,00 por mg e do B é de R$ 60,00 por mg. Porém, o princípio ativo A teve um aumento e passou a custar R$ 46,00 por mg. Para manter o custo de produção, será necessário negociar o preço do princípio B com o fornecedor. Nessas condições, o desconto necessário no valor, por mg, do princípio ativo B deverá ser, em reais, de:"/>
    <x v="4"/>
    <x v="43"/>
    <s v="Médio"/>
    <s v="ME"/>
    <s v="15,00."/>
    <s v="6,00."/>
    <s v="12,00."/>
    <s v="18,00."/>
    <s v="9,00."/>
    <s v="A"/>
    <n v="0"/>
    <n v="0"/>
  </r>
  <r>
    <n v="4043"/>
    <s v="FGV"/>
    <s v="ALESC"/>
    <s v="2024"/>
    <s v="Um terreno de 1400m2 foi dividido em três partes e suas áreas são representadas por A, B e C. Sabe-se que B é igual a dois terços de A e que C é igual a cinco sextos de B. A área do menor terreno é igual a"/>
    <x v="4"/>
    <x v="43"/>
    <s v="Médio"/>
    <s v="ME"/>
    <s v="280m&lt;sup&gt;2&lt;/sup&gt;."/>
    <s v="320m&lt;sup&gt;2&lt;/sup&gt;."/>
    <s v="350m&lt;sup&gt;2&lt;/sup&gt;."/>
    <s v="420m&lt;sup&gt;2&lt;/sup&gt;."/>
    <s v="630m&lt;sup&gt;2&lt;/sup&gt;."/>
    <s v="C"/>
    <n v="0"/>
    <n v="0"/>
  </r>
  <r>
    <n v="4044"/>
    <s v="Instituto Consulplan"/>
    <s v="AGERSA"/>
    <s v="2024"/>
    <s v="Após o relatório de uma agência fiscalizadora, a prefeitura de uma cidade mapeou todas as residências que ainda não possuíam saneamento básico. O Prefeito da cidade prometeu que todas as casas mapeadas terão saneamento básico no próximo ano. Conforme a promessa do Prefeito:_x000a_• No primeiro trimestre, metade das residências mapeadas terão saneamento básico._x000a_• No segundo trimestre, dois terços das residências mapeadas restantes terão saneamento básico._x000a_• No terceiro trimestre, um terço das residências mapeadas restantes terão saneamento básico._x000a_• No quarto trimestre, 28 residências mapeadas terão saneamento básico._x000a_De acordo com o exposto, quantas residências foram mapeadas?"/>
    <x v="4"/>
    <x v="43"/>
    <s v="Médio"/>
    <s v="ME"/>
    <s v="162."/>
    <s v="196."/>
    <s v="252."/>
    <s v="288."/>
    <m/>
    <s v="C"/>
    <n v="0"/>
    <n v="0"/>
  </r>
  <r>
    <n v="4045"/>
    <s v="ACCESS"/>
    <s v="BANESTES"/>
    <s v="2024"/>
    <s v="Três amigos decidiram cercar externa e internamente um grande terreno, dividindo-o em partes. O primeiro amigo começou logo cedo, pela manhã e cercou metade do terreno grande mais a metade do restante do terreno que sobrou, terminou na hora do almoço às 12h, e foi embora. O segundo amigo chegou às 14h. Em uma hora, cercou metade do que o primeiro amigo deixou sem cercar, e também um terço do que ainda restava sem cercar. O terceiro amigo, chegou somente às 17h. Ao ver que somente uma pequena parte do grande terreno ainda estava disponível para divisão, cercou o que sobrou, dividindo-a em mais 2 partes. Em quantas partes, no total após o trabalho dos 3 amigos, o grande terreno foi dividido?"/>
    <x v="4"/>
    <x v="43"/>
    <s v="Médio"/>
    <s v="ME"/>
    <s v="12 partes"/>
    <s v="10 partes"/>
    <s v="8 partes"/>
    <s v="6 partes"/>
    <m/>
    <s v="D"/>
    <n v="0"/>
    <n v="0"/>
  </r>
  <r>
    <n v="4046"/>
    <s v="FCC"/>
    <s v="TRTCE"/>
    <s v="2024"/>
    <s v="Em um fórum há processos trabalhistas, tributários, ambientais e regulatórios. Nesse fórum, 1/5 dos processos são trabalhistas, 1/7 são ambientais e os restantes são regulatórios ou tributários. Sabe-se que há 260 processos ambientais e que há, pelo menos, 100 processos tributários. A quantidade máxima de processos regulatórios é:"/>
    <x v="4"/>
    <x v="43"/>
    <s v="Médio"/>
    <s v="ME"/>
    <s v="1096"/>
    <s v="1296"/>
    <s v="1560"/>
    <s v="1456"/>
    <s v="1196"/>
    <s v="A"/>
    <n v="0"/>
    <n v="0"/>
  </r>
  <r>
    <n v="4047"/>
    <s v="Instituto Consulplan"/>
    <s v="ISS Campos dos Goytacazes"/>
    <s v="2024"/>
    <s v="Com o objetivo de passar em um concurso público, Rejane comprou um livro com questões sobre raciocínio lógico-matemático. Na primeira semana de estudo, Rejane resolveu 1/3 das questões do livro. Na semana seguinte, ela resolveu 2/3 das questões restantes. Considerando que ainda faltam 100 questões para serem resolvidas, quantas questões o livro possui no total?"/>
    <x v="4"/>
    <x v="43"/>
    <s v="Médio"/>
    <s v="ME"/>
    <s v="300."/>
    <s v="350."/>
    <s v="400."/>
    <s v="450."/>
    <m/>
    <s v="D"/>
    <n v="0"/>
    <n v="0"/>
  </r>
  <r>
    <n v="4048"/>
    <s v="FCC"/>
    <s v="ISS Jaboatão dos Guararapes"/>
    <s v="2024"/>
    <s v="O dominó é um antigo jogo de tabuleiro que é jogado com 28 peças e cada uma delas com pontos dos dois lados que variam de nenhum a 6 pontos. Com exceção da peça que não há pontos nos dois lados, pode-se ver as outras 27 peças como frações menores do que 1._x000a_Por exemplo, a peça com 5 pontos de um lado e 3 pontos do outro lado representaria a fração 3/5, independentemente do lado em que estão os 3 pontos ou os 5 pontos. A soma de todas as frações representadas pelas peças em que pelo menos em um dos lados há 4 pontos é"/>
    <x v="4"/>
    <x v="43"/>
    <s v="Médio"/>
    <s v="ME"/>
    <s v="106/12"/>
    <s v="119/30"/>
    <s v="106/15"/>
    <s v="53/30"/>
    <s v="44/30"/>
    <s v="B"/>
    <n v="0"/>
    <n v="0"/>
  </r>
  <r>
    <n v="4049"/>
    <s v="CEBRASPE"/>
    <s v="Pref. Joinville"/>
    <s v="2024"/>
    <s v="Os números racionais $A = \frac{335}{179}$, $B = \frac{432}{231}$ e $C = \frac{367}{196}$ satisfazem a ordem"/>
    <x v="4"/>
    <x v="43"/>
    <s v="Médio"/>
    <s v="ME"/>
    <s v="𝐴 &lt; 𝐶 &lt; 𝐵"/>
    <s v="𝐵 &lt; 𝐶 &lt; 𝐴"/>
    <s v="𝐵 &lt; 𝐴 &lt; 𝐶"/>
    <s v="𝐶 &lt; 𝐵 &lt; 𝐴"/>
    <s v="𝐶 &lt; 𝐴 &lt; 𝐵"/>
    <s v="C"/>
    <n v="0"/>
    <n v="0"/>
  </r>
  <r>
    <n v="4050"/>
    <s v="FGV"/>
    <s v="PMSP"/>
    <s v="2024"/>
    <s v="Seja $\frac{p}{q} = \frac{1}{3} + \frac{2}{5} - \frac{3}{8}$, em que 𝒑 e 𝒒 são primos entre si, isto é, a fração está em sua forma irredutível._x000a_O valor de 𝒑+𝒒 é"/>
    <x v="4"/>
    <x v="43"/>
    <s v="Médio"/>
    <s v="ME"/>
    <s v="0."/>
    <s v="11."/>
    <s v="77."/>
    <s v="85."/>
    <s v="163."/>
    <s v="E"/>
    <n v="0"/>
    <n v="0"/>
  </r>
  <r>
    <n v="4051"/>
    <s v="Instituto AOCP"/>
    <s v="Pref. V Conquista"/>
    <s v="2023"/>
    <s v="Uma bolinha de tênis cai de uma altura igual a 250 metros e, ao tocar o chão, volta a subir até uma altura correspondente a dois quintos da altura anterior. O processo se repete e a bolinha volta a cair, tocar o chão e subir até uma altura igual a dois quintos da altura anterior, repetindo o processo até parar no chão. Caso seja respeitada essa sequência, é correto afirmar que"/>
    <x v="4"/>
    <x v="43"/>
    <s v="Médio"/>
    <s v="ME"/>
    <s v="após o 6º toque no chão, a bolinha volta a menos de um metro de altura."/>
    <s v="após o 3º toque, a bolinha volta a 24 metros de altura."/>
    <s v="após o 2º toque, a bolinha volta a 40 metros de altura."/>
    <s v="após o 1º toque, a bolinha volta a 200 metros de altura."/>
    <s v="a bolinha nunca irá parar."/>
    <s v="C"/>
    <n v="0"/>
    <n v="0"/>
  </r>
  <r>
    <n v="4052"/>
    <s v="Instituto AOCP"/>
    <s v="Pref. V Conquista"/>
    <s v="2023"/>
    <s v="Arthur tem usado bastante tempo da sua vida tentando representar todas as suas atividades como frações de hora. Para tanto, sempre aproxima os tempos gastos para que tenha uma quantidade inteira de minutos. Sabe-se que Arthur acorda 6:15, leva dois quintos de hora para tomar banho, um terço de hora para tomar café da manhã, um sexto de hora para chegar até a escola e espera um décimo de hora até o início da aula, então que horas é o início da aula?"/>
    <x v="4"/>
    <x v="43"/>
    <s v="Médio"/>
    <s v="ME"/>
    <s v="7:00"/>
    <s v="7:45"/>
    <s v="7:20"/>
    <s v="7:30"/>
    <s v="7:15"/>
    <s v="E"/>
    <n v="0"/>
    <n v="0"/>
  </r>
  <r>
    <n v="4053"/>
    <s v="VUNESP"/>
    <s v="Pref. Pindamonhangaba"/>
    <s v="2023"/>
    <s v="A expectativa de vida numa região da Europa é de, aproximadamente, 85 anos. Uma pessoa que já viveu 15/17 dessa idade, ainda tem para viver, segundo a expectativa, aproximadamente,"/>
    <x v="4"/>
    <x v="43"/>
    <s v="Médio"/>
    <s v="ME"/>
    <s v="2 anos."/>
    <s v="10 anos."/>
    <s v="13 anos."/>
    <s v="15 anos."/>
    <s v="17 anos."/>
    <s v="B"/>
    <n v="0"/>
    <n v="0"/>
  </r>
  <r>
    <n v="4054"/>
    <s v="Instituto AOCP"/>
    <s v="DPE MS"/>
    <s v="2023"/>
    <s v="Em um pátio de revenda de veículos usados, há apenas carros iguais, todos comercializados pelo mesmo preço, e motocicletas iguais, todas comercializadas pelo mesmo preço._x000a_Sabe-se que a venda de dois quintos das motos traria um lucro de R$138 mil, enquanto a venda de um terço dos carros traria um lucro de R$288 mil. Diante dessas informações, qual seria o lucro total se todos os carros e todas as motos fossem vendidos?"/>
    <x v="4"/>
    <x v="43"/>
    <s v="Médio"/>
    <s v="ME"/>
    <s v="R$ 1.000.000,00."/>
    <s v="R$ 1.189.000,00."/>
    <s v="R$ 1.209.000,00."/>
    <s v="R$ 1.389.000,00."/>
    <s v="R$ 1.500.000,00."/>
    <s v="C"/>
    <n v="0"/>
    <n v="0"/>
  </r>
  <r>
    <n v="4055"/>
    <s v="IBFC"/>
    <s v="SEC BA"/>
    <s v="2023"/>
    <s v="Sérgio, Renato e Luciano ganham um prêmio em uma rifa no valor de R$ 6.000,00._x000a_A divisão deste valor foi de tal modo que Sérgio recebeu R$ 1.100,00 e Luciano recebeu 2/5 do valor total do prêmio. Após os pagamentos de Sérgio e Luciano, o que sobrou foi dado à Renato. A razão que representa o quanto do valor total Renato recebeu é:"/>
    <x v="4"/>
    <x v="43"/>
    <s v="Médio"/>
    <s v="ME"/>
    <s v="3/12"/>
    <s v="4/5"/>
    <s v="5/12"/>
    <s v="5/7"/>
    <s v="8/11"/>
    <s v="C"/>
    <n v="0"/>
    <n v="0"/>
  </r>
  <r>
    <n v="4056"/>
    <s v="VUNESP"/>
    <s v="Pref. Pindamonhangaba"/>
    <s v="2023"/>
    <s v="A expectativa de vida numa região da Europa é de, aproximadamente, 85 anos. Uma pessoa que já viveu 15/17 dessa idade, ainda tem para viver, segundo a expectativa, aproximadamente,Considere 4 recipientes de capacidades totais iguais, cada um deles contendo quantidades diferentes de um mesmo líquido, que correspondem, respectivamente, a $\frac{1}{2}$, $\frac{3}{4}$, $\frac{2}{3}$ e $\frac{1}{4}$ da capacidade total. Roger juntou todo esse líquido em uma vasilha, e em seguida, usou esse líquido para preencher totalmente 2 dos recipientes, sem transbordar. Após esse preenchimento, a quantidade de líquido que restou na vasilha corresponde, da capacidade total de um recipiente, a"/>
    <x v="4"/>
    <x v="43"/>
    <s v="Médio"/>
    <s v="ME"/>
    <s v="1/2"/>
    <s v="1/3"/>
    <s v="1/4"/>
    <s v="1/5"/>
    <s v="1/6"/>
    <s v="E"/>
    <n v="0"/>
    <n v="0"/>
  </r>
  <r>
    <n v="4057"/>
    <s v="FURB"/>
    <s v="SMS Florianópolis"/>
    <s v="2024"/>
    <s v="Em um setor de 153 funcionários, dos 102 homens, verificou-se que dois terços haviam testado positivo para Covid e, também, um terço das mulheres haviam testado positivo para Covid. Pode-se afirmar que a razão entre o total de pessoas desse setor que haviam testado positivo para Covid e o total de funcionários do setor é de:"/>
    <x v="4"/>
    <x v="43"/>
    <s v="Médio"/>
    <s v="ME"/>
    <s v="4/5."/>
    <s v="6/10."/>
    <s v="5/9."/>
    <s v="7/10."/>
    <s v="4/9."/>
    <s v="C"/>
    <n v="0"/>
    <n v="0"/>
  </r>
  <r>
    <n v="4058"/>
    <s v="ACCESS"/>
    <s v="BANESTES"/>
    <s v="2024"/>
    <s v="Em um mapa de certa cidade, em escala 1:12000 duas praças estão afastadas de 35 cm. Qual a distância real entre elas?"/>
    <x v="4"/>
    <x v="43"/>
    <s v="Médio"/>
    <s v="ME"/>
    <s v="420 metros"/>
    <s v="1.800 metros"/>
    <s v="3,6 km"/>
    <s v="4,2 km"/>
    <m/>
    <s v="D"/>
    <n v="0"/>
    <n v="0"/>
  </r>
  <r>
    <n v="4059"/>
    <s v="IDECAN"/>
    <s v="PPCE"/>
    <s v="2024"/>
    <s v="Uma equipe de exploradores está planejando uma expedição em uma floresta usando um mapa com escala de 1:50.000. Isso significa que 1 cm no mapa representa 50.000 cm (ou 500 metros) na realidade. Eles planejam percorrer uma distância total de 12 km na floresta. A distância que essa rota ocupa no mapa é de"/>
    <x v="4"/>
    <x v="43"/>
    <s v="Médio"/>
    <s v="ME"/>
    <s v="12 cm."/>
    <s v="24 cm."/>
    <s v="60 cm."/>
    <s v="1,20 m."/>
    <s v="2,40 m."/>
    <s v="B"/>
    <n v="0"/>
    <n v="0"/>
  </r>
  <r>
    <n v="4060"/>
    <s v="ACCESS"/>
    <s v="BANESTES"/>
    <s v="2024"/>
    <s v="Saindo da capital do estado, A.G. viajou para o interior e visitou 3 cidades. A primeira cidade visitada fica a 120km da capital. A segunda cidade fica a 50 km de distância da primeira e, para chegar na terceira cidade, A.G. precisou viajar por mais 250 km. Ele gastou em cada um dos trechos da viagem de ida os seguintes tempos: 1º trecho: 2 horas, 2º trecho: 1 hora e 3º trecho: 4 horas._x000a_Para voltar a capital, A.G. fez uma viagem sem paradas e gastou somente 5 horas porque era final de semana e o trânsito estava leve. Qual a velocidade média da viagem na ida e na volta separadamente?"/>
    <x v="4"/>
    <x v="43"/>
    <s v="Médio"/>
    <s v="ME"/>
    <s v="48 km/h e 60 km/h"/>
    <s v="60 km/h e 72 km/h"/>
    <s v="64 km/h e 80 km/h"/>
    <s v="60 km/h e 84 km/h"/>
    <m/>
    <s v="D"/>
    <n v="0"/>
    <n v="0"/>
  </r>
  <r>
    <n v="4061"/>
    <s v="VUNESP"/>
    <s v="SP Trans"/>
    <s v="2024"/>
    <s v="No início de certo ano, um estacionamento oferece 120 vagas para aluguel mensal e 200 vagas no sistema rotativo (cobrança por hora). Após uma ampliação, esse estacionamento passou a oferecer mais 160 vagas, sendo parte de aluguel mensal e parte de vagas rotativas, de maneira que a razão entre o número total de vagas para aluguel mensal e o número total de vagas rotativas passou a ser 2/3. O número de novas vagas rotativas na ampliação foi"/>
    <x v="4"/>
    <x v="43"/>
    <s v="Médio"/>
    <s v="ME"/>
    <s v="56."/>
    <s v="64."/>
    <s v="72."/>
    <s v="80."/>
    <s v="88."/>
    <s v="E"/>
    <n v="0"/>
    <n v="0"/>
  </r>
  <r>
    <n v="4062"/>
    <s v="IBADE"/>
    <s v="Prodest ES"/>
    <s v="2024"/>
    <s v="Um carro viaja a uma velocidade constante de 60 km/h. Se o tempo de viagem é diretamente proporcional à distância percorrida, quanto tempo levará para percorrer 240 km?"/>
    <x v="4"/>
    <x v="43"/>
    <s v="Médio"/>
    <s v="ME"/>
    <s v="1,5 horas."/>
    <s v="2 horas."/>
    <s v="2,5 horas."/>
    <s v="3 horas."/>
    <s v="4 horas."/>
    <s v="E"/>
    <n v="0"/>
    <n v="0"/>
  </r>
  <r>
    <n v="4063"/>
    <s v="VUNESP"/>
    <s v="TJSP"/>
    <s v="2024"/>
    <s v="Em uma escola de ensino médio, a razão entre o número de alunos do 2o ano e o número de alunos do 1o ano é 4/7. Já a razão entre o número de alunos do 3o ano e o número de alunos do 2o ano é 5/8. Sabendo que a diferença entre o número de alunos do 2o ano e o número de alunos do 3o ano é 27, é correto afirmar que o número de alunos do 1o ano supera a soma do número de alunos do 2o e 3o anos em"/>
    <x v="4"/>
    <x v="43"/>
    <s v="Médio"/>
    <s v="ME"/>
    <s v="9."/>
    <s v="11."/>
    <s v="12."/>
    <s v="6."/>
    <s v="5."/>
    <s v="A"/>
    <n v="0"/>
    <n v="0"/>
  </r>
  <r>
    <n v="4064"/>
    <s v="COSEAC"/>
    <s v="SEMED MARICÁ"/>
    <s v="2024"/>
    <s v="Um técnico de laboratório precisa calibrar um dispositivo de medição de velocidade que será usado para testar a eficácia de uma nova esteira de transporte industrial. A velocidade padrão de operação da esteira é de 100 cm/s, e o técnico deve verificar se este valor está sendo alcançado corretamente para garantir a eficiência e segurança do equipamento em longas horas de operação. Converter essa velocidade para m/h ajuda o técnico a fazer comparações e cálculos em um contexto em que as operações são planejadas em escala horária._x000a_A velocidade de 100 cm/s expressa em m/h é equivalente a:"/>
    <x v="4"/>
    <x v="43"/>
    <s v="Médio"/>
    <s v="ME"/>
    <s v="3,6 m/h"/>
    <s v="36 m/h"/>
    <s v="360 m/h"/>
    <s v="3600 m/h"/>
    <s v="36000 m/h"/>
    <s v="D"/>
    <n v="0"/>
    <n v="0"/>
  </r>
  <r>
    <n v="4065"/>
    <s v="FGV"/>
    <s v="TCE PA"/>
    <s v="2024"/>
    <s v="Na cidade de Belém, o Bosque Rodrigues Alves tem a forma de um retângulo._x000a_Em um mapa na escala 1:20.000 esse retângulo possui lados medindo 2,5cm e 1,6cm._x000a_A área do Bosque em metros quadrados é"/>
    <x v="4"/>
    <x v="43"/>
    <s v="Médio"/>
    <s v="ME"/>
    <s v="4.000."/>
    <s v="16.000."/>
    <s v="40.000."/>
    <s v="160.000."/>
    <s v="400.000."/>
    <s v="D"/>
    <n v="0"/>
    <n v="0"/>
  </r>
  <r>
    <n v="4066"/>
    <s v="Instituto Consulplan"/>
    <s v="CM Tremembé"/>
    <s v="2023"/>
    <s v="O condomínio de Roberto oferece aos moradores a oportunidade de malharem na academia. Sabe-se que a razão entre aqueles que utilizam a academia com respeito aos moradores que não utilizam a academia é de 2:5. Se o número de moradores que não fazem uso da academia supera o número de moradores que a utilizam em 396 pessoas, então o número total de moradores desse condomínio é:"/>
    <x v="4"/>
    <x v="43"/>
    <s v="Médio"/>
    <s v="ME"/>
    <s v="548"/>
    <s v="660"/>
    <s v="836"/>
    <s v="924"/>
    <m/>
    <s v="D"/>
    <n v="0"/>
    <n v="0"/>
  </r>
  <r>
    <n v="4067"/>
    <s v="VUNESP"/>
    <s v="PM SP"/>
    <s v="2023"/>
    <s v="Com base nas informações que constam no site da Polícia Militar do Estado de São Paulo, pode-se concluir que, no mês de setembro de 2022, a cada hora, para cada pessoa presa em flagrante, 3 resgates foram efetuados. Se, no referido período de tempo, a soma do número de pessoas presas em flagrante com o número de resgates efetuados totalizou 36, então, o número de resgates foi igual a"/>
    <x v="4"/>
    <x v="43"/>
    <s v="Médio"/>
    <s v="ME"/>
    <s v="27."/>
    <s v="15."/>
    <s v="9."/>
    <s v="33."/>
    <s v="21."/>
    <s v="A"/>
    <n v="0"/>
    <n v="0"/>
  </r>
  <r>
    <n v="4068"/>
    <s v="VUNESP"/>
    <s v="CAMPREV"/>
    <s v="2023"/>
    <s v="Sabe-se que a razão entre as medidas, em centímetros, do comprimento e da largura de um tampo de mesa retangular é de 7 para 3, e que a diferença entre essas medidas é igual a 120 cm. Nessas condições, é correto afirmar que a medida da largura desse tampo é igual a"/>
    <x v="4"/>
    <x v="43"/>
    <s v="Médio"/>
    <s v="ME"/>
    <s v="70 cm."/>
    <s v="75 cm."/>
    <s v="80 cm."/>
    <s v="85 cm."/>
    <s v="90 cm."/>
    <s v="E"/>
    <n v="0"/>
    <n v="0"/>
  </r>
  <r>
    <n v="4069"/>
    <s v="VUNESP"/>
    <s v="Pref. Jundiaí"/>
    <s v="2023"/>
    <s v="Em certo departamento, o número de colaboradores com cargo B supera o número de colaboradores com cargo A em 6 pessoas. Sabendo que a razão entre esses números, na ordem apresentada, é 2/3, exercem esses cargos um total de colaboradores igual a"/>
    <x v="4"/>
    <x v="43"/>
    <s v="Médio"/>
    <s v="ME"/>
    <s v="12."/>
    <s v="18."/>
    <s v="25."/>
    <s v="30."/>
    <s v="40."/>
    <s v="D"/>
    <n v="0"/>
    <n v="0"/>
  </r>
  <r>
    <n v="4070"/>
    <s v="Instituto AOCP"/>
    <s v="Pref. Pinhais"/>
    <s v="2022"/>
    <s v="O número de cestas básicas arrecadadas nos quatro primeiros meses do ano de 2022, foi 12, 20, x e 30. Se esses números formam, nessa ordem, uma proporção, o valor de x é"/>
    <x v="4"/>
    <x v="43"/>
    <s v="Médio"/>
    <s v="ME"/>
    <s v="16."/>
    <s v="18."/>
    <s v="22."/>
    <s v="24."/>
    <s v="27."/>
    <s v="B"/>
    <n v="0"/>
    <n v="0"/>
  </r>
  <r>
    <n v="4071"/>
    <s v="AOCP"/>
    <s v="CM Bauru"/>
    <s v="2022"/>
    <s v="A soma do peso de duas caixas é 65 Kg. Sabendo que a razão entre o peso das duas caixas é 5/8, qual é o peso, em Kg, da caixa mais pesada entre as duas?"/>
    <x v="4"/>
    <x v="43"/>
    <s v="Médio"/>
    <s v="ME"/>
    <s v="25"/>
    <s v="30"/>
    <s v="35"/>
    <s v="40"/>
    <s v="45"/>
    <s v="D"/>
    <n v="0"/>
    <n v="0"/>
  </r>
  <r>
    <n v="4072"/>
    <s v="AOCP"/>
    <s v="CM Bauru"/>
    <s v="2022"/>
    <s v="Em uma repartição da prefeitura, havia x homens e y mulheres na razão ._x000a_Em janeiro deste ano, 5 homens foram contratados para repor a vaga de 5 mulheres que foram promovidas para cargos em outras repartições, deixando a razão entre homens e mulheres em ._x000a_Quantos funcionários trabalham nessa repartição?"/>
    <x v="4"/>
    <x v="43"/>
    <s v="Médio"/>
    <s v="ME"/>
    <s v="25"/>
    <s v="20"/>
    <s v="10"/>
    <s v="30"/>
    <s v="35"/>
    <s v="A"/>
    <n v="0"/>
    <n v="0"/>
  </r>
  <r>
    <n v="4073"/>
    <s v="ACCESS"/>
    <s v="BANESTES"/>
    <s v="2024"/>
    <s v="Um pai quer distribuir R$ 1.000,00 entre seus 3 filhos em partes proporcionais às suas idades, que são 2, 3 e 5 anos. Qual foi a quantia que o mais velho recebeu?"/>
    <x v="4"/>
    <x v="43"/>
    <s v="Médio"/>
    <s v="ME"/>
    <s v="R$ 300."/>
    <s v="R$ 400."/>
    <s v="R$ 450."/>
    <s v="R$ 500."/>
    <m/>
    <s v="D"/>
    <n v="0"/>
    <n v="0"/>
  </r>
  <r>
    <n v="4074"/>
    <s v="CONSULPLAM"/>
    <s v="ISS BH"/>
    <s v="2024"/>
    <s v="Três amigos montam uma sociedade para constituir uma gráfica e investiram R$ 80.000,00, R$ 40.000,00 e R$ 30.000,00 para tal fim. Após um período de 6 meses de funcionamento, a gráfica trouxe um lucro de R$ 30.000,00. Sabendo que o tempo de investimento dos três sócios foi o mesmo, assinale quanto recebeu de lucro o que fez o investimento intermediário."/>
    <x v="4"/>
    <x v="43"/>
    <s v="Médio"/>
    <s v="ME"/>
    <s v="R$ 16.000,00."/>
    <s v="R$ 14.000,00."/>
    <s v="R$ 12.000,00."/>
    <s v="R$ 10.000,00."/>
    <s v="R$ 8.000,00."/>
    <s v="E"/>
    <n v="0"/>
    <n v="0"/>
  </r>
  <r>
    <n v="4075"/>
    <s v="FGV"/>
    <s v="PPBA"/>
    <s v="2024"/>
    <s v="Um total de 96 bombons será repartido entre 3 irmãs em quantidades proporcionais a 4, 5 e 7._x000a_Comparada àquela que recebeu a menor quantidade, a irmã que recebeu a maior quantidade terá"/>
    <x v="4"/>
    <x v="43"/>
    <s v="Médio"/>
    <s v="ME"/>
    <s v="6 bombons a mais."/>
    <s v="12 bombons a mais."/>
    <s v="15 bombons a mais"/>
    <s v="16 bombons a mais."/>
    <s v="18 bombons a mais."/>
    <s v="E"/>
    <n v="0"/>
    <n v="0"/>
  </r>
  <r>
    <n v="4076"/>
    <s v="FGV"/>
    <s v="ALETO"/>
    <s v="2024"/>
    <s v="As filhas de Nepomuceno têm 5 e 9 anos de idade. Ele dividirá R$420,00 entre elas de forma inversamente proporcional às suas idades._x000a_Logo"/>
    <x v="4"/>
    <x v="43"/>
    <s v="Médio"/>
    <s v="ME"/>
    <s v="a mais nova receberá R$120,00 a mais que a mais velha."/>
    <s v="a mais nova receberá R$150,00 a mais que a mais velha."/>
    <s v="a mais nova receberá R$270,00 a mais que a mais velha."/>
    <s v="a mais velha receberá R$120,00 a mais que a mais nova."/>
    <s v="a mais velha receberá R$150,00 a mais que a mais nova."/>
    <s v="A"/>
    <n v="0"/>
    <n v="0"/>
  </r>
  <r>
    <n v="4077"/>
    <s v="CONSULPLAM"/>
    <s v="ISS BH"/>
    <s v="2024"/>
    <s v="Antônio, Bruno e Cauã, três amigos que investiram, de forma amadora, respectivamente, R$ 2.400,00, R$ 2.800,00 e R$ 4.800,00 mil reais em criptomoedas. Após um curto período de duas semanas, os três perceberam um prejuízo de R$ 1.600,00, o que implicou obrigou a desistência no investimento e divisão dos valores restantes, proporcionalmente ao investimento inicial._x000a_Os valores em reais que Antônio, Bruno e Cauã conseguiram ainda resgatar foram, respectivamente:"/>
    <x v="4"/>
    <x v="43"/>
    <s v="Médio"/>
    <s v="ME"/>
    <s v="1.234, 2.260 e 3.982."/>
    <s v="1.858, 2.147 e 4.140."/>
    <s v="1.968, 2.236 e 4.013."/>
    <s v="1.912, 2.278 e 3.796."/>
    <s v="2.016, 2.352 e 4.032."/>
    <s v="E"/>
    <n v="0"/>
    <n v="0"/>
  </r>
  <r>
    <n v="4078"/>
    <s v="CEBRASPE"/>
    <s v="CAGEPA"/>
    <s v="2024"/>
    <s v="O volume de água 𝑽 a ser distribuído para as cidades de João Pessoa, Campina Grande e Patos é proporcional à população de cada cidade. Nesse caso, se a população de Campina Grande for metade da população de João Pessoa e a população de Patos for 4 vezes menor que a população de Campina Grande, então o volume de água que deverá ser destinado à cidade de Campina Grande será de"/>
    <x v="4"/>
    <x v="43"/>
    <s v="Médio"/>
    <s v="ME"/>
    <s v="$\frac{1}{2}V$"/>
    <s v="$\frac{4}{13}V$"/>
    <s v="$\frac{1}{4}V$"/>
    <s v="$\frac{8}{13}V$"/>
    <s v="$\frac{1}{13}V$"/>
    <s v="B"/>
    <n v="0"/>
    <n v="0"/>
  </r>
  <r>
    <n v="4079"/>
    <s v="COSEAC"/>
    <s v="SEMED MARICÁ"/>
    <s v="2024"/>
    <s v="Um cientista trabalha com variáveis que influenciam a eficácia de um medicamento. A (A) é diretamente proporcional à dosagem (B) e inversamente proporcional ao quadrado do peso do paciente (C2 ). Em um teste inicial, uma dosagem menor (B = 3) é suficiente para uma eficácia básica (A = 1) em um paciente mais pesado (C = 5). O cientista agora deseja entender como aumentar a dosagem afetará a eficácia em um paciente mais leve (C = 3) para alcançar um objetivo mais alto (A = 8). A nova dosagem necessária é igual a:"/>
    <x v="4"/>
    <x v="43"/>
    <s v="Médio"/>
    <s v="ME"/>
    <s v="2,5"/>
    <s v="2,16"/>
    <s v="0,11"/>
    <s v="8,64"/>
    <s v="0,375"/>
    <s v="D"/>
    <n v="0"/>
    <n v="0"/>
  </r>
  <r>
    <n v="4080"/>
    <s v="CESGRANRIO"/>
    <s v="BANRISUL"/>
    <s v="2023"/>
    <s v="Duas agências bancárias receberam, cada uma, 1200 panfletos informativos sobre os fundos de investimento que oferecem. Há três tipos de panfletos: um sobre os fundos conservadores, outro sobre fundos moderados, e o restante sobre fundos agressivos. A agência 1 recebeu seus 1200 panfletos em partes proporcionais a 2, 3 e 5, referentes aos tipos sobre fundos conservadores, moderados e agressivos, respectivamente. Analogamente, a agência 2 recebeu os seus panfletos em partes proporcionais a 1, 4 e 7. Quantos panfletos sobre fundos agressivos a agência 2 recebeu a mais do que a agência 1?"/>
    <x v="4"/>
    <x v="43"/>
    <s v="Médio"/>
    <s v="ME"/>
    <s v="100"/>
    <s v="140"/>
    <s v="200"/>
    <s v="240"/>
    <s v="600"/>
    <s v="A"/>
    <n v="0"/>
    <n v="0"/>
  </r>
  <r>
    <n v="4081"/>
    <s v="IBFC"/>
    <s v="UFPB"/>
    <s v="2023"/>
    <s v="Marcos vai dividir a quantia de R$ 5.600,00 entre seus três filhos de forma diretamente proporcional a idade de cada um. Se as idades de seus filhos são 5, 7 e 8 anos, então a quantia que o filho mais novo vai receber é igual a:"/>
    <x v="4"/>
    <x v="43"/>
    <s v="Médio"/>
    <s v="ME"/>
    <s v="R$ 1.960,00"/>
    <s v="R$ 2.240,00"/>
    <s v="R$ 1.400,00"/>
    <s v="R$ 1.280,00"/>
    <s v="R$ 1.440,00"/>
    <s v="C"/>
    <n v="0"/>
    <n v="0"/>
  </r>
  <r>
    <n v="4082"/>
    <s v="Instituto Consulplan"/>
    <s v="GCM Vila Velha"/>
    <s v="2023"/>
    <s v="Três guardas municipais: Ana; Bruno; e, Cláudia receberam um total de 573 ocorrências de serviço, que serão divididas entre eles em quantidades inversamente proporcionais ao tempo de experiência que possui no cargo de guarda municipal._x000a_Considerando que Ana possui 2 anos e 4 meses de experiência; Bruno possui 2 anos e 8 meses; e, Cláudia tem 3 anos de experiência no cargo, assinale a afirmativa correta."/>
    <x v="4"/>
    <x v="43"/>
    <s v="Médio"/>
    <s v="ME"/>
    <s v="Ana receberá 14 ocorrências a mais que Bruno."/>
    <s v="Ana receberá 48 ocorrências a mais do que Cláudia."/>
    <s v="Bruno receberá 27 ocorrências a mais do que Cláudia."/>
    <s v="Cláudia receberá 21 ocorrências a mais do que Bruno."/>
    <m/>
    <s v="B"/>
    <n v="0"/>
    <n v="0"/>
  </r>
  <r>
    <n v="4083"/>
    <s v="Instituto Consulplan"/>
    <s v="Pref. Orlândia"/>
    <s v="2023"/>
    <s v="Dona Maria tem uma coleção de joias com 535 peças e deseja distribuí-las entre suas três netas: Ana, Bruna e Carla. No momento da divisão, ela decidiu distribuir as joias de forma inversamente proporcional à idade de cada uma das netas. Assim, sabendose que Ana tem 21 anos, Bruna tem 18 anos e Carla tem 15 anos, é correto afirmar que:"/>
    <x v="4"/>
    <x v="43"/>
    <s v="Médio"/>
    <s v="ME"/>
    <s v="Carla receberá 60 unidades a mais que Ana."/>
    <s v="Carla receberá 30 unidades a mais que Ana."/>
    <s v="Carla receberá 25 unidades a mais que Ana."/>
    <s v="Bruna receberá 25 unidades a mais que Carla."/>
    <m/>
    <s v="A"/>
    <n v="0"/>
    <n v="0"/>
  </r>
  <r>
    <n v="4084"/>
    <s v="VUNESP"/>
    <s v="Pref. Pindamonhangaba"/>
    <s v="2023"/>
    <s v="Uma verba de R$ 200 mil será destinada para a compra de novos computadores, de modo a substituir os computadores mais antigos em duas secretarias municipais de certa cidade. Sabendo-se que a verba será dividida proporcionalmente, de acordo com a quantidade de computadores com mais de 5 anos de uso nessas duas secretarias, e que em uma dessas secretarias há 14 máquinas, enquanto que na outra há 11 máquinas com mais de 5 anos de uso, a diferença entre os valores que serão destinados para ambas as secretarias será de"/>
    <x v="4"/>
    <x v="43"/>
    <s v="Médio"/>
    <s v="ME"/>
    <s v="R$ 22 mil."/>
    <s v="R$ 24 mil."/>
    <s v="R$ 26 mil."/>
    <s v="R$ 28 mil."/>
    <s v="R$ 30 mil."/>
    <s v="B"/>
    <n v="0"/>
    <n v="0"/>
  </r>
  <r>
    <n v="4085"/>
    <s v="VUNESP"/>
    <s v="CAMPREV"/>
    <s v="2023"/>
    <s v="Aberta com vazão constante, uma torneira despejou um total de 520 litros de água em dois reservatórios, A e B, inicialmente vazios, sendo essa quantidade repartida entre eles em partes diretamente proporcionais aos tempos necessários para preenchê-los completamente, que foram iguais a 40 minutos e 1 hora e 4 minutos, respectivamente. Nessas condições, é correto afirmar que a diferença entre as quantidades recebidas pelos reservatórios B e A foi igual a"/>
    <x v="4"/>
    <x v="43"/>
    <s v="Médio"/>
    <s v="ME"/>
    <s v="100 litros."/>
    <s v="120 litros."/>
    <s v="140 litros."/>
    <s v="150 litros."/>
    <s v="160 litros."/>
    <s v="B"/>
    <n v="0"/>
    <n v="0"/>
  </r>
  <r>
    <n v="4086"/>
    <s v="FGV"/>
    <s v="SEFAZ MG"/>
    <s v="2023"/>
    <s v="Uma grandeza A é diretamente proporcional à grandeza B que, por sua vez, é inversamente proporcional ao quadrado da grandeza C._x000a_Quando A = 12, tem-se B = 4 e C = 6._x000a_Quando C = 4, o valor de A é"/>
    <x v="4"/>
    <x v="43"/>
    <s v="Médio"/>
    <s v="ME"/>
    <s v="144."/>
    <s v="72."/>
    <s v="27."/>
    <s v="18."/>
    <s v="12."/>
    <s v="C"/>
    <n v="0"/>
    <n v="0"/>
  </r>
  <r>
    <n v="4087"/>
    <s v="FUNDATEC"/>
    <s v="IPE Saúde"/>
    <s v="2022"/>
    <s v="Três irmãs abriram uma loja para vendas online. Ana investiu R$ 1.200,00, Betina investiu R$ 1.600,00 e Cláudia investiu R$ 800,00. Ao final de 6 meses de trabalho, obtiveram um lucro de R$ 4.320,00 reais, que foi dividido em três partes diretamente proporcionais ao valor que cada uma investiu. Com base nessas informações, podemos afirmar que:"/>
    <x v="4"/>
    <x v="43"/>
    <s v="Médio"/>
    <s v="ME"/>
    <s v="Ana recebeu R$ 1.920,00."/>
    <s v="Betina recebeu R$ 1.440,00."/>
    <s v="Cláudia e Betina receberam juntas o total de R$ 3.360,00."/>
    <s v="Cláudia recebeu R$ 480,00 a mais do que Ana."/>
    <s v="Betina recebeu R$ 480,00 a mais do que Ana."/>
    <s v="E"/>
    <n v="0"/>
    <n v="0"/>
  </r>
  <r>
    <n v="4088"/>
    <s v="IBFC"/>
    <s v="IBFC"/>
    <s v="2022"/>
    <s v="Ao analisar os pagamentos realizados aos recenseadores, um coordenador verificou que o valor pago a três deles foi um total de R$ 8.100,00. Se o tempo de trabalho de cada um foi de 2, 3 e 4 meses e o total pago foi diretamente proporcional ao tempo trabalhado, então o menor valor recebido por um dos recenseadores foi de:"/>
    <x v="4"/>
    <x v="43"/>
    <s v="Médio"/>
    <s v="ME"/>
    <s v="R$ 2.700,00"/>
    <s v="R$ 1.800,00"/>
    <s v="R$ 3.600,00"/>
    <s v="R$ 900,00"/>
    <s v="R$ 2.100,00"/>
    <s v="B"/>
    <n v="0"/>
    <n v="0"/>
  </r>
  <r>
    <n v="4089"/>
    <s v="FGV"/>
    <s v="PM"/>
    <s v="2024"/>
    <s v="Três profissionais executam um determinado trabalho em 12 horas. Dois profissionais, com a mesma eficiência, executarão o mesmo trabalho em"/>
    <x v="4"/>
    <x v="44"/>
    <s v="Médio"/>
    <s v="ME"/>
    <s v="8 horas."/>
    <s v="9 horas."/>
    <s v="15 horas."/>
    <s v="16 horas."/>
    <s v="18 horas."/>
    <s v="E"/>
    <n v="0"/>
    <n v="0"/>
  </r>
  <r>
    <n v="4090"/>
    <s v="VUNESP"/>
    <s v="PM"/>
    <s v="2023"/>
    <s v="Para esvaziar um reservatório de água, três saídas d’agua, com a mesma vazão e abertas ao mesmo tempo, realizam o trabalho em 2 horas e 20 minutos. Utilizando-se apenas duas dessas saídas d’água nas mesmas condições, a razão entre o tempo para esvaziar esse reservatório com duas saídas e o tempo para esvaziar esse reservatório com três saídas é"/>
    <x v="4"/>
    <x v="44"/>
    <s v="Médio"/>
    <s v="ME"/>
    <s v="1,5."/>
    <s v="1,4."/>
    <s v="1,6."/>
    <s v="1,7."/>
    <s v="1,3."/>
    <s v="A"/>
    <n v="0"/>
    <n v="0"/>
  </r>
  <r>
    <n v="4091"/>
    <s v="VUNESP"/>
    <s v="PREF. MARÍLIA"/>
    <s v="2023"/>
    <s v="Uma máquina X produz 120 peças em 35 minutos. A máquina X juntamente com uma máquina Y produzem 120 dessas peças em 21 minutos. A máquina Y produz 1920 peças em"/>
    <x v="4"/>
    <x v="44"/>
    <s v="Médio"/>
    <s v="ME"/>
    <s v="24,5 horas."/>
    <s v="21 horas."/>
    <s v="17,5 horas."/>
    <s v="14 horas."/>
    <s v="10,5 horas."/>
    <s v="D"/>
    <n v="0"/>
    <n v="0"/>
  </r>
  <r>
    <n v="4092"/>
    <s v="UNIRV"/>
    <s v="PREF. RIO VERDE"/>
    <s v="2022"/>
    <s v="Em nove dias, foram construídos 54 metros de comprimento de um muro. Supondo que o ritmo de trabalho continue o mesmo e que o comprimento do muro deverá ser de 96 metros, em quantos dias será construído o restante desse muro?"/>
    <x v="4"/>
    <x v="44"/>
    <s v="Médio"/>
    <s v="ME"/>
    <s v="16"/>
    <s v="12"/>
    <s v="8"/>
    <s v="7"/>
    <m/>
    <s v="D"/>
    <n v="0"/>
    <n v="0"/>
  </r>
  <r>
    <n v="4093"/>
    <s v="FUNDATEC"/>
    <s v="PREF. FLORES DA CUNHA"/>
    <s v="2022"/>
    <s v="Para produzir uma determinada peça automotiva, o sistema de máquinas de uma indústria leva um tempo de 48 segundos. Nessa situação, quanto tempo, em horas, será necessário, para esse mesmo sistema de máquinas produzir 150 peças automotivas?"/>
    <x v="4"/>
    <x v="44"/>
    <s v="Médio"/>
    <s v="ME"/>
    <s v="1 hora."/>
    <s v="1 hora e 30 minutos."/>
    <s v="2 horas."/>
    <s v="2 horas e 30 minutos."/>
    <s v="2 horas e 45 minutos."/>
    <s v="C"/>
    <n v="0"/>
    <n v="0"/>
  </r>
  <r>
    <n v="4094"/>
    <s v="UNESC"/>
    <s v="PREF. LAGUNA"/>
    <s v="2022"/>
    <s v="Sabemos que para pintar 2,5 m² de parede são necessários 120 ml de tinta, quantos mililitros de tinta serão necessários para pintar uma parede que tem 4 m de largura, por 3 m de altura?"/>
    <x v="4"/>
    <x v="44"/>
    <s v="Médio"/>
    <s v="ME"/>
    <s v="Serão necessários 389 ml de tinta."/>
    <s v="Serão necessários 910 ml de tinta."/>
    <s v="Serão necessários 695 ml de tinta."/>
    <s v="Serão necessários 576 ml de tinta."/>
    <s v="Serão necessários 327 ml de tinta."/>
    <s v="D"/>
    <n v="0"/>
    <n v="0"/>
  </r>
  <r>
    <n v="4095"/>
    <s v="UEPB"/>
    <s v="PREF. SOUSA"/>
    <s v="2022"/>
    <s v="Uma porção de 3 unidades de um determinado biscoito possui 18 g de carboidratos. Se uma pessoa consumir 7 biscoitos, a quantidade, em gramas, de carboidratos que ela irá ingerir é de:"/>
    <x v="4"/>
    <x v="44"/>
    <s v="Médio"/>
    <s v="ME"/>
    <s v="42"/>
    <s v="38"/>
    <s v="40"/>
    <s v="32"/>
    <s v="35"/>
    <s v="A"/>
    <n v="0"/>
    <n v="0"/>
  </r>
  <r>
    <n v="4096"/>
    <s v="FUNDATEC"/>
    <s v="IPE SAÚDE"/>
    <s v="2022"/>
    <s v="Um avião, à velocidade de 760 km por hora, leva 1h25min para fazer um determinado percurso. Em quanto tempo, esse mesmo avião, faria a mesma viagem, se a velocidade fosse de 680 km por hora?"/>
    <x v="4"/>
    <x v="44"/>
    <s v="Médio"/>
    <s v="ME"/>
    <s v="1h35min."/>
    <s v="1h45min."/>
    <s v="1h55min."/>
    <s v="2h15min."/>
    <s v="2h35min."/>
    <s v="A"/>
    <n v="0"/>
    <n v="0"/>
  </r>
  <r>
    <n v="4097"/>
    <s v="FAUEL"/>
    <s v="CM DOURADINA"/>
    <s v="2022"/>
    <s v="Para uma receita da vovó Edith são necessários 3 ovos para cada 5 colheres de sopa de óleo. Juca quer fazer a receita de vovó Edith utilizando 18 ovos. Quantas colheres de sopa de óleo Juca deve usar?"/>
    <x v="4"/>
    <x v="44"/>
    <s v="Médio"/>
    <s v="ME"/>
    <s v="18."/>
    <s v="30."/>
    <s v="48."/>
    <s v="90."/>
    <m/>
    <s v="B"/>
    <n v="0"/>
    <n v="0"/>
  </r>
  <r>
    <n v="4098"/>
    <s v="OBJETIVA"/>
    <s v="PREF. SIMÃO DIAS"/>
    <s v="2022"/>
    <s v="Certo corretor recebe uma comissão de R$ 600,00 a cada 2 imóveis vendidos. Considerando-se a mesma proporção, e supondo-se que, em certo mês, ele vendeu um total de 17 imóveis, ao todo, quanto esse corretor irá receber de comissão?"/>
    <x v="4"/>
    <x v="44"/>
    <s v="Médio"/>
    <s v="ME"/>
    <s v="R$ 5.100,00"/>
    <s v="R$ 5.200,00"/>
    <s v="R$ 5.300,00"/>
    <s v="R$ 5.400,00"/>
    <s v="R$ 5.500,00"/>
    <s v="A"/>
    <n v="0"/>
    <n v="0"/>
  </r>
  <r>
    <n v="4099"/>
    <s v="OBJETIVA"/>
    <s v="PREF. SIMÃO DIAS"/>
    <s v="2022"/>
    <s v="Considerando-se que, a cada 5 dias, uma pessoa se exercita 3 vezes, ao todo, mantendo-se o mesmo ritmo de treino, quantas vezes essa pessoa irá se exercitar em 125 dias?"/>
    <x v="4"/>
    <x v="44"/>
    <s v="Médio"/>
    <s v="ME"/>
    <s v="66"/>
    <s v="69"/>
    <s v="72"/>
    <s v="73"/>
    <s v="75"/>
    <s v="E"/>
    <n v="0"/>
    <n v="0"/>
  </r>
  <r>
    <n v="4100"/>
    <s v="UFRJ"/>
    <s v="UFRJ"/>
    <s v="2022"/>
    <s v="Por lei, a jornada de trabalho de um Assistente em Administração é de 40 (quarenta) horas semanais. Na Secretaria de Graduação de uma unidade acadêmica da UFRJ, onde estão lotados seis Assistentes em Administração, todos de igual eficiência, organizaram-se os trabalhos diários da seguinte forma: 6 horas de atendimento ao público discente e 2 horas executando rotinas administrativas, como tramitar processos, redigir e expedir documentos etc. Nesse ritmo, esses servidores conseguem atender cerca de 288 alunos por dia. Supondo-se que, num rearranjo organizacional, metade dessa equipe trabalhasse as 8 horas diárias apenas executando as rotinas administrativas e o restante cumprisse suas 8 horas diárias apenas atendendo ao público discente, o número de alunos atendidos por esse setor em 5 dias passaria a ser igual a:"/>
    <x v="4"/>
    <x v="44"/>
    <s v="Médio"/>
    <s v="ME"/>
    <s v="3840"/>
    <s v="960"/>
    <s v="192"/>
    <s v="2160"/>
    <s v="540"/>
    <s v="B"/>
    <n v="0"/>
    <n v="0"/>
  </r>
  <r>
    <n v="4101"/>
    <s v="FUNDATEC"/>
    <s v="PREF. FLORES DA CUNHA"/>
    <s v="2022"/>
    <s v="Em uma determinada empresa, 15 funcionários produzem 36.000 peças de calçados. Supondo que fossem 20 funcionários, com a mesma capacidade e ritmo de trabalho, quantas peças de calçados seriam produzidas nesse mesmo período de tempo?"/>
    <x v="4"/>
    <x v="44"/>
    <s v="Médio"/>
    <s v="ME"/>
    <s v="42000"/>
    <s v="48000"/>
    <s v="54000"/>
    <s v="58000"/>
    <s v="62000"/>
    <s v="B"/>
    <n v="0"/>
    <n v="0"/>
  </r>
  <r>
    <n v="4102"/>
    <s v="QUADRIX"/>
    <s v="CRP 10"/>
    <s v="2022"/>
    <s v="Duas amigas, Mônica e Larissa, estão se preparando para prestar um concurso público. Com muita disciplina nos estudos, cada amiga resolve exatamente 100 questões diariamente. Mônica demora 1,53 minuto e Larissa demora 6/5 minuto para resolver uma questão. Com base nesse caso hipotético, julgue o item._x000a_Em 3.672 segundos, as amigas resolvem, juntas, noventa e uma questões."/>
    <x v="4"/>
    <x v="44"/>
    <s v="Médio"/>
    <s v="CE"/>
    <m/>
    <m/>
    <m/>
    <m/>
    <m/>
    <s v="C"/>
    <n v="0"/>
    <n v="0"/>
  </r>
  <r>
    <n v="4103"/>
    <s v="FCC"/>
    <s v="TRT"/>
    <s v="2022"/>
    <s v="Um acampamento de férias tinha suprimentos para 150 crianças por 60 dias. Após 20 dias, 50 crianças a mais chegaram no acampamento. O restante de suprimentos é suficiente para atender às 200 crianças por, no máximo,"/>
    <x v="4"/>
    <x v="44"/>
    <s v="Médio"/>
    <s v="ME"/>
    <s v="30 dias."/>
    <s v="20 dias."/>
    <s v="15 dias."/>
    <s v="35 dias."/>
    <s v="25 dias."/>
    <s v="A"/>
    <n v="0"/>
    <n v="0"/>
  </r>
  <r>
    <n v="4104"/>
    <s v="FCC"/>
    <s v="TRT"/>
    <s v="2022"/>
    <s v="Em um determinado prédio, uma equipe de pintores pinta um apartamento em 4 dias e outra, em 6 dias. Supondo que as equipes consigam trabalhar em conjunto, mantendo o mesmo ritmo, o número de dias que elas precisam para pintar 10 apartamentos é"/>
    <x v="4"/>
    <x v="44"/>
    <s v="Médio"/>
    <s v="ME"/>
    <s v="24"/>
    <s v="22"/>
    <s v="25"/>
    <s v="23"/>
    <s v="26"/>
    <s v="A"/>
    <n v="0"/>
    <n v="0"/>
  </r>
  <r>
    <n v="4105"/>
    <s v="CESGRANRIO"/>
    <s v="ELETRONUCLEAR"/>
    <s v="2022"/>
    <s v="Uma bomba d’água esvazia uma piscina em 10 horas. Se a vazão promovida pela bomba fosse 25% maior, em quanto tempo ela esvaziaria a piscina?"/>
    <x v="4"/>
    <x v="44"/>
    <s v="Médio"/>
    <s v="ME"/>
    <s v="8h"/>
    <s v="7h30min"/>
    <s v="6h"/>
    <s v="5h"/>
    <s v="2h30min"/>
    <s v="A"/>
    <n v="0"/>
    <n v="0"/>
  </r>
  <r>
    <n v="4106"/>
    <s v="FGV"/>
    <s v="TRF"/>
    <s v="2024"/>
    <s v="Em um acampamento militar, o cozinheiro sabe que 50 soldados consomem 20 kg de feijão em 5 dias. A quantidade de feijão que 60 soldados consumirão em 15 dias é de:"/>
    <x v="4"/>
    <x v="44"/>
    <s v="Médio"/>
    <s v="ME"/>
    <s v="60 kg;"/>
    <s v="64 kg;"/>
    <s v="72 kg;"/>
    <s v="80 kg;"/>
    <s v="96 kg."/>
    <s v="C"/>
    <n v="0"/>
    <n v="0"/>
  </r>
  <r>
    <n v="4107"/>
    <s v="FGV"/>
    <s v="ALEP-PR"/>
    <s v="2024"/>
    <s v="André está reformando sua casa. Como parte da reforma, 3 pintores levaram 1 hora e 30 minutos para pintar uma parede 18 m². Ainda falta pintar outra parede de 24 m². Como a obra está atrasada, André quer que a outra parede seja pintada em 1 hora. Considerando que essa pintura ocorra na mesma proporção da outra parede, com relação ao número de pintores necessários para pintar determinada área de parede em determinado tempo, o número de pintores necessários para atingir a meta desejada, é:"/>
    <x v="4"/>
    <x v="44"/>
    <s v="Médio"/>
    <s v="ME"/>
    <s v="1 pintor."/>
    <s v="3 pintores."/>
    <s v="4 pintores."/>
    <s v="6 pintores."/>
    <s v="9 pintores."/>
    <s v="D"/>
    <n v="0"/>
    <n v="0"/>
  </r>
  <r>
    <n v="4108"/>
    <s v="Cebraspe"/>
    <s v="CAU BR"/>
    <s v="2024"/>
    <s v="A respeito de regra de três, julgue o item subsequente._x000a_Em uma empresa, uma equipe de 16 funcionários leva 9 dias para realizar uma tarefa, trabalhando 6 horas por dia. Em certa ocasião, alguns funcionários entraram de férias e o restante da equipe realizou a tarefa em 12 dias, trabalhando 8 horas por dia. Nessa situação, conclui-se que 7 funcionários entraram de férias nessa ocasião."/>
    <x v="4"/>
    <x v="44"/>
    <s v="Médio"/>
    <s v="CE"/>
    <m/>
    <m/>
    <m/>
    <m/>
    <m/>
    <s v="C"/>
    <n v="0"/>
    <n v="0"/>
  </r>
  <r>
    <n v="4109"/>
    <s v="Cebraspe"/>
    <s v="Pref. Joinville"/>
    <s v="2024"/>
    <s v="Os 4 empregados de uma oficina de bicicleta trabalham, em média, 6 h por dia, 5 dias por semana, e consertam, em média, 30 bicicletas por semana. Se o dono da oficina citada no texto aumentar o número de empregados para 9, mas diminuir o número de horas trabalhadas por dia para 4 h, sem alterar o número de dias trabalhados, o número médio de bicicletas consertadas por semana será"/>
    <x v="4"/>
    <x v="44"/>
    <s v="Médio"/>
    <s v="ME"/>
    <s v="inferior a 43."/>
    <s v="superior a 56."/>
    <s v="superior a 44 e inferior a 47."/>
    <s v="superior a 48 e inferior a 51."/>
    <s v="superior a 52 e inferior a 55."/>
    <s v="C"/>
    <n v="0"/>
    <n v="0"/>
  </r>
  <r>
    <n v="4110"/>
    <s v="VUNESP"/>
    <s v="TJ-SP"/>
    <s v="2024"/>
    <s v="Uma fábrica de elementos de fixação produz parafusos de alta qualidade. Essa fábrica recebeu um pedido de 61103 parafusos iguais. A fábrica dispõe de 13 máquinas iguais para essa produção e utilizou-as na produção de 22295 desses parafusos em 7 dias, trabalhando 5 horas por dia._x000a_Após essa etapa de produção, 4 dessas máquinas apresentaram defeito e foram utilizadas apenas as restantes para a finalização do pedido. Por conta da diminuição das máquinas disponíveis, o trabalho continuou com uma operação de 8 horas por dia. Dessa maneira a produção desse pedido foi completada em mais"/>
    <x v="4"/>
    <x v="44"/>
    <s v="Médio"/>
    <s v="ME"/>
    <s v="11 dias."/>
    <s v="9 dias."/>
    <s v="7 dias."/>
    <s v="10 dias."/>
    <s v="13 dias."/>
    <s v="A"/>
    <n v="0"/>
    <n v="0"/>
  </r>
  <r>
    <n v="4111"/>
    <s v="VUNESP"/>
    <s v="SBCPREV"/>
    <s v="2024"/>
    <s v="Considere que 8 máquinas idênticas, trabalhando em conjunto por 12 horas, produzam 2 688 peças de certo tipo. De acordo com essa produtividade, 15 máquinas como essas produzem 4 935 peças do mesmo tipo em"/>
    <x v="4"/>
    <x v="44"/>
    <s v="Médio"/>
    <s v="ME"/>
    <s v="11 horas e 15 minutos."/>
    <s v="11 horas e 45 minutos."/>
    <s v="12 horas e 20 minutos."/>
    <s v="12 horas e 40 minutos."/>
    <s v="13 horas e 30 minutos."/>
    <s v="B"/>
    <n v="0"/>
    <n v="0"/>
  </r>
  <r>
    <n v="4112"/>
    <s v="FUNDATEC"/>
    <s v="IPE SAÚDE"/>
    <s v="2022"/>
    <s v="Em uma empresa de peças para computadores, 24 funcionários trabalham na produção. Juntos, eles fazem, ao longo de 6h de trabalho diário, 960 peças. Após receber um grande pedido de um cliente, a empresa pretende contratar mais funcionários para entregar as peças que foram vendidas. Quantos funcionários novos a empresa deverá contratar para que possa produzir 1600 peças, se o trabalho for feito ao longo de 8h diárias?"/>
    <x v="4"/>
    <x v="44"/>
    <s v="Médio"/>
    <s v="ME"/>
    <s v="30 funcionários."/>
    <s v="24 funcionários."/>
    <s v="10 funcionários."/>
    <s v="6 funcionários."/>
    <s v="4 funcionários."/>
    <s v="D"/>
    <n v="0"/>
    <n v="0"/>
  </r>
  <r>
    <n v="4113"/>
    <s v="INSTITUTO MAIS"/>
    <s v="IPREV SANTOS"/>
    <s v="2022"/>
    <s v="Em uma fábrica, 2 trabalhadores, com uma jornada de trabalho de 8 horas diárias, trabalhando durante 4 dias, são capazes de embalar 1.280 peças. Então, supondo-se iguais a produtividade de todos os trabalhadores, para que 3 trabalhadores sejam capazes de embalar 1.800 peças em 5 dias, é necessário que a jornada diária de trabalho seja de"/>
    <x v="4"/>
    <x v="44"/>
    <s v="Médio"/>
    <s v="ME"/>
    <s v="6 horas."/>
    <s v="6 horas e 30 minutos."/>
    <s v="7 horas."/>
    <s v="7 horas e 30 minutos."/>
    <m/>
    <s v="A"/>
    <n v="0"/>
    <n v="0"/>
  </r>
  <r>
    <n v="4114"/>
    <s v="OBJETIVA"/>
    <s v="CM IPIRANGA DO NORTE"/>
    <s v="2022"/>
    <s v="Em certa fábrica, sabe-se que 5 máquinas produzem 500 produtos em 4 dias. Sendo assim, considerando-se o mesmo ritmo de produção, ao todo, quantos dias serão necessários para 4 máquinas produzirem 800 produtos?"/>
    <x v="4"/>
    <x v="44"/>
    <s v="Médio"/>
    <s v="ME"/>
    <s v="9"/>
    <s v="8"/>
    <s v="7"/>
    <s v="6"/>
    <m/>
    <s v="B"/>
    <n v="0"/>
    <n v="0"/>
  </r>
  <r>
    <n v="4115"/>
    <s v="MPE GO"/>
    <s v="MPE GO"/>
    <s v="2022"/>
    <s v="Se para alimentar uma família com 9 pessoas por 25 dias são necessários 5 kg de arroz, quantos quilos de arroz seriam necessários para alimentar 15 pessoas durante 45 dias?"/>
    <x v="4"/>
    <x v="44"/>
    <s v="Médio"/>
    <s v="ME"/>
    <s v="9 kg."/>
    <s v="10 kg."/>
    <s v="15 kg."/>
    <s v="12 kg."/>
    <m/>
    <s v="C"/>
    <n v="0"/>
    <n v="0"/>
  </r>
  <r>
    <n v="4116"/>
    <s v="UFMT"/>
    <s v="CBM MT"/>
    <s v="2022"/>
    <s v="Nove médicos da Polícia Militar, todos de igual eficiência, trabalhando 6 horas por dia no Ambulatório Central, atendem 54 soldados por dia. O número de soldados que serão atendidos por 6 desses médicos, trabalhando 8 horas por dia, durante uma semana de 6 dias, será igual a"/>
    <x v="4"/>
    <x v="44"/>
    <s v="Médio"/>
    <s v="ME"/>
    <s v="269"/>
    <s v="288"/>
    <s v="326"/>
    <s v="302"/>
    <s v="259"/>
    <s v="B"/>
    <n v="0"/>
    <n v="0"/>
  </r>
  <r>
    <n v="4117"/>
    <s v="AVANÇASP"/>
    <s v="PREF. AMERICANA"/>
    <s v="2023"/>
    <s v="Na alimentação de 30 cães de um canil, durante 07 dias, são consumidos 157,5 kg. Se 12 cães forem adotados, quantos quilos de ração serão poupados em 15 dias?"/>
    <x v="4"/>
    <x v="44"/>
    <s v="Médio"/>
    <s v="ME"/>
    <s v="95 kg."/>
    <s v="115 kg."/>
    <s v="127 kg."/>
    <s v="135 kg."/>
    <s v="150 kg."/>
    <s v="D"/>
    <n v="0"/>
    <n v="0"/>
  </r>
  <r>
    <n v="4118"/>
    <s v="LEGALLE"/>
    <s v="BADESUL"/>
    <s v="2022"/>
    <s v="Para atender 30 pessoas no caixa de um banco em uma hora são necessárias 5 pessoas no serviço. Quantas pessoas no atendimento serão necessárias para atender 126 pessoas em 03 horas?"/>
    <x v="4"/>
    <x v="44"/>
    <s v="Médio"/>
    <s v="ME"/>
    <s v="6."/>
    <s v="7."/>
    <s v="8."/>
    <s v="9."/>
    <s v="10."/>
    <s v="B"/>
    <n v="0"/>
    <n v="0"/>
  </r>
  <r>
    <n v="4119"/>
    <s v="IBFC"/>
    <s v="DETRAN AM"/>
    <s v="2022"/>
    <s v="A empresa DEF identificou que os seus 5 funcionários consomem 8 litros de água por semana. Em 202X a empresa pretende contratar 15 novos funcionários. Assinale a alternativa correta, que informa a quantidade de litros que serão consumidos em 3 semanas, após as novas contratações."/>
    <x v="4"/>
    <x v="44"/>
    <s v="Médio"/>
    <s v="ME"/>
    <s v="72"/>
    <s v="48"/>
    <s v="54"/>
    <s v="96"/>
    <m/>
    <s v="D"/>
    <n v="0"/>
    <n v="0"/>
  </r>
  <r>
    <n v="4120"/>
    <s v="FEPESE"/>
    <s v="CASAN"/>
    <s v="2022"/>
    <s v="Em um hotel para animais, 6 empregados atendem 25 animais a cada 4 dias._x000a_Mantida essas proporções, quantos animais 8 empregados atendem em 6 dias?"/>
    <x v="4"/>
    <x v="44"/>
    <s v="Médio"/>
    <s v="ME"/>
    <s v="Mais de 49"/>
    <s v="Mais de 46 e menos de 49"/>
    <s v="Mais de 43 e menos de 46"/>
    <s v="Mais de 39 e menos de 43"/>
    <s v="Menos de 39"/>
    <s v="A"/>
    <n v="0"/>
    <n v="0"/>
  </r>
  <r>
    <n v="4121"/>
    <s v="FEPESE"/>
    <s v="P. CIENTÍFICA"/>
    <s v="2022"/>
    <s v="Uma cidade utiliza 9 caminhões, por 12 horas diárias, para transportar 500 toneladas de lixo para uma cidade vizinha. Mantidas as proporções, quantas toneladas de lixo 12 caminhões, utilizados por 8 horas diárias, transportam?"/>
    <x v="4"/>
    <x v="44"/>
    <s v="Médio"/>
    <s v="ME"/>
    <s v="Mais de 480"/>
    <s v="Mais de 470 e menos de 480"/>
    <s v="Mais de 460 e menos de 470"/>
    <s v="Mais de 450 e menos de 460"/>
    <s v="Menos de 450"/>
    <s v="E"/>
    <n v="0"/>
    <n v="0"/>
  </r>
  <r>
    <n v="4122"/>
    <s v="QUADRIX"/>
    <s v="CRECI 11"/>
    <s v="2022"/>
    <s v="Em uma padaria, 4 fornos iguais assam 4 kg de pão em 4 horas. Com base nesse caso hipotético, julgue o item._x000a_Cada forno assa 1 kg de pão por hora."/>
    <x v="4"/>
    <x v="44"/>
    <s v="Médio"/>
    <s v="CE"/>
    <m/>
    <m/>
    <m/>
    <m/>
    <m/>
    <s v="E"/>
    <n v="0"/>
    <n v="0"/>
  </r>
  <r>
    <n v="4123"/>
    <s v="QUADRIX"/>
    <s v="CRO ES"/>
    <s v="2022"/>
    <s v="Dois esquimós gastam 9 horas para erguer um iglu. Com base nessa situação hipotética, julgue o item._x000a_São necessários 145 esquimós, com o mesmo ritmo dos outros, para erguer 10 iglus em uma hora e 15 minutos."/>
    <x v="4"/>
    <x v="44"/>
    <s v="Médio"/>
    <s v="CE"/>
    <m/>
    <m/>
    <m/>
    <m/>
    <m/>
    <s v="E"/>
    <n v="0"/>
    <n v="0"/>
  </r>
  <r>
    <n v="4124"/>
    <s v="FCC"/>
    <s v="SEMPLAN TERESINA"/>
    <s v="2022"/>
    <s v="Alguns anos atrás, o lixo residencial diário produzido em certa cidade era transportado até uma estação de tratamento em 40 viagens de 8 caminhões iguais, todos carregando a carga máxima. Atualmente, devido à crise econômica que atinge a cidade, a quantidade de lixo diário foi reduzida em 50% e o transporte desse lixo, para o mesmo local, vem sendo feito por 8 caminhões menores, cuja capacidade máxima corresponde a 40% da carga dos caminhões antigos. Na situação atual, fazendo viagens com a carga máxima, o número de viagens diárias necessário é"/>
    <x v="4"/>
    <x v="44"/>
    <s v="Médio"/>
    <s v="ME"/>
    <s v="16."/>
    <s v="60."/>
    <s v="48."/>
    <s v="50."/>
    <s v="64."/>
    <s v="D"/>
    <n v="0"/>
    <n v="0"/>
  </r>
  <r>
    <n v="4125"/>
    <s v="FCC"/>
    <s v="TRT"/>
    <s v="2022"/>
    <s v="Uma loja costuma contratar costureiras de acordo com as encomendas que recebe._x000a_O dono da loja sabe que, em 4 dias, 15 costureiras fazem 18 cortinas, trabalhando juntas e no mesmo ritmo. Ele recebeu uma encomenda de 120 cortinas para serem entregues em 16 dias. Para entregar essa encomenda no prazo estipulado, o número mínimo de costureiras que ele precisa contratar é"/>
    <x v="4"/>
    <x v="44"/>
    <s v="Médio"/>
    <s v="ME"/>
    <s v="22"/>
    <s v="25"/>
    <s v="24"/>
    <s v="30"/>
    <s v="18"/>
    <s v="B"/>
    <n v="0"/>
    <n v="0"/>
  </r>
  <r>
    <n v="4126"/>
    <s v="Pref. Novo Hamburgo"/>
    <s v="Pref. Novo Hamburgo"/>
    <s v="2020"/>
    <s v="É correto afirmar que:"/>
    <x v="4"/>
    <x v="45"/>
    <s v="Médio"/>
    <s v="ME"/>
    <s v="0,89% de 400 é igual a 356."/>
    <s v="1.700% de 18 é igual a 30.600."/>
    <s v="0,018 é igual a 12% de 0,15."/>
    <s v="95 é igual a 17% de 500."/>
    <m/>
    <s v="C"/>
    <n v="0"/>
    <n v="0"/>
  </r>
  <r>
    <n v="4127"/>
    <s v="Pref. de Porto de Moz"/>
    <s v="Adaptada"/>
    <s v="2019"/>
    <s v="O Banco Popular paga uma taxa de juros de 0,38% ao mês para depósitos nas suas cadernetas de poupança. Marcelo tem uma caderneta de poupança no Banco Popular com um saldo R$ 1.000,00 reais. Qual o valor de juros que foi creditado na sua conta de poupança no final de um mês?"/>
    <x v="4"/>
    <x v="45"/>
    <s v="Médio"/>
    <s v="ME"/>
    <s v="R$ 38,00"/>
    <s v="R$ 380,00"/>
    <s v="R$ 0,38"/>
    <s v="R$ 3,80"/>
    <s v="R$ 4,20"/>
    <s v="D"/>
    <n v="0"/>
    <n v="0"/>
  </r>
  <r>
    <n v="4128"/>
    <s v="Pref. Curuá"/>
    <s v="Adaptada"/>
    <s v="2020"/>
    <s v="A mensalidade de um curso de idiomas custa R$ 250,00. Contudo, caso haja atraso no pagamento, é cobrada uma multa de 2% sobre o valor da mensalidade, acrescida de juros no valor de 0,5% do valor da mensalidade, por dia de atraso. Se uma pessoa fizer o pagamento com dez dias de atraso, deverá pagar o valor de"/>
    <x v="4"/>
    <x v="45"/>
    <s v="Médio"/>
    <s v="ME"/>
    <s v="R$ 251,00"/>
    <s v="R$ 255,00"/>
    <s v="R$ 262,50"/>
    <s v="R$ 267,50"/>
    <m/>
    <s v="D"/>
    <n v="0"/>
    <n v="0"/>
  </r>
  <r>
    <n v="4129"/>
    <s v="Pref. Nova Itaberaba"/>
    <s v="Adaptada"/>
    <s v="2021"/>
    <s v="Em certo evento, havia um público de 1.600 pessoas. Sabendo-se que 40% são homens e que 35% das mulheres presentes são casadas, ao todo, quantas mulheres casadas estão presentes nesse evento?"/>
    <x v="4"/>
    <x v="45"/>
    <s v="Médio"/>
    <s v="ME"/>
    <s v="416"/>
    <s v="336"/>
    <s v="284"/>
    <s v="224"/>
    <s v="358"/>
    <s v="B"/>
    <n v="0"/>
    <n v="0"/>
  </r>
  <r>
    <n v="4130"/>
    <s v="TJ SP"/>
    <s v="Adaptada"/>
    <s v="2019"/>
    <s v="Após as filmagens, o tempo de duração de um filme era de 2 horas e 50 minutos. Os produtores queriam diminuir esse tempo em 20%, e o diretor achava que precisava aumentar esse tempo em 10%. A diferença de tempo da duração total do filme entre essas duas pretensões é de"/>
    <x v="4"/>
    <x v="45"/>
    <s v="Médio"/>
    <s v="ME"/>
    <s v="30 minutos"/>
    <s v="58 minutos"/>
    <s v="45 minutos"/>
    <s v="63 minutos"/>
    <s v="51 minutos"/>
    <s v="E"/>
    <n v="0"/>
    <n v="0"/>
  </r>
  <r>
    <n v="4131"/>
    <s v="Pref. Cerquilho SP"/>
    <s v="Adaptada"/>
    <s v="2019"/>
    <s v="Eliana fez uma avaliação física na academia, na qual foi apontado que seu peso atual é de 64 quilogramas. Sabendo-se que 16 quilogramas desse peso é gordura, a porcentagem de gordura de Eliana é de"/>
    <x v="4"/>
    <x v="45"/>
    <s v="Médio"/>
    <s v="ME"/>
    <s v="20%"/>
    <s v="24%"/>
    <s v="25%"/>
    <s v="28%"/>
    <s v="30%"/>
    <s v="C"/>
    <n v="0"/>
    <n v="0"/>
  </r>
  <r>
    <n v="4132"/>
    <s v="TJ SP"/>
    <s v="Adaptada"/>
    <s v="2019"/>
    <s v="Sobre o preço P de venda de determinado produto, aplicou-se um aumento de 15% e, sobre o novo preço de venda do produto, aplicou-se, dias depois, um desconto de 10%. Após essas duas mudanças, comparado ao preço P, o preço final de venda do produto aumentou:"/>
    <x v="4"/>
    <x v="45"/>
    <s v="Médio"/>
    <s v="ME"/>
    <s v="3,0%"/>
    <s v="5,0%"/>
    <s v="4,5%"/>
    <s v="4,0%"/>
    <s v="3,5%"/>
    <s v="E"/>
    <n v="0"/>
    <n v="0"/>
  </r>
  <r>
    <n v="4133"/>
    <s v="MPE RJ"/>
    <s v="Adaptada"/>
    <s v="2019"/>
    <s v="Ernesto foi promovido e seu salário aumentou 40%, passando a ser de R$3.500,00._x000a_O salário de Ernesto antes da promoção era de:"/>
    <x v="4"/>
    <x v="45"/>
    <s v="Médio"/>
    <s v="ME"/>
    <s v="R$ 1.900,00"/>
    <s v="R$ 2.100,00"/>
    <s v="R$ 2.400,00"/>
    <s v="R$ 2.500,00"/>
    <s v="R$ 2.800,00"/>
    <s v="D"/>
    <n v="0"/>
    <n v="0"/>
  </r>
  <r>
    <n v="4134"/>
    <s v="PGE PE"/>
    <s v="Adaptada"/>
    <s v="2019"/>
    <s v="Julgue o item seguinte, relativo a juros, taxas de juros e rendas uniformes e variáveis._x000a_Se o preço inicial de um produto for corrigido anualmente em 30% de seu valor vigente, então, após dois anos, o preço do produto terá correção de 69% sobre o seu valor inicial."/>
    <x v="4"/>
    <x v="45"/>
    <s v="Médio"/>
    <s v="CE"/>
    <m/>
    <m/>
    <m/>
    <m/>
    <m/>
    <s v="C"/>
    <n v="0"/>
    <n v="0"/>
  </r>
  <r>
    <n v="4135"/>
    <s v="AGU"/>
    <s v="Adaptada"/>
    <s v="2019"/>
    <s v="Após as vendas natalinas, uma loja entrou em promoção oferecendo um desconto de 40% em qualquer produto da loja. Após uma semana de promoção, o gerente resolveu oferecer mais 30% de desconto nos produtos que ainda não haviam sido vendidos. Os dois descontos consecutivos equivalem a um desconto único de"/>
    <x v="4"/>
    <x v="45"/>
    <s v="Médio"/>
    <s v="ME"/>
    <s v="12%"/>
    <s v="42%"/>
    <s v="58%"/>
    <s v="70%"/>
    <s v="88%"/>
    <s v="C"/>
    <n v="0"/>
    <n v="0"/>
  </r>
  <r>
    <n v="4136"/>
    <s v="ISS Francisco Morato"/>
    <s v="Adaptada"/>
    <s v="2019"/>
    <s v="Estela tem 76% da quantia necessária para a compra de um pacote turístico._x000a_Em uma promoção, esse pacote foi oferecido com 30% de desconto, e, dessa maneira, a quantia que Estela possui é suficiente para comprar o pacote e ainda sobrar R$ 426,00. O preço desse pacote, sem o desconto, está entre"/>
    <x v="4"/>
    <x v="45"/>
    <s v="Médio"/>
    <s v="ME"/>
    <s v="R$ 6.500,00 e R$ 7.000,00."/>
    <s v="R$ 7.000,00 e R$ 7.500,00."/>
    <s v="R$ 8.000,00 e R$ 8.500,00."/>
    <s v="R$ 9.000,00 e R$ 9.500,00."/>
    <s v="R$ 10.000,00 e R$ 10.500,00."/>
    <s v="B"/>
    <n v="0"/>
    <n v="0"/>
  </r>
  <r>
    <n v="4137"/>
    <s v="FGV"/>
    <s v="PM"/>
    <s v="2024"/>
    <s v="Um dado número somado com a sua terça parte dá como resultado 228. A soma dos algarismos do número dado é"/>
    <x v="4"/>
    <x v="46"/>
    <s v="Médio"/>
    <s v="ME"/>
    <s v="5."/>
    <s v="6."/>
    <s v="7."/>
    <s v="8."/>
    <s v="9."/>
    <s v="E"/>
    <n v="0"/>
    <n v="0"/>
  </r>
  <r>
    <n v="4138"/>
    <s v="FGV"/>
    <s v="PM"/>
    <s v="2024"/>
    <s v="Em uma lanchonete todos os sanduíches têm o mesmo preço e todos os sucos têm mesmo preço. Certo dia, Joana e Laura compraram, nessa lanchonete, 2 sanduíches e 3 sucos pagando o total de 51 reais. Na semana seguinte, as duas levaram Maria a essa lanchonete. Elas compraram 3 sanduíches e 4 sucos e pagaram o total de 72 reais. Nessa lanchonete o preço do sanduíche é"/>
    <x v="4"/>
    <x v="46"/>
    <s v="Médio"/>
    <s v="ME"/>
    <s v="9 reais."/>
    <s v="10 reais."/>
    <s v="11 reais."/>
    <s v="12 reais."/>
    <s v="13 reais."/>
    <s v="D"/>
    <n v="0"/>
    <n v="0"/>
  </r>
  <r>
    <n v="4139"/>
    <s v="VUNESP"/>
    <s v="TJ"/>
    <s v="2024"/>
    <s v="Três vendedores de automóveis competiam entre si e fechavam a competição ao final de cada mês de vendas. Em um determinado mês, o total de vendas desses três vendedores foi de 170 automóveis. Pedro vendeu 10 automóveis a mais do que a metade do que Igor vendera. Já Marcelo vendeu 15 automóveis a mais do que o dobro da quantidade que Pedro vendera. O número de automóveis que Marcelo vendeu a mais do que Pedro foi"/>
    <x v="4"/>
    <x v="46"/>
    <s v="Médio"/>
    <s v="ME"/>
    <s v="45."/>
    <s v="50."/>
    <s v="35."/>
    <s v="55."/>
    <s v="40."/>
    <s v="B"/>
    <n v="0"/>
    <n v="0"/>
  </r>
  <r>
    <n v="4140"/>
    <s v="VUNESP"/>
    <s v="DESENVOLVE SP"/>
    <s v="2024"/>
    <s v="Cada um dos três desenhos (tesoura, óculos, bandeira) nas contas a seguir representa um número inteiro diferente:_x000a_Sendo assim, o valor numérico de é:"/>
    <x v="4"/>
    <x v="46"/>
    <s v="Médio"/>
    <s v="ME"/>
    <s v="1."/>
    <s v="2."/>
    <s v="3."/>
    <s v="4."/>
    <s v="5."/>
    <s v="D"/>
    <n v="0"/>
    <n v="0"/>
  </r>
  <r>
    <n v="4141"/>
    <s v="Cebraspe"/>
    <s v="Pref. Cach. de Itapemirim"/>
    <s v="2024"/>
    <s v="O item a seguir, é apresentada uma situação hipotética seguida de uma assertiva a ser julgada a respeito de noções de probabilidade, de regra de três simples, de proporções, das quatro operações fundamentais e de sequências._x000a_Márcia está juntando dinheiro para comprar uma moto. No primeiro mês, ela guardou R$ 400,00 e, depois disso, passou a guardar a mesma quantia todo mês, de modo que, após 16 meses, ela tem guardados R$ 2.275,00. Então, é correto afirmar que a quantidade que ela passou a guardar mensalmente é de R$ 125,00."/>
    <x v="4"/>
    <x v="46"/>
    <s v="Médio"/>
    <s v="CE"/>
    <m/>
    <m/>
    <m/>
    <m/>
    <m/>
    <s v="C"/>
    <n v="0"/>
    <n v="0"/>
  </r>
  <r>
    <n v="4142"/>
    <s v="Cebraspe"/>
    <s v="AGER-MT"/>
    <s v="2023"/>
    <s v="A compra de dois computadores e um aparelho de televisão custou R$ 18.000,00 e a compra de um computador e dois aparelhos de televisão custou R$ 15.000,00. Considere que os computadores e os aparelhos de televisão são iguais para as duas compras. Com base nas informações apresentadas, a diferença entre o valor de um computador e um aparelho de televisão será de"/>
    <x v="4"/>
    <x v="46"/>
    <s v="Médio"/>
    <s v="ME"/>
    <s v="R$ 1.000,00."/>
    <s v="R$ 1.500,00."/>
    <s v="R$ 3.000,00."/>
    <s v="R$ 2.000,00."/>
    <s v="R$ 2.500,00."/>
    <s v="C"/>
    <n v="0"/>
    <n v="0"/>
  </r>
  <r>
    <n v="4143"/>
    <s v="AOCP"/>
    <s v="CM BAURU"/>
    <s v="2022"/>
    <s v="A soma das idades de dois servidores da câmara é 63 anos. Sabendo que a razão entre as idades é 2/7, qual é a diferença entre as idades desses dois servidores?"/>
    <x v="4"/>
    <x v="46"/>
    <s v="Médio"/>
    <s v="ME"/>
    <s v="25 anos."/>
    <s v="30 anos."/>
    <s v="49 anos."/>
    <s v="42 anos."/>
    <s v="35 anos."/>
    <s v="E"/>
    <n v="0"/>
    <n v="0"/>
  </r>
  <r>
    <n v="4144"/>
    <s v="AVANÇASP"/>
    <s v="PREF. LOUVEIRA"/>
    <s v="2022"/>
    <s v="A soma do sucessor de um número n com o sucessor de 64 é igual a 318. Então, podemos afirmar que o antecessor de n é igual a:"/>
    <x v="4"/>
    <x v="46"/>
    <s v="Médio"/>
    <s v="ME"/>
    <s v="63"/>
    <s v="65"/>
    <s v="251"/>
    <s v="252"/>
    <s v="253"/>
    <s v="C"/>
    <n v="0"/>
    <n v="0"/>
  </r>
  <r>
    <n v="4145"/>
    <s v="IBADE"/>
    <s v="CRM AC"/>
    <s v="2022"/>
    <s v="Maria é 5 anos mais velha que seu irmão João e tem um primo que tem o dobro da sua idade. Se a soma das idades dos três é igual a 55, qual é a idade de Pedro?"/>
    <x v="4"/>
    <x v="46"/>
    <s v="Médio"/>
    <s v="ME"/>
    <s v="Pedro tem 10 anos."/>
    <s v="Pedro tem 25 anos."/>
    <s v="Pedro tem 30 anos."/>
    <s v="Pedro tem 40 anos."/>
    <s v="Pedro tem 20 anos."/>
    <s v="C"/>
    <n v="0"/>
    <n v="0"/>
  </r>
  <r>
    <n v="4146"/>
    <s v="FUNDATEC"/>
    <s v="IPE SAÚDE"/>
    <s v="2022"/>
    <s v="Para comprar um celular, Marcos precisa de R$ 580,00 a mais do que tem. Se ele tivesse o dobro da quantia que possui, ele compraria o celular e ainda ficaria com R$120,00._x000a_Com base nesses dados, podemos afirmar que:"/>
    <x v="4"/>
    <x v="46"/>
    <s v="Médio"/>
    <s v="ME"/>
    <s v="Marcos tem R$ 500,00."/>
    <s v="Marcos tem R$ 1.280,00."/>
    <s v="O celular que Marcos pretende comprar custa R$1.280,00."/>
    <s v="O celular que Marcos pretende comprar custa R$ 700,00."/>
    <s v="O celular custa R$1.200,00, e Marcos tem R$ 500,00."/>
    <s v="C"/>
    <n v="0"/>
    <n v="0"/>
  </r>
  <r>
    <n v="4147"/>
    <s v="IDECAN"/>
    <s v="IBGE"/>
    <s v="2022"/>
    <s v="Um professor de Matemática experiente participa da elaboração de provas de uma banca de concursos públicos e cobra R$ 60,00 pela participação acrescido de R$ 50,00 por questão elaborada. Já um professor de Matemática recém egresso de sua licenciatura, pede o valor de R$ 100,00 para participar da banca e por elaboração de cada questão, R$ 30,00. Quantas questões os dois professores devem realizar para que a banca elaboradora do concurso pague o mesmo valor para ambos?"/>
    <x v="4"/>
    <x v="46"/>
    <s v="Médio"/>
    <s v="ME"/>
    <s v="1."/>
    <s v="2."/>
    <s v="3."/>
    <s v="4."/>
    <s v="5."/>
    <s v="B"/>
    <n v="0"/>
    <n v="0"/>
  </r>
  <r>
    <n v="4148"/>
    <s v="AVANÇASP"/>
    <s v="PREF. AMERICANA"/>
    <s v="2023"/>
    <s v="Resolva a seguinte equação de primeiro grau com uma incógnita:_x000a_𝟓𝒙−𝟏 = 𝟑𝒙+𝟏𝟏"/>
    <x v="4"/>
    <x v="46"/>
    <s v="Médio"/>
    <s v="ME"/>
    <s v="𝑥 = 2"/>
    <s v="𝑥 = 3"/>
    <s v="𝑥 = 4"/>
    <s v="𝑥 = 5"/>
    <s v="𝑥 = 6"/>
    <s v="E"/>
    <n v="0"/>
    <n v="0"/>
  </r>
  <r>
    <n v="4149"/>
    <s v="IADES"/>
    <s v="SEAGRI"/>
    <s v="2023"/>
    <s v="Suponha que três analistas agropecuários, nomeados como A, B e C, fizeram a fiscalização de defensivos agrícolas em 73 propriedades rurais do Distrito Federal. Se B fiscalizou cinco propriedades a mais que A, que, por sua vez, fiscalizou sete propriedades a mais que C, qual é o número de propriedades fiscalizadas por B?"/>
    <x v="4"/>
    <x v="46"/>
    <s v="Médio"/>
    <s v="ME"/>
    <s v="30"/>
    <s v="35"/>
    <s v="37"/>
    <s v="40"/>
    <s v="43"/>
    <s v="A"/>
    <n v="0"/>
    <n v="0"/>
  </r>
  <r>
    <n v="4150"/>
    <s v="LEGALLE"/>
    <s v="BADESUL"/>
    <s v="2022"/>
    <s v="Uma agência bancária precisa contratar mais um funcionário. Se o contratado for do sexo masculino, ficará faltando apenas um para igualar o número de funcionárias do sexo feminino. No entanto, se o contratado for do sexo feminino, o número de funcionárias será o dobro de funcionários. Quantos funcionários a agência tem no momento?"/>
    <x v="4"/>
    <x v="46"/>
    <s v="Médio"/>
    <s v="ME"/>
    <s v="10."/>
    <s v="8."/>
    <s v="6."/>
    <s v="5."/>
    <s v="4."/>
    <s v="B"/>
    <n v="0"/>
    <n v="0"/>
  </r>
  <r>
    <n v="4151"/>
    <s v="FUNDATEC"/>
    <s v="PREF. F. DA CUNHA"/>
    <s v="2022"/>
    <s v="Sabe-se que o valor de x na equação do 1º grau:_x000a_$\frac{2x + 15}{5} + \frac{x + 1}{2} = x$_x000a_representa a quantidade de cadastros relativos às atividades que são desempenhas na prefeitura de um determinado município gaúcho. Nessa situação, esse valor de x corresponde a:"/>
    <x v="4"/>
    <x v="46"/>
    <s v="Médio"/>
    <s v="ME"/>
    <s v="15."/>
    <s v="20."/>
    <s v="25."/>
    <s v="30."/>
    <s v="35."/>
    <s v="E"/>
    <n v="0"/>
    <n v="0"/>
  </r>
  <r>
    <n v="4152"/>
    <s v="Cebraspe"/>
    <s v="PC-DF"/>
    <s v="2025"/>
    <s v="Julgue o item a seguir, considerando que 25 novos computadores tenham sido distribuídos pela Secretaria de Segurança Pública do DF para três de suas delegacias._x000a_Considere que 𝑥²+9𝑥 +14, 15𝑥 +30 e 4𝑥²+15𝑥 +12, representam as quantidades de agentes nas três delegacias, as quais têm um efetivo total de 100 agentes. Nesse caso, a delegacia com a menor quantidade de efetivo tem menos de 25 agentes."/>
    <x v="4"/>
    <x v="46"/>
    <s v="Médio"/>
    <s v="CE"/>
    <m/>
    <m/>
    <m/>
    <m/>
    <m/>
    <s v="C"/>
    <n v="0"/>
    <n v="0"/>
  </r>
  <r>
    <n v="4153"/>
    <s v="VUNESP"/>
    <s v="DESENVOLVE SP"/>
    <s v="2024"/>
    <s v="Certo número de amigos decidiu se cotizar para comprar um presente de casamento para Mariana. Cada um deveria dar o mesmo valor, o que cobriria o preço de R$ 1.800,00 do presente. Antes da compra, dois novos amigos ingressaram no grupo e, com isso, o valor individual por amigo para a compra do presente de Mariana foi reduzido em R$ 12,50. Sendo x o número de amigos antes do ingresso dos dois novos amigos no grupo, x é igual a solução positiva da equação:"/>
    <x v="4"/>
    <x v="46"/>
    <s v="Médio"/>
    <s v="ME"/>
    <s v="x&lt;sup&gt;2&lt;/sup&gt; + 3x – 270 = 0"/>
    <s v="x&lt;sup&gt;2&lt;/sup&gt; + 8x – 240 = 0"/>
    <s v="x&lt;sup&gt;2&lt;/sup&gt; + 6x – 280 = 0"/>
    <s v="x&lt;sup&gt;2&lt;/sup&gt; + 2x – 288 = 0"/>
    <s v="x&lt;sup&gt;2&lt;/sup&gt; – 3x – 270 = 0"/>
    <s v="D"/>
    <n v="0"/>
    <n v="0"/>
  </r>
  <r>
    <n v="4154"/>
    <s v="VUNESP"/>
    <s v="ISS"/>
    <s v="2024"/>
    <s v="Um grupo de amigos combinou de preparar uma festa. Cada amigo deveria levar dois pratos de iguarias, cada prato contendo um número de iguarias igual ao número de amigos do grupo subtraído de 8. Se o total de iguarias que foram levadas foi 1768, o algarismo das unidades do número de amigos desse grupo é"/>
    <x v="4"/>
    <x v="46"/>
    <s v="Médio"/>
    <s v="ME"/>
    <s v="8."/>
    <s v="7."/>
    <s v="6."/>
    <s v="5."/>
    <s v="4."/>
    <s v="E"/>
    <n v="0"/>
    <n v="0"/>
  </r>
  <r>
    <n v="4155"/>
    <s v="FGV"/>
    <s v="PREF. SP"/>
    <s v="2023"/>
    <s v="Sabe-se que a soma dos cubos das raízes da equação 𝒙&lt;sup&gt;𝟐&lt;/sup&gt; +𝒎𝒙+𝒏 = 𝟎, onde m e n são reais, é 63. É correto afirmar que 𝒏 é igual a:"/>
    <x v="4"/>
    <x v="46"/>
    <s v="Médio"/>
    <s v="ME"/>
    <s v="$m^2 + 63$"/>
    <s v="$\frac{m^2}{2} + \frac{63}{m}$"/>
    <s v="$\frac{m^2}{3} + \frac{21}{m}$"/>
    <s v="$\frac{m^3}{2} + 63$"/>
    <s v="$\frac{m^3}{3} + 21$"/>
    <s v="C"/>
    <n v="0"/>
    <n v="0"/>
  </r>
  <r>
    <n v="4156"/>
    <s v="FGV"/>
    <s v="MPE-SC"/>
    <s v="2022"/>
    <s v="Sejam A e B as raízes da equação 𝒙²−𝟕𝒙+𝟒 = 𝟎. O valor de 𝑨&lt;sup&gt;𝟐&lt;/sup&gt; +𝑩&lt;sup&gt;𝟐&lt;/sup&gt; é:"/>
    <x v="4"/>
    <x v="46"/>
    <s v="Médio"/>
    <s v="ME"/>
    <s v="49"/>
    <s v="41"/>
    <s v="36"/>
    <s v="28"/>
    <s v="11"/>
    <s v="B"/>
    <n v="0"/>
    <n v="0"/>
  </r>
  <r>
    <n v="4157"/>
    <s v="FUNDATEC"/>
    <s v="PREF. FLORES DA CUNHA"/>
    <s v="2022"/>
    <s v="Considerando 𝒙 = 𝟐 como uma das raízes reais da seguinte equação do 2º grau 𝟑𝒙&lt;sup&gt;𝟐&lt;/sup&gt; −𝟒𝒙+𝒌 = 𝟎, o valor de (𝒌 – 𝟏)&lt;sup&gt;𝟐&lt;/sup&gt; corresponde a:"/>
    <x v="4"/>
    <x v="46"/>
    <s v="Médio"/>
    <s v="ME"/>
    <s v="3."/>
    <s v="5."/>
    <s v="9."/>
    <s v="10."/>
    <s v="25."/>
    <s v="E"/>
    <n v="0"/>
    <n v="0"/>
  </r>
  <r>
    <n v="4158"/>
    <s v="CETREDE"/>
    <s v="PREF. FRECHEIRINHA"/>
    <s v="2022"/>
    <s v="Na equação 𝒙&lt;sup&gt;𝟐&lt;/sup&gt; −𝒂𝒙−𝟐𝟎𝒂² = 𝟎, com 𝒂 &gt; 𝟎, os valores de x são"/>
    <x v="4"/>
    <x v="46"/>
    <s v="Médio"/>
    <s v="ME"/>
    <s v="𝑎 e −2&lt;sup&gt;𝑎&lt;/sup&gt;"/>
    <s v="−4𝑎 e 5𝑎."/>
    <s v="−2 e 2𝑎²."/>
    <s v="−4 e 5."/>
    <s v="5𝑎² e −3."/>
    <s v="B"/>
    <n v="0"/>
    <n v="0"/>
  </r>
  <r>
    <n v="4159"/>
    <s v="UNIFIL"/>
    <s v="PREF. CAMBÉ"/>
    <s v="2021"/>
    <s v="Considere a equação quadrática 𝒙²+𝟒𝒙−𝟐𝟏 = 𝟎. Assinale a alternativa que apresenta a soma das raízes dessa equação."/>
    <x v="4"/>
    <x v="46"/>
    <s v="Médio"/>
    <s v="ME"/>
    <s v="-10"/>
    <s v="-4"/>
    <s v="0"/>
    <s v="4"/>
    <s v="10"/>
    <s v="B"/>
    <n v="0"/>
    <n v="0"/>
  </r>
  <r>
    <n v="4160"/>
    <s v="FADESP"/>
    <s v="CM MARABÁ"/>
    <s v="2021"/>
    <s v="A equação 𝒙&lt;sup&gt;𝟐&lt;/sup&gt; −𝟏𝟎𝒎𝒙+𝟐𝟓𝒎² = 𝟎 tem"/>
    <x v="4"/>
    <x v="46"/>
    <s v="Médio"/>
    <s v="ME"/>
    <s v="duas raízes iguais."/>
    <s v="uma raiz igual ao dobro da outra."/>
    <s v="uma raiz igual à metade da outra."/>
    <s v="uma raiz igual ao triplo da outra."/>
    <s v="uma raiz igual à terça parte da outra."/>
    <s v="A"/>
    <n v="0"/>
    <n v="0"/>
  </r>
  <r>
    <n v="4161"/>
    <s v="UNIFIL"/>
    <s v="PREF. MARINGÁ"/>
    <s v="2023"/>
    <s v="Se $X_1$ e $X_2$, em que $X_1 &lt; X_2$, são raízes positivas da equação:$$x^2 - 5x + 6 = 0,$$analise as alternativas e assinale a que representa a diferença de $X_2 - X_1$."/>
    <x v="4"/>
    <x v="46"/>
    <s v="Médio"/>
    <s v="ME"/>
    <s v="-2"/>
    <s v="-1"/>
    <s v="0"/>
    <s v="1"/>
    <m/>
    <s v="D"/>
    <n v="0"/>
    <n v="0"/>
  </r>
  <r>
    <n v="4162"/>
    <s v="AOCP"/>
    <s v="SED-MS"/>
    <s v="2022"/>
    <s v="Considere a equação $(m - 1)x^2 - 2mx + (m + 2) = 0$ na variável $x$, em que $m$ é um número real e diferente de $1$. Nessas condições, analise as assertivas a seguir e assinale a alternativa que aponta a(s) corretas(s)._x000a_I. Se 𝒎 &gt; 𝟐, a equação não possui raízes reais._x000a_II. Existem apenas dois valores reais de m para os quais a equação admite raízes reais._x000a_III. Se 𝒎 &gt; 𝟐, a equação possui pelo menos uma raiz real._x000a_IV. Para algum 𝒎 &lt; 𝟐, a equação possui duas raízes reais e distintas cuja soma é zero."/>
    <x v="4"/>
    <x v="46"/>
    <s v="Médio"/>
    <s v="ME"/>
    <s v="Apenas I."/>
    <s v="Apenas I e IV."/>
    <s v="Apenas III e IV."/>
    <s v="Apenas II e III."/>
    <s v="Apenas I, II e IV."/>
    <s v="B"/>
    <n v="0"/>
    <n v="0"/>
  </r>
  <r>
    <n v="4163"/>
    <s v="FEPESE"/>
    <s v="CASAN"/>
    <s v="2022"/>
    <s v="O maior valor de x que satisfaz a equação (𝒙 – 𝟏𝟐)&lt;sup&gt;𝟐&lt;/sup&gt; = −𝟏𝟖𝒙+𝟏𝟕𝟏 é:"/>
    <x v="4"/>
    <x v="46"/>
    <s v="Médio"/>
    <s v="ME"/>
    <s v="Maior que 10."/>
    <s v="Maior que 8 e menor que 10."/>
    <s v="Maior que 6 e menor que 8."/>
    <s v="Maior que 4 e menor que 6."/>
    <s v="Menor que 4."/>
    <s v="B"/>
    <n v="0"/>
    <n v="0"/>
  </r>
  <r>
    <n v="4164"/>
    <s v="Inst. AOCP"/>
    <s v="PM-ES"/>
    <s v="2022"/>
    <s v="Sendo a e b as soluções da equação 𝒙&lt;sup&gt;𝟐&lt;/sup&gt; −𝟕𝒙+𝟏𝟎 = 𝟎, com 𝒂 &lt; 𝒃, qual é o conjunto solução da equação 𝒂𝒙&lt;sup&gt;𝟐&lt;/sup&gt; +𝒃𝒙−(𝟒𝒂+𝒃−𝟏) = 𝟎?"/>
    <x v="4"/>
    <x v="46"/>
    <s v="Médio"/>
    <s v="ME"/>
    <s v="$S = \{-4, \frac{3}{2}\}$"/>
    <s v="$S = \{4, \frac{3}{2}\}$"/>
    <s v="$S = \{-4, -\frac{3}{2}\}$"/>
    <s v="$S = \{4, -\frac{3}{2}\}$"/>
    <s v="$S = \{4, -\frac{1}{2}\}$"/>
    <s v="A"/>
    <n v="0"/>
    <n v="0"/>
  </r>
  <r>
    <n v="4165"/>
    <s v="QUADRIX"/>
    <s v="CRP 11"/>
    <s v="2022"/>
    <s v="Considerando a equação, na incógnita 𝒙&lt;sup&gt;𝟐&lt;/sup&gt; +𝟓𝒙+𝒎 = 𝟎, julgue o item._x000a_Se 𝑚 = −14, então a equação admite raízes iguais a −2 e 7."/>
    <x v="4"/>
    <x v="46"/>
    <s v="Médio"/>
    <s v="CE"/>
    <m/>
    <m/>
    <m/>
    <m/>
    <m/>
    <s v="E"/>
    <n v="0"/>
    <n v="0"/>
  </r>
  <r>
    <n v="4166"/>
    <s v="QUADRIX"/>
    <s v="CREMERO"/>
    <s v="2022"/>
    <s v="Um número natural e primo é dito pitagórico quando o resto da sua divisão por 4 é igual a 1. Tendo como referência essa definição, julgue o item._x000a_As raízes da equação 𝑥&lt;sup&gt;2&lt;/sup&gt; −46𝑥 +493 = 0 são números primos pitagóricos."/>
    <x v="4"/>
    <x v="46"/>
    <s v="Médio"/>
    <s v="CE"/>
    <m/>
    <m/>
    <m/>
    <m/>
    <m/>
    <s v="C"/>
    <n v="0"/>
    <n v="0"/>
  </r>
  <r>
    <n v="4167"/>
    <s v="FADESP"/>
    <s v="CM MARABÁ"/>
    <s v="2021"/>
    <s v="A proprietária de uma confeitaria gasta R$ 300,00 para produzir uma certa quantidade de bolos, que serão vendidos, cada um, por R$ 15,00. O número mínimo de bolos que deverão ser vendidos, para que tenha, de lucro, um valor superior ao que foi gasto na produção é igual a:"/>
    <x v="4"/>
    <x v="46"/>
    <s v="Médio"/>
    <s v="ME"/>
    <s v="19."/>
    <s v="20."/>
    <s v="21."/>
    <s v="22."/>
    <s v="23."/>
    <s v="C"/>
    <n v="0"/>
    <n v="0"/>
  </r>
  <r>
    <n v="4168"/>
    <s v="MÉTODO"/>
    <s v="PREF. NB D'OESTE"/>
    <s v="2021"/>
    <s v="Resolva a inequação em ℝ:_x000a_$$\frac{x - 1}{x + 1} \geq 3$$"/>
    <x v="4"/>
    <x v="46"/>
    <s v="Médio"/>
    <s v="ME"/>
    <s v="𝑆 = {𝑥 ∈ ℝ: −3 ≤ 𝑥 &lt; 3}"/>
    <s v="𝑆 = {𝑥 ∈ ℝ: −1 ≤ 𝑥 &lt; 1}"/>
    <s v="𝑆 = {𝑥 ∈ ℝ: −2 ≤ 𝑥 &lt; −1}"/>
    <s v="𝑆 = {𝑥 ∈ ℝ: −2 ≤ 𝑥 ≤ 0}"/>
    <m/>
    <s v="C"/>
    <n v="0"/>
    <n v="0"/>
  </r>
  <r>
    <n v="4169"/>
    <s v="SELECON"/>
    <s v="SEDUC"/>
    <s v="2021"/>
    <s v="Na inequação 𝟕𝒙−𝟓 ≥ 𝟒+𝟗𝒙, o maior valor inteiro que x pode assumir corresponde a:"/>
    <x v="4"/>
    <x v="46"/>
    <s v="Médio"/>
    <s v="ME"/>
    <s v="-6"/>
    <s v="-5"/>
    <s v="-4"/>
    <s v="4"/>
    <m/>
    <s v="B"/>
    <n v="0"/>
    <n v="0"/>
  </r>
  <r>
    <n v="4170"/>
    <s v="DIRENS"/>
    <s v="EEAR"/>
    <s v="2022"/>
    <s v="Dado o sistema, um valor que não o satisfaz é_x000a_$$\begin{cases} 3 - 2x \leq 2 \\ x - 5 &lt; 1 - x \end{cases}$$"/>
    <x v="4"/>
    <x v="46"/>
    <s v="Médio"/>
    <s v="ME"/>
    <s v="√2"/>
    <s v="√3"/>
    <s v="√5"/>
    <s v="√10"/>
    <m/>
    <s v="D"/>
    <n v="0"/>
    <n v="0"/>
  </r>
  <r>
    <n v="4171"/>
    <s v="Inst. AOCP"/>
    <s v="PM-ES"/>
    <s v="2022"/>
    <s v="Dada a inequação:_x000a_$$\frac{5x + 3}{2 - x} \geq 0$$_x000a_Assinale a alternativa que apresenta quantos números inteiros pertencem ao seu conjunto solução."/>
    <x v="4"/>
    <x v="46"/>
    <s v="Médio"/>
    <s v="ME"/>
    <s v="1"/>
    <s v="2"/>
    <s v="3"/>
    <s v="4"/>
    <s v="5"/>
    <s v="B"/>
    <n v="0"/>
    <n v="0"/>
  </r>
  <r>
    <n v="4172"/>
    <s v="CEBRASPE"/>
    <s v="TELEBRAS"/>
    <s v="2022"/>
    <s v="Quanto a equações e inequações de 1º e 2º graus, julgue o próximo item._x000a_Para o conjunto $C = \{x \in \mathbb{R} : \frac{4x+1}{3} - \frac{x}{2} \leq 4\}$, o maior número inteiro é 4."/>
    <x v="4"/>
    <x v="46"/>
    <s v="Médio"/>
    <s v="CE"/>
    <m/>
    <m/>
    <m/>
    <m/>
    <m/>
    <s v="C"/>
    <n v="0"/>
    <n v="0"/>
  </r>
  <r>
    <n v="4173"/>
    <s v="Inst. AOCP"/>
    <s v="PM-ES"/>
    <s v="2022"/>
    <s v="O conjunto solução da inequação (𝟑𝒙−𝟑)&lt;sup&gt;𝟑&lt;/sup&gt; ⋅(𝟒−𝟐𝒙)&lt;sup&gt;𝟓&lt;/sup&gt; &lt; 𝟎 é"/>
    <x v="4"/>
    <x v="46"/>
    <s v="Médio"/>
    <s v="ME"/>
    <s v="𝑆 = ]1,2["/>
    <s v="𝑆 = [1,2]"/>
    <s v="𝑆 = ]−∞,1[∪]2,∞["/>
    <s v="𝑆 = ]−∞,1]∪]2,∞["/>
    <s v="𝑆 = ]−∞,1]∪[2,∞["/>
    <s v="C"/>
    <n v="0"/>
    <n v="0"/>
  </r>
  <r>
    <n v="4174"/>
    <s v="IBADE"/>
    <s v="PREF. LINHARES"/>
    <s v="2020"/>
    <s v="Se 𝒙−𝟑 é menor que 𝒚, então"/>
    <x v="4"/>
    <x v="46"/>
    <s v="Médio"/>
    <s v="ME"/>
    <s v="𝑥 e 𝑦 são positivos."/>
    <s v="𝑦 é menor que 𝑥 +3."/>
    <s v="𝑦 é maior que 𝑥."/>
    <s v="𝑦+3 é maior que 𝑥."/>
    <s v="𝑥 e 𝑦 são negativos."/>
    <s v="D"/>
    <n v="0"/>
    <n v="0"/>
  </r>
  <r>
    <n v="4175"/>
    <s v="FGV"/>
    <s v="PRE. SALVADOR"/>
    <s v="2019"/>
    <s v="Considere o sistema de inequações: $\begin{cases} 2x - 1 &lt; x + 3 \\ x + 1 \leq 3x + 4 \end{cases}$_x000a_O número de soluções inteiras desse sistema é"/>
    <x v="4"/>
    <x v="46"/>
    <s v="Médio"/>
    <s v="ME"/>
    <s v="5."/>
    <s v="4."/>
    <s v="3."/>
    <s v="2."/>
    <s v="1."/>
    <s v="A"/>
    <n v="0"/>
    <n v="0"/>
  </r>
  <r>
    <n v="4176"/>
    <s v="QUADRIX"/>
    <s v="CRO"/>
    <s v="2019"/>
    <s v="Sabendo‐se que X, Y e Z são números inteiros e positivos e que 𝑿+𝒀 = 𝟏𝟎, 𝑿+𝒁 &lt; 𝟏𝟐 e 𝒀+𝒁 &lt; 𝟏𝟒, é correto afirmar que"/>
    <x v="4"/>
    <x v="46"/>
    <s v="Médio"/>
    <s v="ME"/>
    <s v="𝑍 &lt; 8."/>
    <s v="𝑍 &lt; 𝑋."/>
    <s v="𝑋 &lt; 𝑌."/>
    <s v="𝑌 &lt; 𝑋."/>
    <s v="𝑋+𝑌+𝑍 &lt; 16."/>
    <s v="A"/>
    <n v="0"/>
    <n v="0"/>
  </r>
  <r>
    <n v="4177"/>
    <s v="IMPARH"/>
    <s v="PREF. FORTALEZA"/>
    <s v="2019"/>
    <s v="Observando a inequação 𝟑⋅(𝟐𝒙+𝟐) &gt; 𝟐⋅(𝟗−𝟑𝒙), podemos afirmar que a solução da inequação apresentada é:"/>
    <x v="4"/>
    <x v="46"/>
    <s v="Médio"/>
    <s v="ME"/>
    <s v="𝑥 &gt; −1"/>
    <s v="𝑥 &gt; 0"/>
    <s v="𝑥 &gt; 1"/>
    <s v="𝑥 &gt; 2"/>
    <m/>
    <s v="C"/>
    <n v="0"/>
    <n v="0"/>
  </r>
  <r>
    <n v="4178"/>
    <s v="IMPARH"/>
    <s v="CPAEM"/>
    <s v="2019"/>
    <s v="O conjunto solução, nos reais, da inequação $\frac{5}{x-1} &gt; 1 \text{ é o intervalo:}$"/>
    <x v="4"/>
    <x v="46"/>
    <s v="Médio"/>
    <s v="ME"/>
    <s v="]5,6["/>
    <s v="]−∞,6["/>
    <s v="ℝ"/>
    <s v="]1,∞["/>
    <s v="]1,6["/>
    <s v="E"/>
    <n v="0"/>
    <n v="0"/>
  </r>
  <r>
    <n v="4179"/>
    <s v="Cebraspe"/>
    <s v="Pref. Camaçari"/>
    <s v="2024"/>
    <s v="Uma empresa verificou que só haverá lucro na venda de 100 unidades de determinado produto se o seu preço satisfizer à desigualdade −𝟏𝟎𝒑²+𝟒𝟖𝟎𝒑−𝟒𝟑𝟐𝟎 &gt; 𝟎. Nesse caso, para que a empresa registre lucro na venda do produto, é necessário que"/>
    <x v="4"/>
    <x v="46"/>
    <s v="Médio"/>
    <s v="ME"/>
    <s v="R$ 12,00 &lt; p &lt; R$ 36,00."/>
    <s v="p = R$ 1.440,00."/>
    <s v="p &gt; 0."/>
    <s v="p &gt; R$ 36,00."/>
    <s v="0 &lt; p &lt; R$ 12,00."/>
    <s v="A"/>
    <n v="0"/>
    <n v="0"/>
  </r>
  <r>
    <n v="4180"/>
    <s v="AOCP"/>
    <s v="CM BAURU"/>
    <s v="2022"/>
    <s v="Quantos números naturais satisfazem a inequação −𝒙²−𝟒𝒙+𝟓 &gt; 𝟎 ?"/>
    <x v="4"/>
    <x v="46"/>
    <s v="Médio"/>
    <s v="ME"/>
    <s v="Nenhum."/>
    <s v="1"/>
    <s v="2"/>
    <s v="3"/>
    <s v="4"/>
    <s v="B"/>
    <n v="0"/>
    <n v="0"/>
  </r>
  <r>
    <n v="4181"/>
    <s v="AOCP"/>
    <s v="PREF. BETIM"/>
    <s v="2020"/>
    <s v="Considere 𝒙 um número real, sendo S1 o conjunto solução da inequação 𝒙²−𝒙−𝟔 &lt; 𝟎 e 𝑺&lt;sub&gt;2&lt;/sub&gt; o conjunto solução da inequação 𝒙²−𝟑𝒙−𝟒 &gt; 𝟎. A intersecção de 𝑺&lt;sub&gt;1&lt;/sub&gt; com 𝑺&lt;sub&gt;2&lt;/sub&gt; 𝟐 𝟏 𝟐 resultará em um conjunto 𝑺&lt;sub&gt;3&lt;/sub&gt; , tal que"/>
    <x v="4"/>
    <x v="46"/>
    <s v="Médio"/>
    <s v="ME"/>
    <s v="𝑆 = {𝑥 ∈ ℝ ∶ −2 &lt; 𝑥 &lt; −1}"/>
    <s v="𝑆 = {𝑥 ∈ ℝ ∶ −1 &lt; 𝑥 &lt; 3}"/>
    <s v="𝑆 = {𝑥 ∈ ℝ ∶ 3 &lt; 𝑥 &lt; 4}"/>
    <s v="𝑆 = {𝑥 ∈ ℝ ∶ −3 &lt; 𝑥 &lt; −2}"/>
    <s v="𝑆 = {𝑥 ∈ ℝ ∶ 1 &lt; 𝑥 &lt; 3}"/>
    <s v="A"/>
    <n v="0"/>
    <n v="0"/>
  </r>
  <r>
    <n v="4182"/>
    <s v="IDIB"/>
    <s v="PREF. JAGUARIBE"/>
    <s v="2020"/>
    <s v="Seja a inequação do segundo grau dada por 𝒙²−𝟐𝒙+𝒑 &gt; 𝟎, e seja 𝒑 ∈ ℝ. Assinale a alternativa que representa corretamente o valor de p para a inequação ser verdadeira para todo x."/>
    <x v="4"/>
    <x v="46"/>
    <s v="Médio"/>
    <s v="ME"/>
    <s v="𝑝 = 1"/>
    <s v="𝑝 &gt; 1"/>
    <s v="𝑝 &lt; 1"/>
    <s v="𝑝 = 0"/>
    <m/>
    <s v="B"/>
    <n v="0"/>
    <n v="0"/>
  </r>
  <r>
    <n v="4183"/>
    <s v="IDECAN"/>
    <s v="CBM-ES"/>
    <s v="2022"/>
    <s v="Considerando 𝒙 ∈ ℝ, determine o conjunto solução para a seguinte inequação do segundo grau._x000a_−𝟐𝒙&lt;sup&gt;𝟐&lt;/sup&gt; +𝟑𝒙+𝟐 ≥ 𝟎"/>
    <x v="4"/>
    <x v="46"/>
    <s v="Médio"/>
    <s v="ME"/>
    <s v="$S = \{x \in \mathbb{R} \mid -\frac{1}{2} \leq x \leq 2\}$"/>
    <s v="$S = \{x \in \mathbb{R} \mid x \leq 2\}$"/>
    <s v="$S = \{x \in \mathbb{R} \mid x \geq -\frac{1}{2}\}$"/>
    <s v="$S = \{x \in \mathbb{R} \mid 0 \leq x \leq 2\}$"/>
    <s v="$S = \{x \in \mathbb{R} \mid -\frac{1}{2} \leq x \leq 0\}$"/>
    <s v="A"/>
    <n v="0"/>
    <n v="0"/>
  </r>
  <r>
    <n v="4184"/>
    <s v="FEPESE"/>
    <s v="PREF. CHAPECÓ"/>
    <s v="2021"/>
    <s v="Considere ℝ o conjunto dos números reais._x000a_$$A = \left\{ x \in \mathbb{R} : x^2 - \frac{5x}{2} + \frac{3}{2} &gt; 0 \right\}$$_x000a_Logo, A é igual a"/>
    <x v="4"/>
    <x v="46"/>
    <s v="Médio"/>
    <s v="ME"/>
    <s v="{𝑥 ∈ ℝ ∶ 𝑥 &gt; 1} ∩ {𝑥 ∈ ℝ ∶ 𝑥 &lt; 3/2}"/>
    <s v="{𝑥 ∈ ℝ ∶ 𝑥 &lt; 1} ∩ {𝑥 ∈ ℝ ∶ 𝑥 &gt; 3/2}"/>
    <s v="{𝑥 ∈ ℝ ∶ 𝑥 &gt; 1} ∪ {𝑥 ∈ ℝ ∶ 𝑥 &lt; 3/2}"/>
    <s v="𝑥 ∈ ℝ ∶ 𝑥 &lt; 1} ∪ {𝑥 ∈ ℝ ∶ 𝑥 &lt; 3/2}"/>
    <s v="{𝑥 ∈ ℝ ∶ 𝑥 &lt; 1} ∪ {𝑥 ∈ ℝ ∶ 𝑥 &gt; 3/2 }"/>
    <s v="E"/>
    <n v="0"/>
    <n v="0"/>
  </r>
  <r>
    <n v="4185"/>
    <s v="VUNESP"/>
    <s v="PREF. DC"/>
    <s v="2019"/>
    <s v="Resolvendo-se corretamente a inequação $\frac{x(2,5x - 20)}{3} \geq \frac{x(3,5x + 80)}{3}$, tem-se como resultado"/>
    <x v="4"/>
    <x v="46"/>
    <s v="Médio"/>
    <s v="ME"/>
    <s v="𝑥 ≥ −100, apenas."/>
    <s v="𝑥 ≤ −100, apenas."/>
    <s v="𝑥 ≥ 0, apenas."/>
    <s v="−100 ≤ 𝑥 ≤ 0."/>
    <s v="𝑥 ≤ 100 ou 𝑥 ≥ 0."/>
    <s v="D"/>
    <n v="0"/>
    <n v="0"/>
  </r>
  <r>
    <n v="4186"/>
    <s v="VUNESP"/>
    <s v="PREF. RP"/>
    <s v="2019"/>
    <s v="A solução para a inequação $\frac{x^2 + 4}{-2} \geq 2x$ , no campo do conjunto dos números reais, é:"/>
    <x v="4"/>
    <x v="46"/>
    <s v="Médio"/>
    <s v="ME"/>
    <s v="𝑥 ≤ 2"/>
    <s v="𝑥 ≤ −2"/>
    <s v="𝑥 ≥ −2"/>
    <s v="𝑥 = −2"/>
    <s v="𝑥 = 2"/>
    <s v="D"/>
    <n v="0"/>
    <n v="0"/>
  </r>
  <r>
    <n v="4187"/>
    <s v="Inst. AOCP"/>
    <s v="UFFS"/>
    <s v="2019"/>
    <s v="Dada a inequação do segundo grau 𝒙&lt;sup&gt;𝟐&lt;/sup&gt;–𝟑𝒙–𝟒 &lt; 𝟎, considere que o conjunto solução dessa inequação contenha somente números inteiros, não nulos. Dessa forma, a respeito dos números que estão nesse conjunto solução, é correto afirmar que"/>
    <x v="4"/>
    <x v="46"/>
    <s v="Médio"/>
    <s v="ME"/>
    <s v="a soma desses números é igual a 4."/>
    <s v="esses números são números primos."/>
    <s v="esses números são divisores de 6."/>
    <s v="o produto desses números é zero."/>
    <s v="dois desses números são negativos."/>
    <s v="C"/>
    <n v="0"/>
    <n v="0"/>
  </r>
  <r>
    <n v="4188"/>
    <s v="QUADRIX"/>
    <s v="CRB8"/>
    <s v="2018"/>
    <s v="A idade de Úrsula, em anos, é um número inteiro ímpar que satisfaz à inequação 𝒙² – 𝟑𝟒𝒙 + 𝟐𝟖𝟓 &lt; 𝟎. Com base nesse caso hipotético, assinale a alternativa que apresenta o conjunto ao qual a idade de Úrsula pertence."/>
    <x v="4"/>
    <x v="46"/>
    <s v="Médio"/>
    <s v="ME"/>
    <s v="{10,11,12}"/>
    <s v="{13,14,15}"/>
    <s v="{16,17,18}"/>
    <s v="{19,20,21}"/>
    <s v="{21,22,23}"/>
    <s v="C"/>
    <n v="0"/>
    <n v="0"/>
  </r>
  <r>
    <n v="4189"/>
    <s v="FGV"/>
    <s v="ALE"/>
    <s v="2024"/>
    <s v="Uma sequência de números naturais possui a propriedade:_x000a_“Se x é um termo da sequência, então o termo seguinte é o algarismo das unidades de 2x + 1.”_x000a_O primeiro termo da sequência é o número 6._x000a_O 2024º termo dessa sequência é"/>
    <x v="4"/>
    <x v="47"/>
    <s v="Médio"/>
    <s v="ME"/>
    <s v="1."/>
    <s v="3."/>
    <s v="5."/>
    <s v="6."/>
    <s v="7."/>
    <s v="C"/>
    <n v="0"/>
    <n v="0"/>
  </r>
  <r>
    <n v="4190"/>
    <s v="CEBRASPE"/>
    <s v="SEFAZ-AC"/>
    <s v="2024"/>
    <s v="Caso uma sequência numérica infinita seja criada de tal forma que cada termo, a partir do terceiro, seja obtido pelo produto dos dois termos imediatamente anteriores, então, se o primeiro e o segundo termos forem, respectivamente, iguais a 1 e 2, o sétimo termo dessa sequência será igual a"/>
    <x v="4"/>
    <x v="47"/>
    <s v="Médio"/>
    <s v="ME"/>
    <s v="2."/>
    <s v="7."/>
    <s v="14."/>
    <s v="128."/>
    <s v="256."/>
    <s v="E"/>
    <n v="0"/>
    <n v="0"/>
  </r>
  <r>
    <n v="4191"/>
    <s v="CESGRANRIO"/>
    <s v="CAIXA"/>
    <s v="2024"/>
    <s v="Uma sequência numérica possui termo geral representado por $a_n$, onde $n$ indica um número natural. Sabe-se que $a_1 = 3$, $a_2 = -2$ e $a_n = a_{n-2} - a_{n-1}$, para todo $n \geq 3$. O termo $a_7$ dessa sequência é"/>
    <x v="4"/>
    <x v="47"/>
    <s v="Médio"/>
    <s v="ME"/>
    <s v="7"/>
    <s v="-7"/>
    <s v="-50"/>
    <s v="31"/>
    <s v="-31"/>
    <s v="D"/>
    <n v="0"/>
    <n v="0"/>
  </r>
  <r>
    <n v="4192"/>
    <s v="FGV"/>
    <s v="ALE-TO"/>
    <s v="2024"/>
    <s v="A seguir, são apresentados os 9 primeiros termos de uma sequência infinita de números inteiros. 𝟏𝟑,𝟏𝟐,𝟏𝟒,𝟏𝟏,𝟏𝟓,𝟏𝟎,𝟏𝟔,𝟗,𝟏𝟕,..._x000a_Os termos são, alternadamente, maiores e menores que seus antecessores imediatos, seguindo um padrão de construção. Sabendo-se que esse padrão é mantido ao longo de toda a sequência, conclui-se que um termo negativo aparecerá pela primeira vez na"/>
    <x v="4"/>
    <x v="47"/>
    <s v="Médio"/>
    <s v="ME"/>
    <s v="28ª posição."/>
    <s v="27ª posição."/>
    <s v="26ª posição."/>
    <s v="15ª posição."/>
    <s v="14ª posição."/>
    <s v="A"/>
    <n v="0"/>
    <n v="0"/>
  </r>
  <r>
    <n v="4193"/>
    <s v="RBO"/>
    <s v="PREF. NAVEGANTES"/>
    <s v="2022"/>
    <s v="Na sequência: 2, 3, 4, 7, 8, 9, 12, 13, ... os próximos três números são:"/>
    <x v="4"/>
    <x v="47"/>
    <s v="Médio"/>
    <s v="ME"/>
    <s v="14, 17, 18"/>
    <s v="14, 15, 16"/>
    <s v="16, 17, 18"/>
    <s v="16, 19, 20"/>
    <s v="15, 16, 17"/>
    <s v="A"/>
    <n v="0"/>
    <n v="0"/>
  </r>
  <r>
    <n v="4194"/>
    <s v="IBADE"/>
    <s v="CRM AC"/>
    <s v="2022"/>
    <s v="Qual é o próximo termo da sequência (1, - 2, 7, - 20, ...)?"/>
    <x v="4"/>
    <x v="47"/>
    <s v="Médio"/>
    <s v="ME"/>
    <s v="61"/>
    <s v="27"/>
    <s v="52"/>
    <s v="35"/>
    <s v="31"/>
    <s v="A"/>
    <n v="0"/>
    <n v="0"/>
  </r>
  <r>
    <n v="4195"/>
    <s v="INST. MAIS"/>
    <s v="PREF. PRAIA GRANDE"/>
    <s v="2022"/>
    <s v="Dada a sequência -1, 0, 3, 8, 15, x, 35, y e 63, assinale a alternativa que apresenta o valor de 𝒙 + 𝒚."/>
    <x v="4"/>
    <x v="47"/>
    <s v="Médio"/>
    <s v="ME"/>
    <s v="48."/>
    <s v="55."/>
    <s v="72."/>
    <s v="96."/>
    <m/>
    <s v="C"/>
    <n v="0"/>
    <n v="0"/>
  </r>
  <r>
    <n v="4196"/>
    <s v="IDIB"/>
    <s v="GOINFRA"/>
    <s v="2022"/>
    <s v="Seja a sequência $\{4, \frac{11}{3}, \frac{10}{3}, 3, x, \dots\}$. Determine o valor de $x$ para que a sequência continue seguindo o mesmo padrão."/>
    <x v="4"/>
    <x v="47"/>
    <s v="Médio"/>
    <s v="ME"/>
    <s v="𝑥 = 0"/>
    <s v="𝑥 = 1/3"/>
    <s v="𝑥 = 4/3"/>
    <s v="𝑥 = 5/3"/>
    <s v="𝑥 = 8/3"/>
    <s v="E"/>
    <n v="0"/>
    <n v="0"/>
  </r>
  <r>
    <n v="4197"/>
    <s v="IDECAN"/>
    <s v="PM-CE"/>
    <s v="2023"/>
    <s v="Os boletins de ocorrência curiosamente têm aumentado no decorrer dos anos de acordo com o seguinte conjunto de números ordenados {0, 1, 1, 3, 5, 11, 21, 43, 85, ...}. Essa sequência é dita de recorrência, em que $a_0 = 0$ e $a_1 = 1$. Qual a lei de formação que define o padrão desses números e quantos boletins de ocorrência foram expedidos no nono ano conforme esta sequência?"/>
    <x v="4"/>
    <x v="47"/>
    <s v="Médio"/>
    <s v="ME"/>
    <s v="$a_n = a_{n-1} + a_{n-2}$ e 171"/>
    <s v="$a_n = a_{n-1} + 2 \cdot a_{n-2}$ e 341."/>
    <s v="$a_n = a_{n-1} + 2 \cdot a_{n-2}$ e 171."/>
    <s v="$a_n = a_{n-1} + a_{n-2}$ e 427."/>
    <s v="$a_n = 2 \cdot a_{n-2}$ e 170."/>
    <s v="C"/>
    <n v="0"/>
    <n v="0"/>
  </r>
  <r>
    <n v="4198"/>
    <s v="VUNESP"/>
    <s v="ALESP"/>
    <s v="2022"/>
    <s v="A sequência de números a seguir foi construída com um padrão lógico e é uma sequência ilimitada: 𝟏,𝟐,𝟑,𝟒,𝟓,𝟏𝟎,𝟏𝟏,𝟏𝟐,𝟏𝟑,𝟏𝟒,𝟏𝟓,𝟐𝟎,𝟐𝟏,𝟐𝟐,𝟐𝟑,𝟐𝟒,𝟐𝟓,𝟑𝟎,𝟑𝟏,𝟑𝟐,𝟑𝟑,𝟑𝟒,𝟑𝟓,𝟒𝟎,...._x000a_A partir dessas informações, identifique o termo da posição 74 e o termo da posição 95. A soma destes dois termos é igual a"/>
    <x v="4"/>
    <x v="47"/>
    <s v="Médio"/>
    <s v="ME"/>
    <s v="244."/>
    <s v="277."/>
    <s v="255."/>
    <s v="266."/>
    <s v="233."/>
    <s v="B"/>
    <n v="0"/>
    <n v="0"/>
  </r>
  <r>
    <n v="4199"/>
    <s v="IBADE"/>
    <s v="CRC"/>
    <s v="2022"/>
    <s v="Uma sequência numérica é uma lista formada por números que possui uma ordem, geralmente, bem definida. Dessa forma, determine o valor da metade do próximo termo da sequência_x000a_𝟎,𝟐,𝟔,𝟑𝟖,..."/>
    <x v="4"/>
    <x v="47"/>
    <s v="Médio"/>
    <s v="ME"/>
    <s v="1446"/>
    <s v="1200"/>
    <s v="650"/>
    <s v="76"/>
    <s v="723"/>
    <s v="E"/>
    <n v="0"/>
    <n v="0"/>
  </r>
  <r>
    <n v="4200"/>
    <s v="FUNDATEC"/>
    <s v="CM BAGÉ"/>
    <s v="2022"/>
    <s v="Observe a seguinte sequência: {𝟏𝟖,𝟑𝟕,𝟕𝟓,...}. O próximo termo da sequência, mantendo o padrão lógico, será:"/>
    <x v="4"/>
    <x v="47"/>
    <s v="Médio"/>
    <s v="ME"/>
    <s v="147."/>
    <s v="148."/>
    <s v="149."/>
    <s v="150."/>
    <s v="151."/>
    <s v="E"/>
    <n v="0"/>
    <n v="0"/>
  </r>
  <r>
    <s v="4201"/>
    <s v="Inst. AOCP"/>
    <s v="AGESAN"/>
    <s v="2022"/>
    <s v="Considerando a lei de formação da sequência de números quadrados (1, 4, 9, 16, 25, 36, ...) e a lei de formação da sequência de números triangulares (1, 3, 6, 10, 15, ...), é possível determinar qualquer elemento, em especial, de cada sequência. Diante do exposto, assinale a alternativa que apresenta a soma do décimo número quadrado ao décimo número triangular."/>
    <x v="4"/>
    <x v="47"/>
    <s v="Médio"/>
    <s v="ME"/>
    <s v="126"/>
    <s v="136"/>
    <s v="155"/>
    <s v="176"/>
    <s v="187"/>
    <s v="C"/>
    <n v="0"/>
    <n v="0"/>
  </r>
  <r>
    <n v="4202"/>
    <s v="IDIB"/>
    <s v="CRF-MS"/>
    <s v="2021"/>
    <s v="Os seguintes números estão dispostos em uma sequência: 1, 3, 2, 5, 4, 8, 7, X._x000a_Assinale o valor de X para que o próximo termo obedeça a sequência."/>
    <x v="4"/>
    <x v="47"/>
    <s v="Médio"/>
    <s v="ME"/>
    <s v="12"/>
    <s v="11"/>
    <s v="10"/>
    <s v="9"/>
    <m/>
    <s v="A"/>
    <n v="0"/>
    <n v="0"/>
  </r>
  <r>
    <n v="4203"/>
    <s v="IBADE"/>
    <s v="ISE"/>
    <s v="2021"/>
    <s v="Considere a sequência abaixo._x000a_𝟏𝟎,𝟐𝟓,𝟕𝟎,𝟐𝟎𝟓,...._x000a_A alternativa que corresponde ao termo que falta na sequência é:"/>
    <x v="4"/>
    <x v="47"/>
    <s v="Médio"/>
    <s v="ME"/>
    <s v="610."/>
    <s v="430."/>
    <s v="600."/>
    <s v="470."/>
    <s v="570."/>
    <s v="A"/>
    <n v="0"/>
    <n v="0"/>
  </r>
  <r>
    <n v="4204"/>
    <s v="FGV"/>
    <s v="CÂMARA DOS DEPUTADOS"/>
    <s v="2023"/>
    <s v="Em uma progressão aritmética, o 201º termo é igual a 507 e o 101º termo é igual a 304. O primeiro termo dessa progressão é igual a"/>
    <x v="4"/>
    <x v="47"/>
    <s v="Médio"/>
    <s v="ME"/>
    <s v="100."/>
    <s v="101."/>
    <s v="102."/>
    <s v="103."/>
    <s v="104."/>
    <s v="B"/>
    <n v="0"/>
    <n v="0"/>
  </r>
  <r>
    <n v="4205"/>
    <s v="CESGRANRIO"/>
    <s v="Banco do Brasil"/>
    <s v="2023"/>
    <s v="No primeiro dia de agosto, foram registradas 180 reclamações em um órgão de defesa do consumidor. No segundo dia, foram registradas 184 reclamações. Supondo-se que há reclamações todos os dias e que cada dia tenha 4 reclamações a mais do que o dia anterior, durante todos os 31 dias do mês de agosto, o total de reclamações registradas será igual a"/>
    <x v="4"/>
    <x v="47"/>
    <s v="Médio"/>
    <s v="ME"/>
    <s v="7.108"/>
    <s v="7.440"/>
    <s v="7.860"/>
    <s v="8.184"/>
    <s v="8.880"/>
    <s v="B"/>
    <n v="0"/>
    <n v="0"/>
  </r>
  <r>
    <n v="4206"/>
    <s v="NUCEPE"/>
    <s v="PM-PI"/>
    <s v="2022"/>
    <s v="No treinamento para o teste físico da PM, Marinho estabeleceu que sempre correria 500m a mais que no dia anterior. Sabe-se que, no terceiro dia de treinamento, ele percorreu 3200m. Quantos quilômetros Marinho percorrerá no décimo quinto dia de treinamento?"/>
    <x v="4"/>
    <x v="47"/>
    <s v="Médio"/>
    <s v="ME"/>
    <s v="9,2 km"/>
    <s v="9,5 km"/>
    <s v="9,8 km"/>
    <s v="10,0 km"/>
    <s v="10,2 km"/>
    <s v="A"/>
    <n v="0"/>
    <n v="0"/>
  </r>
  <r>
    <n v="4207"/>
    <s v="OBJETIVA"/>
    <s v="CM IPIRANGA DO NORTE"/>
    <s v="2022"/>
    <s v="Considerando-se que a razão de certa progressão aritmética é igual a 12, e que o seu primeiro termo é igual a 9, assinalar a alternativa que apresenta o valor da soma dos 8 primeiros termos dessa progressão:"/>
    <x v="4"/>
    <x v="47"/>
    <s v="Médio"/>
    <s v="ME"/>
    <s v="396"/>
    <s v="400"/>
    <s v="404"/>
    <s v="408"/>
    <m/>
    <s v="D"/>
    <n v="0"/>
    <n v="0"/>
  </r>
  <r>
    <n v="4208"/>
    <s v="FAUEL"/>
    <s v="CM DOURADINA"/>
    <s v="2022"/>
    <s v="Mariana faz caminhada em seu bairro toda segunda-feira. A cada semana, ela aumenta 0,5 km no seu trajeto. Na primeira vez que caminhou, ela percorreu 800 m. Depois de 8 semanas, quantos km Mariana estará caminhando?"/>
    <x v="4"/>
    <x v="47"/>
    <s v="Médio"/>
    <s v="ME"/>
    <s v="2,3 km"/>
    <s v="3,5 km"/>
    <s v="4,3 km"/>
    <s v="8,35 km"/>
    <m/>
    <s v="C"/>
    <n v="0"/>
    <n v="0"/>
  </r>
  <r>
    <n v="4209"/>
    <s v="INST. MAIS"/>
    <s v="IPREV SANTOS"/>
    <s v="2022"/>
    <s v="Em um estacionamento, o preço da primeira hora é de R$ 10,00, e o preço das horas seguintes, a partir da segunda, cai em progressão aritmética. Sabendo que o preço da segunda hora é de R$ 9,00 e o preço da oitava hora é de R$ 4,50, é correto afirmar que um motorista que deixar o veículo neste estacionamento por sete horas pagará"/>
    <x v="4"/>
    <x v="47"/>
    <s v="Médio"/>
    <s v="ME"/>
    <s v="R$ 37,25."/>
    <s v="R$ 42,75."/>
    <s v="R$ 47,25."/>
    <s v="R$ 52,75."/>
    <m/>
    <s v="D"/>
    <n v="0"/>
    <n v="0"/>
  </r>
  <r>
    <n v="4210"/>
    <s v="AOCP"/>
    <s v="CM BAURU"/>
    <s v="2022"/>
    <s v="Assinale a alternativa que apresenta o valor de x para que (𝒙+𝟐,𝟓𝒙,𝟒𝒙²) forme uma progressão aritmética decrescente."/>
    <x v="4"/>
    <x v="47"/>
    <s v="Médio"/>
    <s v="ME"/>
    <s v="1"/>
    <s v="1/4"/>
    <s v="4"/>
    <s v="1/2"/>
    <s v="2"/>
    <s v="B"/>
    <n v="0"/>
    <n v="0"/>
  </r>
  <r>
    <n v="4211"/>
    <s v="Inst. Consulplan"/>
    <s v="PREF. VOLTA GRANDE"/>
    <s v="2022"/>
    <s v="O padrinho de Luciana deposita, semanalmente, uma certa quantia em reais na conta bancária de sua afilhada. A cada semana, o valor depositado é acrescido em R$ 5,00 em relação à semana anterior. Se na primeira semana o valor depositado é de R$ 30,00, qual a quantia total depositada ao fim da vigésima quarta semana?"/>
    <x v="4"/>
    <x v="47"/>
    <s v="Médio"/>
    <s v="ME"/>
    <s v="R$ 1.950,00"/>
    <s v="R$ 1.975,00"/>
    <s v="R$ 2.000,00"/>
    <s v="R$ 2.100,00"/>
    <m/>
    <s v="D"/>
    <n v="0"/>
    <n v="0"/>
  </r>
  <r>
    <n v="4212"/>
    <s v="IDIB"/>
    <s v="CRM-PB"/>
    <s v="2022"/>
    <s v="Determine a soma dos primeiros 150 termos de uma sequência formada pelos números ímpares positivos."/>
    <x v="4"/>
    <x v="47"/>
    <s v="Médio"/>
    <s v="ME"/>
    <s v="𝑆&lt;sub&gt;150&lt;/sub&gt; = 21.500"/>
    <s v="𝑆&lt;sub&gt;150&lt;/sub&gt; = 22.500"/>
    <s v="𝑆&lt;sub&gt;150&lt;/sub&gt; = 23.500"/>
    <s v="𝑆&lt;sub&gt;150&lt;/sub&gt; = 24.500"/>
    <s v="𝑆&lt;sub&gt;150&lt;/sub&gt; = 20.500"/>
    <s v="B"/>
    <n v="0"/>
    <n v="0"/>
  </r>
  <r>
    <n v="4213"/>
    <s v="AOCP"/>
    <s v="PREF. PINHAIS"/>
    <s v="2022"/>
    <s v="Os números das casas do lado esquerdo de determinada rua da cidade de Pinhais estão em progressão aritmética. Se a primeira casa tem o número 10 e a décima segunda tem o número 142, qual é o número da trigésima casa do lado esquerdo dessa rua?"/>
    <x v="4"/>
    <x v="47"/>
    <s v="Médio"/>
    <s v="ME"/>
    <s v="356."/>
    <s v="350."/>
    <s v="354."/>
    <s v="352."/>
    <s v="358."/>
    <s v="E"/>
    <n v="0"/>
    <n v="0"/>
  </r>
  <r>
    <n v="4214"/>
    <s v="Inst. AOCP"/>
    <s v="PC-GO"/>
    <s v="2022"/>
    <s v="Para um exercício de tiros, certo Agente de Polícia estabeleceu que faria sequências de 21 disparos antes de verificar seus acertos. Entretanto, diante do quantitativo inicial Q de munições disponíveis, decidiu que, após a primeira sequência de 21 disparos, sempre dispararia 3 tiros a menos que a sequência anterior até que, na última sequência, de exatamente 3 disparos, esgote-se a quantidade Q de munições. Caso se cumpra o que foi planejado, a quantidade inicial Q é igual a"/>
    <x v="4"/>
    <x v="47"/>
    <s v="Médio"/>
    <s v="ME"/>
    <s v="60."/>
    <s v="84."/>
    <s v="120."/>
    <s v="160."/>
    <s v="210."/>
    <s v="B"/>
    <n v="0"/>
    <n v="0"/>
  </r>
  <r>
    <n v="4215"/>
    <s v="VUNESP"/>
    <s v="PREF. VALINHOS"/>
    <s v="2019"/>
    <s v="André e Daniel receberam uma mesma quantia em dinheiro. Eles gastaram, desse dinheiro, a mesma quantia por dia durante vários dias. Após 57 dias, André ficou com R$ 43,00, e após 58 dias, Daniel ficou com R$ 29,00. O valor que cada um desses rapazes recebeu foi"/>
    <x v="4"/>
    <x v="47"/>
    <s v="Médio"/>
    <s v="ME"/>
    <s v="R$ 613,00."/>
    <s v="R$ 783,00."/>
    <s v="R$ 841,00."/>
    <s v="R$ 910,00."/>
    <s v="R$ 1.002,00."/>
    <s v="C"/>
    <n v="0"/>
    <n v="0"/>
  </r>
  <r>
    <n v="4216"/>
    <s v="VUNESP"/>
    <s v="PREF. PRES. PRUDENTE"/>
    <s v="2022"/>
    <s v="A diferença entre as medidas de dois ângulos complementares é de 22°44’. A bissetriz do menor desses ângulos o divide em outros dois ângulos, cada um deles com medida de"/>
    <x v="4"/>
    <x v="48"/>
    <s v="Médio"/>
    <s v="ME"/>
    <s v="14°23’"/>
    <s v="15°17’"/>
    <s v="15°27’"/>
    <s v="16°49’"/>
    <s v="16°59’"/>
    <s v="D"/>
    <n v="0"/>
    <n v="0"/>
  </r>
  <r>
    <n v="4217"/>
    <s v="OMNI"/>
    <s v="PREF. LENÇOIS PTA"/>
    <s v="2021"/>
    <s v="Consideremos três pontos A, B e C em um plano π, análise as opções abaixo e marque aquela que tem uma afirmação verdadeira."/>
    <x v="4"/>
    <x v="48"/>
    <s v="Médio"/>
    <s v="ME"/>
    <s v="Entre os pontos A, B e C, sempre é possível desenhar um triângulo."/>
    <s v="O segmento AB, ou seja, o segmento de reta que começa no ponto A e termina no ponto B, tem uma quantidade finita de pontos."/>
    <s v="A reta que passa pelos pontos A e B, pode passar também pelo ponto C."/>
    <s v="A, B e C não podem estar todos no plano π."/>
    <m/>
    <s v="C"/>
    <n v="0"/>
    <n v="0"/>
  </r>
  <r>
    <n v="4218"/>
    <s v="AOCP"/>
    <s v="PREF. TERESÓPOLIS"/>
    <s v="2021"/>
    <s v="Sabe-se que a diferença entre o dobro do suplemento de um ângulo x e os dois quintos da medida desse mesmo ângulo x é zero. Dessa forma, é correto afirmar que a medida do ângulo x é igual a"/>
    <x v="4"/>
    <x v="48"/>
    <s v="Médio"/>
    <s v="ME"/>
    <s v="180°"/>
    <s v="150°"/>
    <s v="120°"/>
    <s v="90°"/>
    <s v="30°"/>
    <s v="B"/>
    <n v="0"/>
    <n v="0"/>
  </r>
  <r>
    <n v="4219"/>
    <s v="AOCP"/>
    <s v="PREF. TERESÓPOLIS"/>
    <s v="2021"/>
    <s v="Em um plano, considere duas retas r e s, distintas e paralelas entre si, e uma reta t transversal à reta r e à reta s, determinando ângulos em suas intersecções. Em relação aos ângulos determinados por essas três retas, é correto afirmar que"/>
    <x v="4"/>
    <x v="48"/>
    <s v="Médio"/>
    <s v="ME"/>
    <s v="no total, são determinados 10 ângulos nas intersecções dessas três retas."/>
    <s v="os pares de ângulos que estão entre as retas r e s e estão em posições alternadas em relação à reta t são denominados ângulos alternos externos."/>
    <s v="os pares de ângulos que não estão entres as retas r e s e estão em posições alternadas em relação à reta t são denominados ângulos alternos internos."/>
    <s v="os pares de ângulos que estão entre as retas r e s e estão do mesmo lado em relação à reta t são denominados ângulos colaterais internos."/>
    <s v="os pares de ângulos que não estão entre as retas r e s e estão do mesmo lado em relação à reta t são denominados ângulos alternos."/>
    <s v="D"/>
    <n v="0"/>
    <n v="0"/>
  </r>
  <r>
    <n v="4220"/>
    <s v="AVANÇASP"/>
    <s v="CM TABOÃO DA SERRA"/>
    <s v="2022"/>
    <s v="A sombra de Rodrigo projetada no chão, com a parede de sua casa, formava, em uma determinada hora, 122°.Das alternativas abaixo, qual apresenta corretamente esse ângulo?"/>
    <x v="4"/>
    <x v="48"/>
    <s v="Médio"/>
    <s v="ME"/>
    <s v="ângulo agudo."/>
    <s v="ângulo reto."/>
    <s v="ângulo obtuso."/>
    <s v="ângulo raso."/>
    <s v="ângulo nulo."/>
    <s v="C"/>
    <n v="0"/>
    <n v="0"/>
  </r>
  <r>
    <n v="4221"/>
    <s v="FGV"/>
    <s v="TCE-BA"/>
    <s v="2023"/>
    <s v="Em uma empresa 40% dos funcionários trabalham na sede e os demais, nas filiais._x000a_Para representar visualmente essa informação, a empresa fez o infográfico a seguir. A figura mostra duas circunferências concêntricas, sendo que as áreas da região interna e do anel externo são respectivamente proporcionais aos números de funcionários que trabalham na sede e nas filiais. O raio da circunferência interna mede 4 cm._x000a__x000a_A medida, em centímetros, do raio da circunferência externa é:"/>
    <x v="4"/>
    <x v="48"/>
    <s v="Médio"/>
    <s v="ME"/>
    <s v="4√2"/>
    <s v="4√3"/>
    <s v="3√5"/>
    <s v="3√6"/>
    <s v="2√10"/>
    <s v="E"/>
    <n v="0"/>
    <n v="0"/>
  </r>
  <r>
    <n v="4222"/>
    <s v="FGV"/>
    <s v="TCE-BA"/>
    <s v="2023"/>
    <s v="É dado um retângulo ABCD com AB = 6 e BC = 4. Duas circunferências de mesmo raio estão no interior desse retângulo. Uma é tangente aos lados DA e DC e outra é tangente aos lados BA e BC. A distância entre os centros dessas circunferências é igual a 4. O diâmetro de cada circunferência mede:"/>
    <x v="4"/>
    <x v="48"/>
    <s v="Médio"/>
    <s v="ME"/>
    <s v="4−√2"/>
    <s v="4−√3"/>
    <s v="5−√5"/>
    <s v="5−√7"/>
    <s v="6−√10"/>
    <s v="D"/>
    <n v="0"/>
    <n v="0"/>
  </r>
  <r>
    <n v="4223"/>
    <s v="FUNDATEC"/>
    <s v="BM RS"/>
    <s v="2022"/>
    <s v="Um círculo de raio r tem área 𝝅𝒓². Se dobrarmos o seu raio, teremos que a sua área aumenta:"/>
    <x v="4"/>
    <x v="48"/>
    <s v="Médio"/>
    <s v="ME"/>
    <s v="2 vezes."/>
    <s v="4 vezes."/>
    <s v="6 vezes."/>
    <s v="8 vezes."/>
    <s v="10 vezes."/>
    <s v="B"/>
    <n v="0"/>
    <n v="0"/>
  </r>
  <r>
    <n v="4224"/>
    <s v="VUNESP"/>
    <s v="PREF. JUNDIAÍ"/>
    <s v="2022"/>
    <s v="Miguel comprou uma lata de tinta spray com 200 mL, cujo rendimento total é de 3,0 m², e pretende usá-la para pintar a superfície circular da tampa de um poço, cujo raio mede 0,5 m. Assumindo a aproximação π = 3, depois de ter pintado a tampa do poço, a quantidade de tinta que ainda restará na lata de tinta spray corresponderá a"/>
    <x v="4"/>
    <x v="48"/>
    <s v="Médio"/>
    <s v="ME"/>
    <s v="75 mL."/>
    <s v="100 mL."/>
    <s v="125 mL."/>
    <s v="150 mL."/>
    <s v="175 mL."/>
    <s v="D"/>
    <n v="0"/>
    <n v="0"/>
  </r>
  <r>
    <n v="4225"/>
    <s v="INST. CONSULPLAN"/>
    <s v="CM BARBACENA"/>
    <s v="2022"/>
    <s v="Para delimitar um lote circular recentemente adquirido, o proprietário planeja instalar uma cerca com arame liso. Sabe-se que o lote possui diâmetro de 24 metros e o arame é vendido em rolos com 36 metros cada. Considerando que 𝝅 = 𝟑,𝟏𝟒 e que o proprietário deseja uma cerca com 4 faixas de arame liso, quantas unidades de rolo, no mínimo, ele deverá comprar?"/>
    <x v="4"/>
    <x v="48"/>
    <s v="Médio"/>
    <s v="ME"/>
    <s v="7"/>
    <s v="8"/>
    <s v="9"/>
    <s v="10"/>
    <m/>
    <s v="C"/>
    <n v="0"/>
    <n v="0"/>
  </r>
  <r>
    <n v="4226"/>
    <s v="FUNDATEC"/>
    <s v="PREF. CANDELÁRIA"/>
    <s v="2022"/>
    <s v="Uma pessoa caminha em volta de uma praça circular que contém 1800 m de diâmetro. Nesse percurso, realizado 4 vezes na semana, ela dá uma volta e meia. Quantos quilômetros essa pessoa caminha ao todo durante uma semana? Considere 𝝅 = 𝟑."/>
    <x v="4"/>
    <x v="48"/>
    <s v="Médio"/>
    <s v="ME"/>
    <s v="56,7 km."/>
    <s v="32,4 km."/>
    <s v="8,1 km."/>
    <s v="5,67 km."/>
    <s v="3,24 km."/>
    <s v="B"/>
    <n v="0"/>
    <n v="0"/>
  </r>
  <r>
    <n v="4227"/>
    <s v="FUNDATEC"/>
    <s v="PREF. VACARIA"/>
    <s v="2021"/>
    <s v="Se o comprimento de uma circunferência é 36π , então a medida do raio dessa circunferência é:"/>
    <x v="4"/>
    <x v="48"/>
    <s v="Médio"/>
    <s v="ME"/>
    <s v="36."/>
    <s v="18."/>
    <s v="9."/>
    <s v="3."/>
    <s v="1."/>
    <s v="B"/>
    <n v="0"/>
    <n v="0"/>
  </r>
  <r>
    <n v="4228"/>
    <s v="INST. AOCP"/>
    <s v="PREF. PINHAIS"/>
    <s v="2022"/>
    <s v="Uma fonte de águas será instalada na praça da igreja matriz de Pinhais. Ela terá o formato de uma coroa circular, com o raio maior medindo 12 m e o raio menor medindo 10 m. Considerando 𝝅 = 𝟑, qual é a área molhada dessa fonte de águas?"/>
    <x v="4"/>
    <x v="48"/>
    <s v="Médio"/>
    <s v="ME"/>
    <s v="44 m²."/>
    <s v="72 m²."/>
    <s v="94 m²."/>
    <s v="104 m²."/>
    <s v="132 m²."/>
    <s v="E"/>
    <n v="0"/>
    <n v="0"/>
  </r>
  <r>
    <n v="4229"/>
    <s v="FUNPAR"/>
    <s v="PM-PR"/>
    <s v="2021"/>
    <s v="Um irrigador distribui água numa região circular, de raio 13,5 m. Devido a um defeito, esse irrigador precisou ser trocado por outro, que passou a irrigar uma região circular de raio 18 m. Assinale a alternativa que apresenta a área da parte cinza, indicada na figura abaixo, que corresponde à região que passou a ser coberta pelo segundo irrigador, além daquela coberta pelo primeiro. Use 𝝅 = 22/7"/>
    <x v="4"/>
    <x v="48"/>
    <s v="Médio"/>
    <s v="ME"/>
    <s v="346,50 m²."/>
    <s v="396,00 m²."/>
    <s v="409,50 m²."/>
    <s v="445,50 m²."/>
    <s v="495,00 m²."/>
    <s v="D"/>
    <n v="0"/>
    <n v="0"/>
  </r>
  <r>
    <n v="4230"/>
    <s v="FUNDATEC"/>
    <s v="PREF. AMETISTA DO SUL"/>
    <s v="2021"/>
    <s v="Quantos metros mede a circunferência de um círculo cujo diâmetro é igual a 18 m? (utilizar 𝝅 = 𝟑,𝟏𝟒)."/>
    <x v="4"/>
    <x v="48"/>
    <s v="Médio"/>
    <s v="ME"/>
    <s v="56,52."/>
    <s v="70,65."/>
    <s v="84,78."/>
    <s v="98,91"/>
    <s v="113,04."/>
    <s v="A"/>
    <n v="0"/>
    <n v="0"/>
  </r>
  <r>
    <n v="4231"/>
    <s v="FGV"/>
    <s v="CBM"/>
    <s v="2024"/>
    <s v="A figura abaixo mostra o triângulo ABC e um retângulo ADEF no seu interior tal que a medida da base AD é o dobro de sua altura DE._x000a__x000a_Sabe-se que AB = 8 cm e AC = 6 cm. O perímetro do retângulo ADEF é"/>
    <x v="4"/>
    <x v="48"/>
    <s v="Médio"/>
    <s v="ME"/>
    <s v="13,2 cm"/>
    <s v="13,8 cm."/>
    <s v="14,4 cm."/>
    <s v="15,0 cm."/>
    <s v="15,6 cm."/>
    <s v="C"/>
    <n v="0"/>
    <n v="0"/>
  </r>
  <r>
    <n v="4232"/>
    <s v="CEBRASPE"/>
    <s v="PETROBRAS"/>
    <s v="2024"/>
    <s v="Uma quadra de vôlei mede 18 m × 9 m, sendo a altura da rede igual a 2,20 m. Em uma partida, uma jogadora bate em uma bola que estava a 3 m de altura; a bola viaja em linha reta até tocar o chão da quadra adversária. Essa jogada pode ser representada por um triângulo retângulo ABC, de tal forma que os vértices A e B correspondam, respectivamente, ao ponto em que a bola foi batida e ao ponto em que a bola tocou o chão; e o segmento corresponda à altura da bola em relação ao piso da quadra no momento em que a jogadora bateu na bola. Tendo como referência essa situação hipotética, julgue os itens subsequentes._x000a_Se 𝐵𝐴̂𝐶 = 60°, então, no instante em que bateu na bola, a jogadora estava a uma distância inferior a 5 m do ponto em que a bola tocou a quadra."/>
    <x v="4"/>
    <x v="48"/>
    <s v="Médio"/>
    <s v="CE"/>
    <m/>
    <m/>
    <m/>
    <m/>
    <m/>
    <s v="E"/>
    <n v="0"/>
    <n v="0"/>
  </r>
  <r>
    <n v="4233"/>
    <s v="VUNESP"/>
    <s v="ISS-SANTO ANDRÉ"/>
    <s v="2024"/>
    <s v="Em um triângulo ABC, o ponto M divide o lado AB em duas partes de mesma medida, e os pontos P e Q estão sobre os lados desse triângulo, de modo que MP = MQ = MA, conforme mostra a figura._x000a__x000a_A medida do ângulo β é"/>
    <x v="4"/>
    <x v="48"/>
    <s v="Médio"/>
    <s v="ME"/>
    <s v="38°."/>
    <s v="39°."/>
    <s v="40°."/>
    <s v="41°."/>
    <s v="42°."/>
    <s v="D"/>
    <n v="0"/>
    <n v="0"/>
  </r>
  <r>
    <n v="4234"/>
    <s v="RBO"/>
    <s v="ISS-BH"/>
    <s v="2022"/>
    <s v="Na figura a seguir, temos um triângulo equilátero de lado 6 dm, e em cada vértice desse triângulo, temos triângulo equilátero de lado 1 dm._x000a__x000a_O percentual do triângulo de lado 6 dm, que está escurecido, é de, aproximadamente,"/>
    <x v="4"/>
    <x v="48"/>
    <s v="Médio"/>
    <s v="ME"/>
    <s v="6,67%."/>
    <s v="7,33%."/>
    <s v="8,33%."/>
    <s v="9,00%."/>
    <s v="10,2%"/>
    <s v="C"/>
    <n v="0"/>
    <n v="0"/>
  </r>
  <r>
    <n v="4235"/>
    <s v="FUNDATEC"/>
    <s v="PREF. FLORES DA CUNHA"/>
    <s v="2022"/>
    <s v="Analise as assertivas a seguir:_x000a_I. Todo triângulo retângulo tem um ângulo reto._x000a_II. Todo triângulo retângulo tem catetos e hipotenusa._x000a_III. Os ângulos internos de um triângulo retângulo possuem medidas iguais._x000a_Quais estão corretas?"/>
    <x v="4"/>
    <x v="48"/>
    <s v="Médio"/>
    <s v="ME"/>
    <s v="Apenas I."/>
    <s v="Apenas II."/>
    <s v="Apenas I e II."/>
    <s v="Apenas II e III."/>
    <s v="I, II e III."/>
    <s v="C"/>
    <n v="0"/>
    <n v="0"/>
  </r>
  <r>
    <n v="4236"/>
    <s v="IDECAN"/>
    <s v="IBGE"/>
    <s v="2022"/>
    <s v="Considere as seguintes afirmações abaixo:_x000a_I. A soma dos ângulos internos de um triângulo é sempre igual a 180°._x000a_II. Em todo triângulo, qualquer ângulo externo é igual à soma dos dois ângulos internos não adjacentes a ele._x000a_III. Em todo triângulo, cada lado é menor que a soma dos outros dois._x000a_Assinale o item correto:"/>
    <x v="4"/>
    <x v="48"/>
    <s v="Médio"/>
    <s v="ME"/>
    <s v="Somente I está correta."/>
    <s v="Somente II está correta."/>
    <s v="Somente I e II estão corretas."/>
    <s v="Somente II e III estão corretas"/>
    <s v="Todas as afirmações estão corretas."/>
    <s v="E"/>
    <n v="0"/>
    <n v="0"/>
  </r>
  <r>
    <n v="4237"/>
    <s v="FEPESE"/>
    <s v="FCEE"/>
    <s v="2022"/>
    <s v="Um terreno triangular tem todos os lados com a mesma medida de 20 metros cada lado. Artur comprou 1/8 do referido terreno, logo, a área (em metros quadrados) do terreno que Artur comprou é:"/>
    <x v="4"/>
    <x v="48"/>
    <s v="Médio"/>
    <s v="ME"/>
    <s v="Maior que 45."/>
    <s v="Maior que 40 e menor que 45."/>
    <s v="Maior que 35 e menor que 40."/>
    <s v="Maior que 30 e menor que 35."/>
    <s v="Menor que 30."/>
    <s v="E"/>
    <n v="0"/>
    <n v="0"/>
  </r>
  <r>
    <n v="4238"/>
    <s v="QUADRIX"/>
    <s v="CRMV"/>
    <s v="2022"/>
    <s v="A área A de um triângulo de lados a, b e c pode ser calculada pela fórmula de Herão:_x000a_$$A = \sqrt{p(p - a)(p - b)(p - c)}$$_x000a_em que p é o semiperímetro (metade do perímetro) do triângulo. A fórmula recebeu esse nome em homenagem ao matemático e mecânico grego Herão de Alexandria. Considerando essas informações, julgue o item._x000a_A área de um triângulo com lados iguais a 15 cm, 34 cm e 35 cm é menor que a área de um triângulo com lados iguais a 13 cm, 40 cm e 45 cm."/>
    <x v="4"/>
    <x v="48"/>
    <s v="Médio"/>
    <s v="CE"/>
    <m/>
    <m/>
    <m/>
    <m/>
    <m/>
    <s v="E"/>
    <n v="0"/>
    <n v="0"/>
  </r>
  <r>
    <n v="4239"/>
    <s v="Inst. AOCP"/>
    <s v="CBM-PA"/>
    <s v="2022"/>
    <s v="A respeito dos entes da geometria plana e espacial, é correto afirmar que"/>
    <x v="4"/>
    <x v="48"/>
    <s v="Médio"/>
    <s v="ME"/>
    <s v="a mediatriz é a reta que divide um ângulo ao meio."/>
    <s v="a mediana de uma circunferência é tangente à circunferência e forma um ângulo reto com o diâmetro."/>
    <s v="a bissetriz divide um triângulo em dois triângulos de mesma área."/>
    <s v="a circunferência é o lugar geométrico de todos os pontos equidistantes dos extremos de um segmento."/>
    <s v="em um triângulo equilátero, a mediana e a bissetriz de um mesmo ângulo coincidem."/>
    <s v="E"/>
    <n v="0"/>
    <n v="0"/>
  </r>
  <r>
    <n v="4240"/>
    <s v="Inst. AOCP"/>
    <s v="ITEP-RN"/>
    <s v="2021"/>
    <s v="Considere o triângulo retângulo ABC, retângulo em A. Sabe-se que $\widehat{C} = 30^\circ$ e que a medida da bissetriz interna relativa ao ângulo $\widehat{B}$ é igual a $5\sqrt{3}\ u$. Nessas condições, a medida do lado AC, oposto ao vértice B, é"/>
    <x v="4"/>
    <x v="48"/>
    <s v="Médio"/>
    <s v="ME"/>
    <s v="15√2 𝑢"/>
    <s v="15√2/2 𝑢"/>
    <s v="15√3/2 𝑢"/>
    <s v="15√3 𝑢"/>
    <s v="15√3/4 𝑢"/>
    <s v="C"/>
    <n v="0"/>
    <n v="0"/>
  </r>
  <r>
    <n v="4241"/>
    <s v="FGV"/>
    <s v="PM-SP"/>
    <s v="2024"/>
    <s v="Um terreno tem a forma de um quadrilátero ABCD em que os ângulos de vértices A e D são retos. São dadas as medidas de três lados: AB = 30 m, BC = 20 m e CD = 18 m. A área desse terreno em metros quadrados é igual a"/>
    <x v="4"/>
    <x v="48"/>
    <s v="Médio"/>
    <s v="ME"/>
    <s v="360."/>
    <s v="384."/>
    <s v="418."/>
    <s v="436."/>
    <s v="460."/>
    <s v="B"/>
    <n v="0"/>
    <n v="0"/>
  </r>
  <r>
    <n v="4242"/>
    <s v="IBFC"/>
    <s v="IBGE"/>
    <s v="2022"/>
    <s v="Ao analisar a cobertura territorial sobre sua responsabilidade, o coordenador riscou no mapa um retângulo de modo que representasse a maior área possível da região a ser trabalhada por sua equipe. Se as medidas dos lados desse retângulo são 4,5 cm e 6 cm, então a medida da área desse retângulo, em m² é igual a:"/>
    <x v="4"/>
    <x v="48"/>
    <s v="Médio"/>
    <s v="ME"/>
    <s v="0,27"/>
    <s v="0,027"/>
    <s v="0,0027"/>
    <s v="2,7"/>
    <s v="0,000027"/>
    <s v="C"/>
    <n v="0"/>
    <n v="0"/>
  </r>
  <r>
    <n v="4243"/>
    <s v="CESGRANRIO"/>
    <s v="AgeRIO"/>
    <s v="2023"/>
    <s v="A Figura abaixo é um esboço da planta de um pequeno espaço comercial, que tem o formato retangular e foi subdividido em quatro salas também retangulares. O ponto P está sobre a diagonal AB. As áreas dessas salas estão indicadas nesse esboço._x000a__x000a_O valor de 2X/Y+3Y/X é igual a"/>
    <x v="4"/>
    <x v="48"/>
    <s v="Médio"/>
    <s v="ME"/>
    <s v="4,8"/>
    <s v="5,0"/>
    <s v="5,4"/>
    <s v="6,0"/>
    <s v="6,4"/>
    <s v="B"/>
    <n v="0"/>
    <n v="0"/>
  </r>
  <r>
    <n v="4244"/>
    <s v="NUCEPI UESPI"/>
    <s v="PM-PI"/>
    <s v="2022"/>
    <s v="Durante uma manifestação na Avenida Frei Serafim em Teresina, os soldados Emanuel, Fábio e Gilson foram designados para acompanhar o evento. Quando retornaram ao quartel, o comandante indagou sobre o número de pessoas que participaram da manifestação. Emanuel informou que foi ocupada uma faixa retangular da Avenida, medindo 14 m por 176 m, pelos manifestantes._x000a_Fábio disse que, em média, havia 4 pessoas por metro quadrado. Por sua vez, Gilson fez as contas e informou ao comandante, de maneira correta, o número total de manifestantes. O número informado por Gilson foi de aproximadamente"/>
    <x v="4"/>
    <x v="48"/>
    <s v="Médio"/>
    <s v="ME"/>
    <s v="12.000 pessoas."/>
    <s v="11.000 pessoas."/>
    <s v="10.000 pessoas."/>
    <s v="9.000 pessoas."/>
    <s v="8.000 pessoas."/>
    <s v="C"/>
    <n v="0"/>
    <n v="0"/>
  </r>
  <r>
    <n v="4245"/>
    <s v="AOCP"/>
    <s v="CM BAURU"/>
    <s v="2022"/>
    <s v="João, servidor da Câmara, possui um sítio que usa para descanso aos fins de semana. Ele pretende construir um galinheiro no sítio. Para isso, deseja utilizar um rolo com 200 metros de tela que ele já possui. Se a forma que João escolheu é a retangular e ele usará a tela em todos os lados do retângulo, qual é a área máxima que o galinheiro pode ter?"/>
    <x v="4"/>
    <x v="48"/>
    <s v="Médio"/>
    <s v="ME"/>
    <s v="1.600 m²"/>
    <s v="2.000 m²"/>
    <s v="2.400 m²"/>
    <s v="2.500 m²"/>
    <s v="2.700 m²"/>
    <s v="D"/>
    <n v="0"/>
    <n v="0"/>
  </r>
  <r>
    <n v="4246"/>
    <s v="FCC"/>
    <s v="PREF. SJRP"/>
    <s v="2019"/>
    <s v="O ponto E pertence ao lado AD do retângulo ABCD e ED=15 cm, conforme mostra a figura._x000a__x000a_Sabendo que a área do retângulo ABCD é 336 cm² e que a área do trapézio BCDE é 273 cm², a medida, em cm, do lado AB, é:"/>
    <x v="4"/>
    <x v="48"/>
    <s v="Médio"/>
    <s v="ME"/>
    <s v="14"/>
    <s v="15"/>
    <s v="16"/>
    <s v="17"/>
    <s v="18"/>
    <s v="A"/>
    <n v="0"/>
    <n v="0"/>
  </r>
  <r>
    <n v="4247"/>
    <s v="FGV"/>
    <s v="TRF"/>
    <s v="2024"/>
    <s v="A cada vértice de um pentágono convexo é atribuído um valor positivo. O valor de cada lado e de cada diagonal do pentágono é definido como a soma dos valores dos vértices correspondentes. O valor do pentágono é definido como a soma dos valores de todos os seus lados e de todas as suas diagonais. Se a soma dos valores atribuídos aos vértices de um pentágono convexo é igual a 120, o valor do pentágono é:"/>
    <x v="4"/>
    <x v="48"/>
    <s v="Médio"/>
    <s v="ME"/>
    <s v="600;"/>
    <s v="540;"/>
    <s v="480;"/>
    <s v="420;"/>
    <s v="360."/>
    <s v="C"/>
    <n v="0"/>
    <n v="0"/>
  </r>
  <r>
    <n v="4248"/>
    <s v="AOCP"/>
    <s v="SED-MS"/>
    <s v="2022"/>
    <s v="Considere os seguintes polígonos, todos de mesmo perímetro: triângulo equilátero, quadrado e hexágono regular. Sendo $A_1$ a área do triângulo equilátero, $A_2$ a área do quadrado e $A_3$ a área do hexágono, o valor de $\frac{A_1 + A_3}{A_2}$ é:"/>
    <x v="4"/>
    <x v="48"/>
    <s v="Médio"/>
    <s v="ME"/>
    <s v="$\frac{5\sqrt{3}}{9}$"/>
    <s v="$\frac{5\sqrt{2}}{9}$"/>
    <s v="$\frac{10\sqrt{3}}{9}$"/>
    <s v="$\frac{10\sqrt{2}}{9}$"/>
    <s v="10"/>
    <s v="C"/>
    <n v="0"/>
    <n v="0"/>
  </r>
  <r>
    <n v="4249"/>
    <s v="UNIRV"/>
    <s v="PREF. RIO VERDE"/>
    <s v="2022"/>
    <s v="A figura representa um pentágono regular com centro no ponto C. A porcentagem sombreada no interior desse pentágono é"/>
    <x v="4"/>
    <x v="48"/>
    <s v="Médio"/>
    <s v="ME"/>
    <s v="20%"/>
    <s v="25%"/>
    <s v="30%"/>
    <s v="40%"/>
    <m/>
    <s v="C"/>
    <n v="0"/>
    <n v="0"/>
  </r>
  <r>
    <n v="4250"/>
    <s v="RBO"/>
    <s v="ISS-BH"/>
    <s v="2022"/>
    <s v="A partir do conceito: “Dado um polígono convexo qualquer, diagonal é o segmento que une dois vértices não consecutivos”. Assim, um triângulo não possui diagonais, pois, como só possui três vértices, não é possível unir dois vértices não consecutivos, o quadrado possui duas diagonais e partir de um dos vértices, encontramos, apenas um outro vértice não consecutivo, enquanto, que no pentágono convexo temos 5 diagonais, e nesse polígono encontramos a partir de um vértice, dois outros vértices não consecutivos. A partir dessas informações, monta-se a tabela a seguir._x000a__x000a_Verifica-se que existe uma certa regularidade entre o número de lados, número de diagonais e o número de vértices não consecutivos contados a partir de um dos vértices. Então, o número de diagonais de um polígono convexo que possui 102 lados é igual a"/>
    <x v="4"/>
    <x v="48"/>
    <s v="Médio"/>
    <s v="ME"/>
    <s v="4.852."/>
    <s v="4.947."/>
    <s v="4.998."/>
    <s v="5.049."/>
    <s v="5.100."/>
    <s v="D"/>
    <n v="0"/>
    <n v="0"/>
  </r>
  <r>
    <n v="4251"/>
    <s v="IBFC"/>
    <s v="TCM-RJ"/>
    <s v="2016"/>
    <s v="Sabe-se que a soma dos ângulos internos de um polígono é igual a 1260°. Se esse polígono é regular, então cada ângulo externo desse polígono é igual a:"/>
    <x v="4"/>
    <x v="48"/>
    <s v="Médio"/>
    <s v="ME"/>
    <s v="140°"/>
    <s v="40°"/>
    <s v="126°"/>
    <s v="54°"/>
    <m/>
    <s v="B"/>
    <n v="0"/>
    <n v="0"/>
  </r>
  <r>
    <n v="4252"/>
    <s v="QUADRIX"/>
    <s v="CRB 6"/>
    <s v="2014"/>
    <s v="Sabendo-se que a soma dos ângulos internos de um triângulo é 180° e que a soma dos ângulos internos do quadrilátero é 360°, qual é a soma dos ângulos internos de um polígono de 20 lados?"/>
    <x v="4"/>
    <x v="48"/>
    <s v="Médio"/>
    <s v="ME"/>
    <s v="3010°"/>
    <s v="3240°"/>
    <s v="3000°"/>
    <s v="2550°"/>
    <s v="2000°"/>
    <s v="B"/>
    <n v="0"/>
    <n v="0"/>
  </r>
  <r>
    <n v="4253"/>
    <s v="CONSULPLAN"/>
    <s v="PREF. MACAÍBA"/>
    <s v="2022"/>
    <s v="Em um undecágono regular, polígono de 11 lados, nenhuma de suas diagonais passa pelo seu centro, pois o seu número de lados é ímpar. Dessa forma, qual é o número total de diagonais desse polígono?"/>
    <x v="4"/>
    <x v="48"/>
    <s v="Médio"/>
    <s v="ME"/>
    <s v="33"/>
    <s v="44"/>
    <s v="55"/>
    <s v="66"/>
    <m/>
    <s v="B"/>
    <n v="0"/>
    <n v="0"/>
  </r>
  <r>
    <n v="4254"/>
    <s v="QUADRIX"/>
    <s v="CRB 6"/>
    <s v="2014"/>
    <s v="Quantas diagonais tem um polígono de 15 lados, sabendo-se que diagonal é o segmento de reta que une dois lados não consecutivos de um polígono?"/>
    <x v="4"/>
    <x v="48"/>
    <s v="Médio"/>
    <s v="ME"/>
    <s v="90"/>
    <s v="40"/>
    <s v="180"/>
    <s v="100"/>
    <s v="80"/>
    <s v="A"/>
    <n v="0"/>
    <n v="0"/>
  </r>
  <r>
    <n v="4255"/>
    <s v="FGV"/>
    <s v="ISS-RJ"/>
    <s v="2023"/>
    <s v="Sejam H um hexágono regular, C a circunferência circunscrita a H e c a circunferência inscrita em H. A razão entre a área de C e a área de c é igual a:"/>
    <x v="4"/>
    <x v="48"/>
    <s v="Médio"/>
    <s v="ME"/>
    <s v="4;"/>
    <s v="4/3;"/>
    <s v="3;"/>
    <s v="5/4;"/>
    <s v="2."/>
    <s v="B"/>
    <n v="0"/>
    <n v="0"/>
  </r>
  <r>
    <n v="4256"/>
    <s v="FGV"/>
    <s v="ISS-RJ"/>
    <s v="2023"/>
    <s v="Seja C uma circunferência, seja q um quadrado inscrito em C e seja Q um quadrado circunscrito a C. A razão entre a área de Q e a área de q é igual a:"/>
    <x v="4"/>
    <x v="48"/>
    <s v="Médio"/>
    <s v="ME"/>
    <s v="4;"/>
    <s v="4/3;"/>
    <s v="3;"/>
    <s v="5/4;"/>
    <s v="2."/>
    <s v="E"/>
    <n v="0"/>
    <n v="0"/>
  </r>
  <r>
    <n v="4257"/>
    <s v="CESGRANRIO"/>
    <s v="ELETRONUCLEAR"/>
    <s v="2022"/>
    <s v="A Figura mostra o círculo inscrito em um triângulo equilátero ABC. Sabe-se que a área desse círculo mede 3π metros quadrados (m²)._x000a__x000a_Quanto mede a área do triângulo que é externa ao círculo?"/>
    <x v="4"/>
    <x v="48"/>
    <s v="Médio"/>
    <s v="ME"/>
    <s v="(9√3−3𝜋) m²"/>
    <s v="(18−3𝜋) m²"/>
    <s v="(6−3𝜋) m²"/>
    <s v="18 m²"/>
    <s v="6 m²"/>
    <s v="A"/>
    <n v="0"/>
    <n v="0"/>
  </r>
  <r>
    <s v="4258"/>
    <s v="DIRENS"/>
    <s v="EEAR"/>
    <s v="2022"/>
    <s v="Calcule a razão entre a área de um quadrado inscrito num círculo e a área de um quadrado circunscrito ao mesmo círculo, nessa ordem. Marque a opção correta."/>
    <x v="4"/>
    <x v="48"/>
    <s v="Médio"/>
    <s v="ME"/>
    <s v="1/4."/>
    <s v="1/2."/>
    <s v="4."/>
    <s v="2."/>
    <m/>
    <s v="B"/>
    <n v="0"/>
    <n v="0"/>
  </r>
  <r>
    <n v="4259"/>
    <s v="Inst. AOCP"/>
    <s v="ISS-PINHAIS"/>
    <s v="2022"/>
    <s v="Em uma das rotatórias do novo projeto urbanístico de Pinhais, será construído um jardim no formato de hexágono regular. Sabendo que essa rotatória tem diâmetro de 12 metros e que o jardim será um hexágono inscrito nessa circunferência, qual será a área do jardim?"/>
    <x v="4"/>
    <x v="48"/>
    <s v="Médio"/>
    <s v="ME"/>
    <s v="36√3 m²"/>
    <s v="72√3 m²"/>
    <s v="54√2 m²"/>
    <s v="36√2 m²"/>
    <s v="54√3 m²"/>
    <s v="E"/>
    <n v="0"/>
    <n v="0"/>
  </r>
  <r>
    <n v="4260"/>
    <s v="CETREDE"/>
    <s v="PREF. PARAIPABA"/>
    <s v="2021"/>
    <s v="Determine o lado do quadrado circunscrito a um círculo de raio 𝟑√𝟑 cm."/>
    <x v="4"/>
    <x v="48"/>
    <s v="Médio"/>
    <s v="ME"/>
    <s v="1"/>
    <s v="6√3"/>
    <s v="√3"/>
    <s v="2"/>
    <s v="3√2"/>
    <s v="B"/>
    <n v="0"/>
    <n v="0"/>
  </r>
  <r>
    <n v="4261"/>
    <s v="MARINHA"/>
    <s v="CP-CAP"/>
    <s v="2020"/>
    <s v="Calcule a área de um hexágono regular inscrito em uma circunferência de raio 7 cm e assinale a opção correta."/>
    <x v="4"/>
    <x v="48"/>
    <s v="Médio"/>
    <s v="ME"/>
    <s v="√3 cm"/>
    <s v="2√3 cm"/>
    <s v="7√3/2 cm"/>
    <s v="7√3 cm"/>
    <s v="147√3/2 cm"/>
    <s v="E"/>
    <n v="0"/>
    <n v="0"/>
  </r>
  <r>
    <n v="4262"/>
    <s v="DES-IFSUL"/>
    <s v="IFSUL"/>
    <s v="2018"/>
    <s v="Considere um triângulo equilátero inscrito numa circunferência de raio igual a 12 cm e um quadrado inscrito em uma circunferência de raio igual a 6 cm. Qual é a razão entre o lado desse triângulo e o apótema do quadrado?"/>
    <x v="4"/>
    <x v="48"/>
    <s v="Médio"/>
    <s v="ME"/>
    <s v="√6"/>
    <s v="2√6"/>
    <s v="4√6"/>
    <s v="8√6/3"/>
    <m/>
    <s v="B"/>
    <n v="0"/>
    <n v="0"/>
  </r>
  <r>
    <n v="4263"/>
    <s v="IDECAN"/>
    <s v="CBM-DF"/>
    <s v="2017"/>
    <s v="Um hexágono regular de lado 4 cm está inscrito em uma circunferência. Nessa situação, a razão entre o apótema do hexágono e o raio da circunferência é:"/>
    <x v="4"/>
    <x v="48"/>
    <s v="Médio"/>
    <s v="ME"/>
    <s v="2√3"/>
    <s v="4√3"/>
    <s v="√3/2"/>
    <s v="3√3/2"/>
    <m/>
    <s v="C"/>
    <n v="0"/>
    <n v="0"/>
  </r>
  <r>
    <n v="4264"/>
    <s v="FUNDATEC"/>
    <s v="SEFAZ-RS"/>
    <s v="2014"/>
    <s v="Sabendo que a área de um triângulo equilátero, inscrito em uma circunferência, é de 𝟏𝟖√𝟑 cm², o perímetro do hexágono regular circunscrito a essa mesma circunferência é:"/>
    <x v="4"/>
    <x v="48"/>
    <s v="Médio"/>
    <s v="ME"/>
    <s v="2√6 cm."/>
    <s v="4√2 cm."/>
    <s v="3√6 cm."/>
    <s v="12√2 cm."/>
    <s v="24√2 cm."/>
    <s v="E"/>
    <n v="0"/>
    <n v="0"/>
  </r>
  <r>
    <n v="4265"/>
    <s v="QUADRIX"/>
    <s v="SEDF"/>
    <s v="2021"/>
    <s v="Um cuboctaedro é um poliedro convexo composto por oito faces triangulares regulares e seis faces quadradas. Considerando essa informação, julgue o item._x000a_O número de vértices do cuboctaedro é igual a 12."/>
    <x v="4"/>
    <x v="49"/>
    <s v="Médio"/>
    <s v="CE"/>
    <m/>
    <m/>
    <m/>
    <m/>
    <m/>
    <s v="C"/>
    <n v="0"/>
    <n v="0"/>
  </r>
  <r>
    <n v="4266"/>
    <s v="GUALIMP"/>
    <s v="PREF. CONC. MACABU"/>
    <s v="2020"/>
    <s v="Os alunos do curso de Licenciatura em Matemática construíram durante a aula de Geometria, um poliedro de isopor. Ao analisarem melhor a figura, uma aluna verificou que o número de vértices é o quádruplo do número de faces acrescido de dois. Um outro aluno verificou que número de arestas é igual ao triplo do número de faces acrescido de doze. Com essas duas observações feitas pelos alunos, esse poliedro possui quantos vértices?"/>
    <x v="4"/>
    <x v="49"/>
    <s v="Médio"/>
    <s v="ME"/>
    <s v="6."/>
    <s v="26."/>
    <s v="30."/>
    <s v="32."/>
    <m/>
    <s v="B"/>
    <n v="0"/>
    <n v="0"/>
  </r>
  <r>
    <n v="4267"/>
    <s v="Inst. Excelência"/>
    <s v="PREF. TREMEMBÉ"/>
    <s v="2019"/>
    <s v="A Geometria Espacial é o nome usual para geometria no espaço tridimensional, em que os sólidos estão inseridos. Um sólido é limitado por um ou mais planos ou superfícies, assim como as superfícies são limitadas por uma ou mais linhas. Sobre os sólidos geométricos, é CORRETO afirmar:"/>
    <x v="4"/>
    <x v="49"/>
    <s v="Médio"/>
    <s v="ME"/>
    <s v="Um cuboctaedro é um sólido geométrico irregular, composto de dois tipos de polígonos regulares: o quadrado e o triângulo."/>
    <s v="Pelo Teorema de Euler, sabe-se que o número de vértices somado ao número de faces é igual ao número de arestas subtraído de 2, para qualquer poliedro."/>
    <s v="A famosa pirâmide de Gizé, no Egito, não é um exemplo de poliedro."/>
    <s v="Poliedros regulares são muito conhecidos por sua simetria. No total, existem 6 poliedros regulares."/>
    <m/>
    <s v="A"/>
    <n v="0"/>
    <n v="0"/>
  </r>
  <r>
    <n v="4268"/>
    <s v="PRÓ-MUNICÍPIO"/>
    <s v="PREF. MASSAPÊ"/>
    <s v="2019"/>
    <s v="O que é um poliedro de Platão? Os poliedros de Platão são aqueles que possuem as seguintes propriedades:_x000a_I. Todas as faces apresentam o mesmo número de ________;_x000a_II. Todos os vértices possuem o mesmo número de arestas, isto é, se um vértice é a extremidade de três arestas, por exemplo, então todos serão também;_x000a_III. É _________;_x000a_IV. Seja o número de faces igual a F, de arestas igual a A e de vértices igual a V, então vale a seguinte relação, chamada de relação de ________ : V – A + F = 2._x000a_A sequência correta para o preenchimento de lacunas está em:"/>
    <x v="4"/>
    <x v="49"/>
    <s v="Médio"/>
    <s v="ME"/>
    <s v="Faces, côncavo, Euler;"/>
    <s v="Faces, côncavo, Platão;"/>
    <s v="Arestas, bidimensional, Platão;"/>
    <s v="Arestas, convexo, Euler."/>
    <m/>
    <s v="D"/>
    <n v="0"/>
    <n v="0"/>
  </r>
  <r>
    <n v="4269"/>
    <s v="DIRENS"/>
    <s v="EEAR"/>
    <s v="2021"/>
    <s v="Um poliedro convexo possui 20 faces, das quais 7 são pentagonais e 13 triangulares. Dessa forma, é correto afirmar que"/>
    <x v="4"/>
    <x v="49"/>
    <s v="Médio"/>
    <s v="ME"/>
    <s v="o número de arestas é 39."/>
    <s v="o número de arestas é 74."/>
    <s v="o número de vértices é 19."/>
    <s v="o número de vértices é 23."/>
    <m/>
    <s v="C"/>
    <n v="0"/>
    <n v="0"/>
  </r>
  <r>
    <n v="4270"/>
    <s v="VUNESP"/>
    <s v="SBCPREV"/>
    <s v="2024"/>
    <s v="A partir de um dos vértices de um paralelepípedo reto-retângulo oco foi feito um corte na forma de um cubo de 1 cm³ de volume, de maneira que as reentrâncias no paralelepípedo medem, todas, 1 cm, conforme mostra a figura a seguir._x000a__x000a_Esse paralelepípedo pode ser apoiado em uma superfície plana e horizontal sobre qualquer uma de suas faces e, após o corte, a capacidade máxima de água possível de se armazenar em seu interior passou a ser de"/>
    <x v="4"/>
    <x v="49"/>
    <s v="Médio"/>
    <s v="ME"/>
    <s v="1260 cm³."/>
    <s v="1296 cm³."/>
    <s v="1360 cm³."/>
    <s v="1395 cm³"/>
    <s v="1439 cm³."/>
    <s v="C"/>
    <n v="0"/>
    <n v="0"/>
  </r>
  <r>
    <n v="4271"/>
    <s v="CESGRANRIO"/>
    <s v="AgeRIO"/>
    <s v="2023"/>
    <s v="Uma caixa d’água cúbica de arestas internas medindo 3 m, inicialmente cheia, terá seu conteúdo transferido para uma outra caixa d’água, também cúbica, mas de arestas internas medindo 4 m. Uma bomba realizará a transferência a 54 litros por minuto. Depois de quantos minutos, a partir do início da transferência, as colunas de água das duas caixas terão a mesma altura?"/>
    <x v="4"/>
    <x v="49"/>
    <s v="Médio"/>
    <s v="ME"/>
    <s v="480"/>
    <s v="360"/>
    <s v="320"/>
    <s v="270"/>
    <s v="240"/>
    <s v="C"/>
    <n v="0"/>
    <n v="0"/>
  </r>
  <r>
    <n v="4272"/>
    <s v="RBO"/>
    <s v="PREF. NAVEGANTES"/>
    <s v="2022"/>
    <s v="Um reservatório de água em formato de um paralelepípedo tem dimensões 3 m x 2 m x 5,5 m e está com 72% de sua capacidade utilizada. Sabendo que 1 m³ equivale a 1.000 litros, a quantidade de água que está neste reservatório é de:"/>
    <x v="4"/>
    <x v="49"/>
    <s v="Médio"/>
    <s v="ME"/>
    <s v="33.000 L."/>
    <s v="29.620 L."/>
    <s v="25.540 L."/>
    <s v="23.760 L."/>
    <s v="23.120 L."/>
    <s v="D"/>
    <n v="0"/>
    <n v="0"/>
  </r>
  <r>
    <n v="4273"/>
    <s v="IFBC"/>
    <s v="IBGE"/>
    <s v="2022"/>
    <s v="Num posto de coleta, um agente censitário verificou que haviam chegado 12 notebooks idênticos e estavam todos fora da embalagem e empilhados numa única pilha. Se cada notebook tem espessura de 5 cm, comprimento de 24 cm e largura de 18 cm, então o volume total dessa pilha é, em dm³, igual a:"/>
    <x v="4"/>
    <x v="49"/>
    <s v="Médio"/>
    <s v="ME"/>
    <s v="259,2"/>
    <s v="2592"/>
    <s v="25,92"/>
    <s v="2,592"/>
    <s v="25920"/>
    <s v="C"/>
    <n v="0"/>
    <n v="0"/>
  </r>
  <r>
    <n v="4274"/>
    <s v="FUNPAR"/>
    <s v="PM-PR"/>
    <s v="2021"/>
    <s v="Um recipiente possui formato de um cubo de aresta 12 cm. Há no recipiente 0,944 L de água e, no fundo, um dado também de formato cúbico, com aresta medindo 2 cm. Se o dado for retirado do recipiente, a altura do líquido nesse recipiente será de aproximadamente:"/>
    <x v="4"/>
    <x v="49"/>
    <s v="Médio"/>
    <s v="ME"/>
    <s v="11,4 cm."/>
    <s v="7,0 cm."/>
    <s v="6,5 cm."/>
    <s v="6,0 cm."/>
    <s v="5,7 cm."/>
    <s v="C"/>
    <n v="0"/>
    <n v="0"/>
  </r>
  <r>
    <n v="4275"/>
    <s v="FUNDATEC"/>
    <s v="BM-RS"/>
    <s v="2022"/>
    <s v="Considere um grande cubo formado por cubos menores de igual tamanho, conforme a figura abaixo:_x000a__x000a_A razão do volume dos cubos hachurados pelo cubo maior é de:"/>
    <x v="4"/>
    <x v="49"/>
    <s v="Médio"/>
    <s v="ME"/>
    <s v="1/9."/>
    <s v="2/9."/>
    <s v="10/27."/>
    <s v="1/3."/>
    <s v="6/35."/>
    <s v="B"/>
    <n v="0"/>
    <n v="0"/>
  </r>
  <r>
    <n v="4276"/>
    <s v="QUADRIX"/>
    <s v="CRMV PR"/>
    <s v="2022"/>
    <s v="Uma piscina possui o formato de um paralelepípedo, com 10 m de comprimento e 5 m de largura. No meio da piscina, há um monumento cúbico maciço cuja aresta mede 2 m. Para encher completamente a piscina, são necessários 78,2 m³ de água. Com base nessa situação hipotética, assinale a alternativa que apresenta a altura da piscina."/>
    <x v="4"/>
    <x v="49"/>
    <s v="Médio"/>
    <s v="ME"/>
    <s v="1,404 m"/>
    <s v="1,564 m"/>
    <s v="1,64 m"/>
    <s v="1,7 m"/>
    <s v="2 m"/>
    <s v="D"/>
    <n v="0"/>
    <n v="0"/>
  </r>
  <r>
    <n v="4277"/>
    <s v="QUADRIX"/>
    <s v="CRP18"/>
    <s v="2022"/>
    <s v="Julgue o item, quanto a sistemas de medidas e volumes._x000a_Se a aresta de um cubo é dobrada, o seu volume também é dobrado."/>
    <x v="4"/>
    <x v="49"/>
    <s v="Médio"/>
    <s v="CE"/>
    <m/>
    <m/>
    <m/>
    <m/>
    <m/>
    <s v="E"/>
    <n v="0"/>
    <n v="0"/>
  </r>
  <r>
    <n v="4278"/>
    <s v="FGV"/>
    <s v="PREF. SP"/>
    <s v="2023"/>
    <s v="A figura abaixo é a planificação de um sólido geométrico, formada por polígonos regulares; o perímetro da planificação mede 48 cm._x000a__x000a_O volume do sólido geométrico formado é então igual a"/>
    <x v="4"/>
    <x v="49"/>
    <s v="Médio"/>
    <s v="ME"/>
    <s v="18√2 cm³"/>
    <s v="27 cm³"/>
    <s v="36 cm³"/>
    <s v="3√2 cm³"/>
    <s v="36√2 cm³"/>
    <s v="E"/>
    <n v="0"/>
    <n v="0"/>
  </r>
  <r>
    <n v="4279"/>
    <s v="VUNESP"/>
    <s v="ISS-JAGUARIÚNA"/>
    <s v="2023"/>
    <s v="Uma peça em metal maciço tem o formato de pirâmide reta, com altura de 20 cm e base no formato de losango, com diagonais medindo 10 cm e 12 cm. Seu valor comercial está associado ao volume do metal utilizado na sua fabricação, sendo cada cm³ do referido material comercializado a R$ 1,50. Sendo assim, o valor comercial desta peça é de"/>
    <x v="4"/>
    <x v="49"/>
    <s v="Médio"/>
    <s v="ME"/>
    <s v="R$ 400,00."/>
    <s v="R$ 600,00."/>
    <s v="R$ 900,00."/>
    <s v="R$ 1.200,00."/>
    <s v="R$ 1.800,00."/>
    <s v="B"/>
    <n v="0"/>
    <n v="0"/>
  </r>
  <r>
    <s v="4280"/>
    <s v="FUNDATEC"/>
    <s v="PREF. CANDELÁRIA"/>
    <s v="2021"/>
    <s v="O volume de uma pirâmide quadrangular regular de lado L e altura sendo o dobro do lado é dado por:"/>
    <x v="4"/>
    <x v="49"/>
    <s v="Médio"/>
    <s v="ME"/>
    <s v="𝐿&lt;sup&gt;3&lt;/sup&gt;/3"/>
    <s v="𝐿&lt;sup&gt;3&lt;/sup&gt;/2"/>
    <s v="2𝐿&lt;sup&gt;3&lt;/sup&gt;/3"/>
    <s v="2𝐿&lt;sup&gt;3&lt;/sup&gt;"/>
    <s v="3𝐿&lt;sup&gt;3&lt;/sup&gt;"/>
    <s v="C"/>
    <n v="0"/>
    <n v="0"/>
  </r>
  <r>
    <n v="4281"/>
    <s v="CEBRASPE"/>
    <s v="CBM-AL"/>
    <s v="2021"/>
    <s v="Julgue o seguinte item, relativos a geometria espacial._x000a__x000a_Para cobrir um tetraedro regular de aresta igual a $\sqrt[4]{3}\text{ m}$ com um material adesivo que custa R$ 5,50/$\text{m}^2$, deve-se gastar R$ 16,50."/>
    <x v="4"/>
    <x v="49"/>
    <s v="Médio"/>
    <s v="CE"/>
    <m/>
    <m/>
    <m/>
    <m/>
    <m/>
    <s v="C"/>
    <n v="0"/>
    <n v="0"/>
  </r>
  <r>
    <n v="4282"/>
    <s v="QUADRIX"/>
    <s v="CRMV AP"/>
    <s v="2021"/>
    <s v="O museu do Louvre, em Paris, tem como entrada uma estrutura piramidal de base quadrada, com 34 m de largura e 21 m de altura. Essa pirâmide principal é rodeada por 3 pirâmides quadradas menores, cujas dimensões serão assumidas como 8 m de largura e 5 m de altura, e π é igual a 3. Com base nesse caso hipotético, julgue o item._x000a_A capacidade total das 3 pirâmides menores juntas é de 320 L."/>
    <x v="4"/>
    <x v="49"/>
    <s v="Médio"/>
    <s v="CE"/>
    <m/>
    <m/>
    <m/>
    <m/>
    <m/>
    <s v="E"/>
    <n v="0"/>
    <n v="0"/>
  </r>
  <r>
    <n v="4283"/>
    <s v="Inst. AOCP"/>
    <s v="PM-ES"/>
    <s v="2022"/>
    <s v="Considerando uma pirâmide de base quadrada, onde a aresta da base mede l e a altura mede h, é correto afirmar que"/>
    <x v="4"/>
    <x v="49"/>
    <s v="Médio"/>
    <s v="ME"/>
    <s v="suas arestas da base são menores que sua altura (l &lt; h)."/>
    <s v="seu volume pode ser encontrado dividindo-se a área de um quadrado de lado l por 3."/>
    <s v="a pirâmide terá o número de vértices igual ao número de faces."/>
    <s v="todas as arestas da pirâmide precisam ser iguais."/>
    <m/>
    <s v="C"/>
    <n v="0"/>
    <n v="0"/>
  </r>
  <r>
    <n v="4284"/>
    <s v="IDECAN"/>
    <s v="PREF. CAMPINA GRANDE"/>
    <s v="2021"/>
    <s v="Considere as afirmativas a seguir:_x000a_I. O volume de um prisma é o produto da área da base pela medida da altura._x000a_II. A altura de uma pirâmide é a distância h entre o vértice e o plano da base._x000a_III. O volume de uma pirâmide é um terço do produto da área da base pela medida da altura._x000a_Assinale"/>
    <x v="4"/>
    <x v="49"/>
    <s v="Médio"/>
    <s v="ME"/>
    <s v="se somente a afirmativa I estiver correta."/>
    <s v="se somente a afirmativa III estiver correta."/>
    <s v="somente as afirmativas II e III estiverem corretas."/>
    <s v="se todas as afirmativas estiverem corretas."/>
    <m/>
    <s v="D"/>
    <n v="0"/>
    <n v="0"/>
  </r>
  <r>
    <n v="4285"/>
    <s v="IAUPE"/>
    <s v="CEP-OS"/>
    <s v="2018"/>
    <s v="A altura de uma pirâmide cuja base é um triângulo equilátero mede 𝟏𝟐√𝟑 metros. Se a aresta da base da pirâmide mede 3 metros, é CORRETO afirmar que o seu volume, em metros cúbicos, é igual a"/>
    <x v="4"/>
    <x v="49"/>
    <s v="Médio"/>
    <s v="ME"/>
    <s v="15√3"/>
    <s v="15"/>
    <s v="27√3"/>
    <s v="27"/>
    <s v="12"/>
    <s v="D"/>
    <n v="0"/>
    <n v="0"/>
  </r>
  <r>
    <n v="4286"/>
    <s v="DIRENS"/>
    <s v="EEAR"/>
    <s v="2018"/>
    <s v="A embalagem de um determinado produto é em forma de uma pirâmide hexagonal regular, cujas medidas internas são 13 cm de altura e 24 cm de perímetro da base. Assim, o volume interno dessa embalagem é ___√𝟑 cm³."/>
    <x v="4"/>
    <x v="49"/>
    <s v="Médio"/>
    <s v="ME"/>
    <s v="104"/>
    <s v="98"/>
    <s v="86"/>
    <s v="72"/>
    <m/>
    <s v="A"/>
    <n v="0"/>
    <n v="0"/>
  </r>
  <r>
    <n v="4287"/>
    <s v="FGV"/>
    <s v="CBM"/>
    <s v="2024"/>
    <s v="Uma panela cilíndrica, como a representada abaixo, possui 30 cm de diâmetro e 20 cm de altura._x000a__x000a_O volume dessa panela é de, aproximadamente,"/>
    <x v="4"/>
    <x v="49"/>
    <s v="Médio"/>
    <s v="ME"/>
    <s v="6 litros."/>
    <s v="9 litros."/>
    <s v="12 litros."/>
    <s v="14 litros."/>
    <s v="18 litros."/>
    <s v="D"/>
    <n v="0"/>
    <n v="0"/>
  </r>
  <r>
    <n v="4288"/>
    <s v="QUADRIX"/>
    <s v="CRP 10"/>
    <s v="2022"/>
    <s v="Jonathan é um excelente cervejeiro e prepara sua cerveja artesanal de uma maneira peculiar. Ele sempre faz a mesma quantidade de cerveja por vez, o suficiente para encher completamente um de seus recipientes cilíndricos, os quais têm 1,5 metro de altura e 50 centímetros de raio, sendo que todo o volume dos recipientes é útil. Com base nesse caso hipotético, julgue o item._x000a_Jonathan sempre faz 0,375𝜋 litros de cerveja por vez."/>
    <x v="4"/>
    <x v="49"/>
    <s v="Médio"/>
    <s v="CE"/>
    <m/>
    <m/>
    <m/>
    <m/>
    <m/>
    <s v="E"/>
    <n v="0"/>
    <n v="0"/>
  </r>
  <r>
    <n v="4289"/>
    <s v="FUNDATEC"/>
    <s v="CRA RS"/>
    <s v="2021"/>
    <s v="Maria adquiriu uma piscina no formato de um cilindro reto com 1,20 metros de profundidade e 6 metros de diâmetro. Sabe-se que para encher 1 m³ são necessários 1.000 litros de água, sendo assim, quantos litros de água serão necessários para encher 75% da capacidade total dessa piscina? (Considere π = 3)"/>
    <x v="4"/>
    <x v="49"/>
    <s v="Médio"/>
    <s v="ME"/>
    <s v="8.100 litros."/>
    <s v="12.600 litros."/>
    <s v="16.200 litros."/>
    <s v="24.300 litros."/>
    <s v="32.400 litros."/>
    <s v="D"/>
    <n v="0"/>
    <n v="0"/>
  </r>
  <r>
    <n v="4290"/>
    <s v="FUNDATEC"/>
    <s v="PREF. F. DA CUNHA"/>
    <s v="2022"/>
    <s v="Considerando um cilindro reto de diâmetro igual a 𝟓𝟎 cm e com capacidade máxima de volume igual a 𝟏𝟐.𝟓𝟎𝟎𝝅 cm³, a altura desse cilindro, em cm, corresponde a:"/>
    <x v="4"/>
    <x v="49"/>
    <s v="Médio"/>
    <s v="ME"/>
    <s v="10."/>
    <s v="12."/>
    <s v="18."/>
    <s v="20."/>
    <s v="24."/>
    <s v="D"/>
    <n v="0"/>
    <n v="0"/>
  </r>
  <r>
    <n v="4291"/>
    <s v="Inst. AOCP"/>
    <s v="PM-ES"/>
    <s v="2022"/>
    <s v="A caixa de guerra é um instrumento de percussão no formato de um cilindro._x000a_Sabe-se que a altura desse cilindro mede a metade do raio da parte superior da caixa de guerra e que a área lateral equivale a 144π cm². Assinale a alternativa que apresenta a área da parte superior desse cilindro."/>
    <x v="4"/>
    <x v="49"/>
    <s v="Médio"/>
    <s v="ME"/>
    <s v="136π cm²."/>
    <s v="144π cm²."/>
    <s v="96π cm²."/>
    <s v="108π cm²."/>
    <s v="196π cm²."/>
    <s v="B"/>
    <n v="0"/>
    <n v="0"/>
  </r>
  <r>
    <n v="4292"/>
    <s v="CONSULPLAN"/>
    <s v="SEDUC-PA"/>
    <s v="2018"/>
    <s v="Sobre os cilindros, sólidos geométricos classificados como corpos redondos, pois, se colocados sobre uma superfície plana levemente inclinada, rolam, analise as afirmativas a seguir._x000a_I. Os elementos de um cilindro são: bases, altura, eixo, secção transversal e geratrizes._x000a_II. Os cilindros são classificados como: retos e oblíquos._x000a_III. A planificação do cilindro é ._x000a_IV. A área do cilindro é dada pela seguinte expressão: 𝑨 = 𝟐𝝅𝒓(𝒉 + 𝒓)._x000a_V. O volume do cilindro é obtido pelo produto da área da base por sua altura, ou seja, 𝑽 = 𝟐𝝅𝒓²𝒉._x000a_Estão INCORRETAS apenas as afirmativas"/>
    <x v="4"/>
    <x v="49"/>
    <s v="Médio"/>
    <s v="ME"/>
    <s v="I e III."/>
    <s v="I e V."/>
    <s v="II e V."/>
    <s v="III e V."/>
    <m/>
    <s v="D"/>
    <n v="0"/>
    <n v="0"/>
  </r>
  <r>
    <n v="4293"/>
    <s v="CESGRANRIO"/>
    <s v="CASA DA MOEDA"/>
    <s v="2024"/>
    <s v="Um disco de papelão de 20 cm de diâmetro será utilizado para construir dois copos cônicos de mesmas dimensões. Para isso, corta-se o disco ao meio e cola-se o segmento OP ao segmento OQ, sendo O o centro do disco, P e Q pontos diametralmente opostos e PQ o segmento que representa o corte do disco. Dessa forma, a altura de cada copo cônico, em centímetros, será"/>
    <x v="4"/>
    <x v="49"/>
    <s v="Médio"/>
    <s v="ME"/>
    <s v="5"/>
    <s v="10"/>
    <s v="√75"/>
    <s v="√125"/>
    <s v="√150"/>
    <s v="C"/>
    <n v="0"/>
    <n v="0"/>
  </r>
  <r>
    <n v="4294"/>
    <s v="FGV"/>
    <s v="TCE-PS"/>
    <s v="2023"/>
    <s v="Um cilindro e um cone têm o mesmo volume. O cilindro tem 60 cm de altura e o raio da base do cone é o dobro do raio da base do cilindro. A altura do cone mede:"/>
    <x v="4"/>
    <x v="49"/>
    <s v="Médio"/>
    <s v="ME"/>
    <s v="15 cm"/>
    <s v="30 cm"/>
    <s v="45 cm"/>
    <s v="60 cm"/>
    <s v="75 cm"/>
    <s v="C"/>
    <n v="0"/>
    <n v="0"/>
  </r>
  <r>
    <n v="4295"/>
    <s v="VUNESP"/>
    <s v="PREF. SJRP"/>
    <s v="2023"/>
    <s v="Um enfeite de porcelana no formato de um cone circular reto tem 10 cm de altura e volume aproximado de 3140/3 cm³. O diâmetro da base desse vaso é de, aproximadamente:"/>
    <x v="4"/>
    <x v="49"/>
    <s v="Médio"/>
    <s v="ME"/>
    <s v="20 cm."/>
    <s v="10 cm."/>
    <s v="15 cm."/>
    <s v="25 cm."/>
    <s v="30 cm."/>
    <s v="A"/>
    <n v="0"/>
    <n v="0"/>
  </r>
  <r>
    <n v="4296"/>
    <s v="IDIB"/>
    <s v="CREMERJ"/>
    <s v="2021"/>
    <s v="O cone é um sólido geométrico obtido pela rotação de um triângulo. Com base na figura acima, é correto deduzir que a fórmula do seu volume (V) é dada por"/>
    <x v="4"/>
    <x v="49"/>
    <s v="Médio"/>
    <s v="ME"/>
    <s v="𝑉 = 𝜋𝑟2ℎ"/>
    <s v="𝑉 = 𝜋𝑟&lt;sup&gt;2&lt;/sup&gt;ℎ/3"/>
    <s v="𝑉 = 𝜋𝑟&lt;sup&gt;2&lt;/sup&gt;𝑔/3"/>
    <s v="𝑉 = 𝜋𝑟&lt;sup&gt;2&lt;/sup&gt;𝑔"/>
    <m/>
    <s v="B"/>
    <n v="0"/>
    <n v="0"/>
  </r>
  <r>
    <n v="4297"/>
    <s v="LEGALLE"/>
    <s v="PREF. VALE DO SOL"/>
    <s v="2021"/>
    <s v="Uma empresa a produz velas em formato cônico. Sabendo que a altura de determinada vela produzida é de 12 cm e que o raio da base é de 9 cm, qual é a área lateral desta vela? (Considere π = 3,14)"/>
    <x v="4"/>
    <x v="49"/>
    <s v="Médio"/>
    <s v="ME"/>
    <s v="269,3 cm²."/>
    <s v="423,9 cm²."/>
    <s v="593,4 cm²."/>
    <s v="339,12 cm²."/>
    <s v="732,5 cm²."/>
    <s v="B"/>
    <n v="0"/>
    <n v="0"/>
  </r>
  <r>
    <n v="4298"/>
    <s v="CEBRASPE"/>
    <s v="PETROBRAS"/>
    <s v="1987"/>
    <s v="A altura (h) que uma bola alcança em relação ao solo, em metros, é descrita pela função $h(d) = -d^2/12 + d$, em que d é a distância, em metros, desde o chute até a bola tocar novamente o solo. Com base nessas informações, e considerando 3,14 como o valor aproximado de $\pi$, julgue os seguintes itens._x000a__x000a_Se o diâmetro de uma bola é 20 cm, então o seu volume é inferior a 4.000 $\text{cm}^3$."/>
    <x v="4"/>
    <x v="49"/>
    <s v="Médio"/>
    <s v="CE"/>
    <m/>
    <m/>
    <m/>
    <m/>
    <m/>
    <s v="E"/>
    <n v="0"/>
    <n v="0"/>
  </r>
  <r>
    <n v="4299"/>
    <s v="CESGRANRIO"/>
    <s v="ELETRONUCLEAR"/>
    <s v="2022"/>
    <s v="Um laboratório possui dois recipientes de vidro. O primeiro recipiente tem a forma de uma esfera cujo raio mede R metros, e o segundo tem a forma de um cone, cujo raio da base e cuja altura medem R metros. A razão entre a medida do volume do recipiente esférico e a medida do volume do recipiente cônico, ambas dadas em metros cúbicos, é"/>
    <x v="4"/>
    <x v="49"/>
    <s v="Médio"/>
    <s v="ME"/>
    <s v="2"/>
    <s v="3"/>
    <s v="4"/>
    <s v="6"/>
    <s v="8"/>
    <s v="C"/>
    <n v="0"/>
    <n v="0"/>
  </r>
  <r>
    <n v="4300"/>
    <s v="VUNESP"/>
    <s v="PREF. CAMPINAS"/>
    <s v="2022"/>
    <s v="Em uma aula sobre geometria métrica espacial, os alunos tomaram as medidas de um lápis, que estão indicadas na figura._x000a__x000a_Na situação descrita, o valor que melhor aproxima o volume do lápis, em cm³, é"/>
    <x v="4"/>
    <x v="49"/>
    <s v="Médio"/>
    <s v="ME"/>
    <s v="13,35."/>
    <s v="15,07."/>
    <s v="14,44."/>
    <s v="15,70."/>
    <s v="13,08."/>
    <s v="A"/>
    <n v="0"/>
    <n v="0"/>
  </r>
  <r>
    <n v="4301"/>
    <s v="FGV"/>
    <s v="PM-CE"/>
    <s v="2021"/>
    <s v="O raio de uma esfera aumentou 1/3 de seu valor. Sendo V o volume inicial da esfera, é correto afirmar que o novo volume"/>
    <x v="4"/>
    <x v="49"/>
    <s v="Médio"/>
    <s v="ME"/>
    <s v="é menor do que V."/>
    <s v="está entre V e (4/3)V."/>
    <s v="está entre (4/3)V e 2V."/>
    <s v="está entre 2V e 3V."/>
    <s v="é maior que 3V."/>
    <s v="D"/>
    <n v="0"/>
    <n v="0"/>
  </r>
  <r>
    <n v="4302"/>
    <s v="VUNESP"/>
    <s v="PREF. SJC"/>
    <s v="2019"/>
    <s v="Uma garrafinha de suco tem a parte interna no formato esférico, com diâmetro de 12 cm. Arredondando-se π para 3, tem-se o volume correto de suco que é colocado nessa garrafinha, para a comercialização. Se cada cm³ corresponde a 1 mL, no rótulo dessa garrafinha consta que o volume de suco nela contida é de"/>
    <x v="4"/>
    <x v="49"/>
    <s v="Médio"/>
    <s v="ME"/>
    <s v="144 mL."/>
    <s v="576 mL."/>
    <s v="864 mL."/>
    <s v="1256 mL."/>
    <s v="2592 mL."/>
    <s v="C"/>
    <n v="0"/>
    <n v="0"/>
  </r>
  <r>
    <n v="4303"/>
    <s v="Inst. Consulplan"/>
    <s v="CORE-GO"/>
    <s v="2023"/>
    <s v="Uma esfera está circunscrita a um cubo, conforme a figura. Sabe-se que a soma das arestas do cubo é 24 cm._x000a__x000a_Adotando 𝝅 = 𝟑, assinale, a seguir, o volume da esfera não ocupado pelo cubo."/>
    <x v="4"/>
    <x v="49"/>
    <s v="Médio"/>
    <s v="ME"/>
    <s v="8 cm³"/>
    <s v="32 cm³"/>
    <s v="(12√3−8) cm³"/>
    <s v="(96√3−8) cm³"/>
    <m/>
    <s v="C"/>
    <n v="0"/>
    <n v="0"/>
  </r>
  <r>
    <n v="4304"/>
    <s v="DECEx"/>
    <s v="ESPCEx"/>
    <s v="2022"/>
    <s v="Calculando-se o volume de uma esfera circunscrita a um cone equilátero cujo raio da base mede √𝟑 cm, obtém-se"/>
    <x v="4"/>
    <x v="49"/>
    <s v="Médio"/>
    <s v="ME"/>
    <s v="8𝜋/3 cm³"/>
    <s v="4𝜋/3 cm³"/>
    <s v="16𝜋/3 cm³"/>
    <s v="64𝜋/3 cm³"/>
    <s v="32𝜋/3 cm³"/>
    <s v="E"/>
    <n v="0"/>
    <n v="0"/>
  </r>
  <r>
    <n v="4305"/>
    <s v="AOCP"/>
    <s v="PREF. BELÉM"/>
    <s v="2021"/>
    <s v="Uma esfera de raio √𝟑 está circunscrita a um cubo. Usando a figura a seguir, assinale a alternativa correta."/>
    <x v="4"/>
    <x v="49"/>
    <s v="Médio"/>
    <s v="ME"/>
    <s v="O cubo tem capacidade máxima de 6 litros."/>
    <s v="A diagonal do cubo mede √3 dm."/>
    <s v="O volume da esfera é o dobro do volume do cubo."/>
    <s v="O cubo toca a esfera em 6 pontos distintos."/>
    <s v="A aresta do cubo vale 2 dm."/>
    <s v="E"/>
    <n v="0"/>
    <n v="0"/>
  </r>
  <r>
    <n v="4306"/>
    <s v="ADVISE"/>
    <s v="PREF. COREMAS"/>
    <s v="2021"/>
    <s v="Uma esfera está circunscrita a um cubo de aresta igual a 12 cm. O raio da esfera, em cm, é igual a"/>
    <x v="4"/>
    <x v="49"/>
    <s v="Médio"/>
    <s v="ME"/>
    <s v="3√3"/>
    <s v="2√3"/>
    <s v="5√3"/>
    <s v="6√3"/>
    <s v="4√3"/>
    <s v="D"/>
    <n v="0"/>
    <n v="0"/>
  </r>
  <r>
    <n v="4307"/>
    <s v="IDECAN"/>
    <s v="CRF-SP"/>
    <s v="2018"/>
    <s v="Nas figuras a seguir, uma esfera maciça é circunscrita em cada um dos cubos._x000a_Após a colocação das esferas os cubos serão completamente cheios com água._x000a__x000a_Se o lado do cubo maior mede o dobro do lado do cubo menor, qual é a razão entre o volume de água necessário para encher o cubo maior em relação ao volume de água gasto para encher o cubo menor?"/>
    <x v="4"/>
    <x v="49"/>
    <s v="Médio"/>
    <s v="ME"/>
    <s v="2"/>
    <s v="8"/>
    <s v="16"/>
    <s v="32"/>
    <m/>
    <s v="B"/>
    <n v="0"/>
    <n v="0"/>
  </r>
  <r>
    <n v="4308"/>
    <s v="FUNDATEC"/>
    <s v="PREF. SANTA ROSA"/>
    <s v="2018"/>
    <s v="Sobre a situação de uma esfera inscrita em um cilindro equilátero de raio r, é correto afirmar sobre o valor da diferença entre os volumes do cilindro pela esfera que:"/>
    <x v="4"/>
    <x v="49"/>
    <s v="Médio"/>
    <s v="ME"/>
    <s v="Equivale à metade do volume da esfera."/>
    <s v="Equivale a dobro do volume da esfera."/>
    <s v="Equivale ao triplo do volume da esfera."/>
    <s v="Equivale a sexta parte do volume do cilindro."/>
    <m/>
    <s v="A"/>
    <n v="0"/>
    <n v="0"/>
  </r>
  <r>
    <n v="4309"/>
    <s v="Inst. MAIS"/>
    <s v="CM SUMARÉ"/>
    <s v="2018"/>
    <s v="Uma esfera encontra-se inscrita num cubo, ou seja, tangenciando internamente suas faces, cujo lado mede 6,5 unidades de comprimento. Então, assumindo-se 𝝅 = 𝟑, a diferença entre os volumes do cubo e da esfera é, em unidades de volume, igual a"/>
    <x v="4"/>
    <x v="49"/>
    <s v="Médio"/>
    <s v="ME"/>
    <s v="135,1."/>
    <s v="136,2."/>
    <s v="137,3."/>
    <s v="138,4."/>
    <m/>
    <s v="C"/>
    <n v="0"/>
    <n v="0"/>
  </r>
  <r>
    <n v="4310"/>
    <s v="FADESP"/>
    <s v="IFPA"/>
    <s v="2018"/>
    <s v="A razão entre o volume de uma esfera inscrita em cone reto de raio da base R e altura 2R e o volume do cone é"/>
    <x v="4"/>
    <x v="49"/>
    <s v="Médio"/>
    <s v="ME"/>
    <s v="1/2√3"/>
    <s v="2√3−4"/>
    <s v="2√5−4"/>
    <s v="√5−2"/>
    <s v="√3+2"/>
    <s v="C"/>
    <n v="0"/>
    <n v="0"/>
  </r>
  <r>
    <n v="4311"/>
    <s v="IFSC"/>
    <s v="IFSC"/>
    <s v="2015"/>
    <s v="Considere uma esfera inscrita em um cilindro equilátero. Nesse caso, assinale a alternativa CORRETA."/>
    <x v="4"/>
    <x v="49"/>
    <s v="Médio"/>
    <s v="ME"/>
    <s v="O volume do cilindro é igual ao dobro do volume da esfera."/>
    <s v="A área da superfície total do cilindro é igual ao dobro da superfície da esfera."/>
    <s v="A área da superfície da esfera é igual à área da superfície lateral do cilindro."/>
    <s v="A área da superfície total do cilindro é igual ao dobro da área da superfície da esfera."/>
    <s v="O volume da esfera é igual a um terço do volume do cilindro."/>
    <s v="C"/>
    <n v="0"/>
    <n v="0"/>
  </r>
  <r>
    <n v="4312"/>
    <s v="MARINHA"/>
    <s v="EFOMM"/>
    <s v="2020"/>
    <s v="Seja a esfera de raio R inscrita na pirâmide quadrangular regular de aresta base 2 cm e aresta lateral √𝟑𝟖 cm . Sabendo-se que a esfera tangencia todas as faces da pirâmide, o valor de R, em cm, é"/>
    <x v="4"/>
    <x v="49"/>
    <s v="Médio"/>
    <s v="ME"/>
    <s v="(√37+1)/6"/>
    <s v="(√39−1)/38"/>
    <s v="(6√38+12)/17"/>
    <s v="(√37−1)/6"/>
    <s v="(6√38−12)/17"/>
    <s v="D"/>
    <n v="0"/>
    <n v="0"/>
  </r>
  <r>
    <n v="4313"/>
    <s v="FGV"/>
    <s v="Pref. Caraguatatuba"/>
    <s v="2024"/>
    <s v="Três amigos $A_1$, $A_2$ e $A_3$ foram juntos a uma cafeteria. A matriz $\begin{pmatrix} 0 &amp; 1 &amp; 2 \\ 3 &amp; 0 &amp; 2 \\ 2 &amp; 1 &amp; 0 \end{pmatrix}$ indica quantos cafés cada um pagou para outro. Nessa matriz, o elemento da linha $i$ e coluna $k$ indica quantos cafés o amigo $A_i$ pagou para o amigo $A_k$.  A diferença entre a quantidade de cafés que $A_2$ pagou para os amigos e a quantidade de cafés que os amigos juntos pagaram para $A_2$ é:"/>
    <x v="4"/>
    <x v="50"/>
    <s v="Médio"/>
    <s v="ME"/>
    <s v="0."/>
    <s v="1."/>
    <s v="2."/>
    <s v="3."/>
    <s v="4."/>
    <s v="D"/>
    <n v="0"/>
    <n v="0"/>
  </r>
  <r>
    <n v="4314"/>
    <s v="FGV"/>
    <s v="INPE"/>
    <s v="2024"/>
    <s v="Sejam $A$ e $B$ duas matrizes tais que:$$A^2 = B^2 = \begin{bmatrix} 1 &amp; 0 \\ 0 &amp; 1 \end{bmatrix}$$$$AB = \begin{bmatrix} 0 &amp; -1 \\ 1 &amp; 2 \end{bmatrix} \text{ e } BA = \begin{bmatrix} 2 &amp; 1 \\ -1 &amp; 0 \end{bmatrix}$$Então, a matriz $(A + B)(A - B)^{2024}$ é:"/>
    <x v="4"/>
    <x v="50"/>
    <s v="Médio"/>
    <s v="ME"/>
    <s v="$\begin{bmatrix} 0 &amp; 0 \\ 0 &amp; 0 \end{bmatrix}$"/>
    <s v="$\begin{bmatrix} 1 &amp; 0 \\ 0 &amp; 1 \end{bmatrix}$"/>
    <s v="$\begin{bmatrix} 2024 &amp; 1 \\ 0 &amp; 2024 \end{bmatrix}$"/>
    <s v="$\begin{bmatrix} 2024 &amp; 1 \\ 0 &amp; -2024 \end{bmatrix}$"/>
    <s v="$\begin{bmatrix} 2024 &amp; 0 \\ 0 &amp; 2024 \end{bmatrix}$"/>
    <s v="A"/>
    <n v="0"/>
    <n v="0"/>
  </r>
  <r>
    <n v="4315"/>
    <s v="IDECAN"/>
    <s v="GCM Pref. Serra"/>
    <s v="2023"/>
    <s v="Sendo a matriz B, a resultante do produto de $-1/5$ pela matriz:_x000a__x000a_$$A = \begin{pmatrix} \frac{2}{3} &amp; \frac{1}{8} &amp; \frac{1}{5} \\ -\frac{1}{3} &amp; -\frac{1}{9} &amp; \frac{2}{7} \\ \frac{1}{5} &amp; \frac{1}{3} &amp; \frac{3}{4} \end{pmatrix}, \text{podemos afirmar que}$$"/>
    <x v="4"/>
    <x v="50"/>
    <s v="Médio"/>
    <s v="ME"/>
    <s v="$b_{11}$ é $\frac{1}{25}$"/>
    <s v="$b_{21}$ é $\frac{1}{45}$"/>
    <s v="$b_{22}$ é $-\frac{2}{35}$"/>
    <s v="$b_{31}$ é $-\frac{1}{25}$"/>
    <m/>
    <s v="D"/>
    <n v="0"/>
    <n v="0"/>
  </r>
  <r>
    <n v="4316"/>
    <s v="IDECAN"/>
    <s v="Procurador Pref. SCS"/>
    <s v="2023"/>
    <s v="Genericamente, qualquer elemento de uma matriz $A$ pode ser representada por $a_{ij}$, onde “$i$” representa a linha e “$j$” a coluna em que esse elemento se localiza. Uma matriz $M = (m_{ij})$, de oitava ordem, é a matriz resultante da soma das matrizes $P = (p_{ij})$ e $Q = (q_{ij})$. Sabendo-se que $(p_{ij}) = i^2 + j^2$ e que $(q_{ij}) = (i + j)^2$, então a diferença entre os elementos $m_{81}$ e $m_{18}$ é igual a:"/>
    <x v="4"/>
    <x v="50"/>
    <s v="Médio"/>
    <s v="ME"/>
    <s v="2"/>
    <s v="1"/>
    <s v="0"/>
    <s v="−1"/>
    <m/>
    <s v="C"/>
    <n v="0"/>
    <n v="0"/>
  </r>
  <r>
    <n v="4317"/>
    <s v="IDECAN"/>
    <s v="Pref. SCS"/>
    <s v="2023"/>
    <s v="Suponha que você é um analista de dados em uma empresa de logística e está trabalhando em um projeto para otimizar as rotas de entrega. Para isso, você utiliza matrizes para representar os diferentes pontos de entrega e as distâncias entre eles._x000a_Dadas as matrizes A e B que representam as distâncias entre os pontos de entrega em dois cenários diferentes:_x000a_$$A = \begin{pmatrix} 2 &amp; -1 \\ 3 &amp; 4 \end{pmatrix} \text{ e } B = \begin{pmatrix} 5 &amp; 0 \\ 1 &amp; 2 \end{pmatrix}$$_x000a_Você precisa calcular a matriz resultante da multiplicação para analisar as distâncias entre os pontos no cenário final. Determine o resultado dessa operação. 9 −2"/>
    <x v="4"/>
    <x v="50"/>
    <s v="Médio"/>
    <s v="ME"/>
    <s v="$\begin{pmatrix} 9 &amp; -2 \\ 19 &amp; 8 \end{pmatrix}$"/>
    <s v="$\begin{pmatrix} 9 &amp; 1 \\ 14 &amp; 8 \end{pmatrix}$"/>
    <s v="$\begin{pmatrix} 13 &amp; -2 \\ 19 &amp; 7 \end{pmatrix}$"/>
    <s v="$\begin{pmatrix} 11 &amp; 0 \\ 18 &amp; 8 \end{pmatrix}$"/>
    <m/>
    <s v="A"/>
    <n v="0"/>
    <n v="0"/>
  </r>
  <r>
    <n v="4318"/>
    <s v="CESGRANRIO"/>
    <s v="Banco do Brasil"/>
    <s v="2023"/>
    <s v="Em uma cidade, as empresas tendem a se tornar clientes de três grandes bancos (1, 2 e 3). Na matriz A, apresentada a seguir, o elemento da linha 𝒊 e da coluna 𝒋 representa o número de empresas que deixaram de ser clientes do banco 𝒊 e se tornaram clientes do banco 𝒋 no último triênio._x000a_$$A = \begin{pmatrix} 0 &amp; 5 &amp; 3 \\ 4 &amp; 0 &amp; 2 \\ 1 &amp; 6 &amp; 0 \end{pmatrix}$$_x000a_Com base apenas na matriz A, no último triênio, o banco 2 teve um aumento de quantas empresas clientes?"/>
    <x v="4"/>
    <x v="50"/>
    <s v="Médio"/>
    <s v="ME"/>
    <s v="11"/>
    <s v="10"/>
    <s v="8"/>
    <s v="6"/>
    <s v="5"/>
    <s v="E"/>
    <n v="0"/>
    <n v="0"/>
  </r>
  <r>
    <n v="4319"/>
    <s v="VUNESP"/>
    <s v="Pref. SBC"/>
    <s v="2023"/>
    <s v="Para existir o produto de duas matrizes A e B, nessa ordem, é necessário que o número de"/>
    <x v="4"/>
    <x v="50"/>
    <s v="Médio"/>
    <s v="ME"/>
    <s v="linhas da matriz A seja igual ao número de linhas da matriz B."/>
    <s v="linhas da matriz A seja igual ao número de colunas da matriz B."/>
    <s v="colunas da matriz A seja igual ao número de linhas da matriz B."/>
    <s v="colunas da matriz A seja igual ao número de colunas da matriz B."/>
    <s v="linhas e colunas da matriz A seja igual ao número de linhas e colunas da matriz B."/>
    <s v="C"/>
    <n v="0"/>
    <n v="0"/>
  </r>
  <r>
    <n v="4320"/>
    <s v="CEBRASPE"/>
    <s v="PETROBRAS"/>
    <s v="2023"/>
    <s v="Considerando uma matriz $A_{2 \times 3}$, uma matriz $B_{3 \times 3}$ e uma matriz $C_{3 \times 2}$, julgue o item a seguir.É possível calcular o produto $A \times B$, mas não o produto $C \times A$."/>
    <x v="4"/>
    <x v="50"/>
    <s v="Médio"/>
    <s v="CE"/>
    <m/>
    <m/>
    <m/>
    <m/>
    <m/>
    <s v="E"/>
    <n v="0"/>
    <n v="0"/>
  </r>
  <r>
    <n v="4321"/>
    <s v="CEBRASPE"/>
    <s v="DATAPREV"/>
    <s v="2023"/>
    <s v="Com respeito à matriz $A = \begin{pmatrix} 0 &amp; 2 \\ 2 &amp; 0 \end{pmatrix}$, julgue o item a seguir.Denotando-se a matriz transposta de $A$ como $A^T$, é correto afirmar que $A^T = A$."/>
    <x v="4"/>
    <x v="50"/>
    <s v="Médio"/>
    <s v="CE"/>
    <m/>
    <m/>
    <m/>
    <m/>
    <m/>
    <s v="C"/>
    <n v="0"/>
    <n v="0"/>
  </r>
  <r>
    <n v="4322"/>
    <s v="Instituto AOCP"/>
    <s v="ISS Pinhais"/>
    <s v="2022"/>
    <s v="A seguinte matriz, com os elementos $a_{ij}$, mostra o número de faltas que todos os funcionários do setor $i$ tiveram durante o mês $j$, com janeiro = 1, fevereiro = 2 e assim por diante._x000a_$$\begin{pmatrix} 2 &amp; 3 &amp; 2 &amp; 4 &amp; 0 &amp; 1 \\ 1 &amp; 0 &amp; 1 &amp; 0 &amp; 4 &amp; 1 \\ 4 &amp; 1 &amp; 3 &amp; 1 &amp; 2 &amp; 3 \end{pmatrix}$$_x000a_Assinale a alternativa que apresenta o setor com menos faltas e o mês com mais faltas contando todos os setores, respectivamente."/>
    <x v="4"/>
    <x v="50"/>
    <s v="Médio"/>
    <s v="ME"/>
    <s v="Setor 2; Fevereiro."/>
    <s v="Setor 2; Janeiro."/>
    <s v="Setor 1; Fevereiro."/>
    <s v="Setor 3; Junho."/>
    <s v="Setor 1; Janeiro."/>
    <s v="B"/>
    <n v="0"/>
    <n v="0"/>
  </r>
  <r>
    <n v="4323"/>
    <s v="FUNDATEC"/>
    <s v="Pref. Flores da Cunha"/>
    <s v="2022"/>
    <s v="Analise as seguintes matrizes:_x000a__x000a_$$A = \begin{bmatrix} 1 &amp; 0 &amp; \alpha \\ 0 &amp; 1 &amp; b \end{bmatrix} \text{ e } B = \begin{bmatrix} 1 &amp; 0 \\ 0 &amp; 1 \\ b &amp; \alpha \end{bmatrix}$$_x000a__x000a_Para que a multiplicação de A por B seja a matriz identidade de ordem 2, devemos ter:"/>
    <x v="4"/>
    <x v="50"/>
    <s v="Médio"/>
    <s v="ME"/>
    <s v="$\alpha = b = 1$"/>
    <s v="$\alpha = b = 0$"/>
    <s v="$\alpha &gt; b$"/>
    <s v="$\alpha &lt; b$"/>
    <s v="$\alpha = 2b$"/>
    <s v="B"/>
    <n v="0"/>
    <n v="0"/>
  </r>
  <r>
    <n v="4324"/>
    <s v="IDECAN"/>
    <s v="CBM MS"/>
    <s v="2022"/>
    <s v="Os dados a seguir são estatísticas do ano de 2021 de ocorrências do corpo de bombeiros do RS, separadas em meses, onde a matriz 𝑨 é formada pelas colunas que correspondem aos meses e pelas linhas que correspondem aos motivos das ocorrências. Determine o valor do elemento presenta na posição 𝒂&lt;sub&gt;34&lt;/sub&gt;."/>
    <x v="4"/>
    <x v="50"/>
    <s v="Médio"/>
    <s v="ME"/>
    <s v="728"/>
    <s v="1664"/>
    <s v="1648"/>
    <s v="747"/>
    <s v="1625"/>
    <s v="B"/>
    <n v="0"/>
    <n v="0"/>
  </r>
  <r>
    <n v="4325"/>
    <s v="AOCP"/>
    <s v="SED MS"/>
    <s v="2022"/>
    <s v="Considere as seguintes matrizes:$$A = \begin{pmatrix} 2 &amp; 1 \\ 3 &amp; -2 \end{pmatrix}, B = \begin{pmatrix} 2 &amp; -1 \\ 3 &amp; 0 \end{pmatrix} \text{ e } C = \begin{pmatrix} 3 &amp; -1 \\ 4 &amp; 2 \end{pmatrix}$$Se $\frac{X-A}{3} + B = \frac{C+X}{2}$, então a matriz $X$ é tal que a soma dos elementos da diagonal principal é igual a"/>
    <x v="4"/>
    <x v="50"/>
    <s v="Médio"/>
    <s v="ME"/>
    <s v="0"/>
    <s v="2"/>
    <s v="−2"/>
    <s v="3"/>
    <s v="−3"/>
    <s v="E"/>
    <n v="0"/>
    <n v="0"/>
  </r>
  <r>
    <s v="4326"/>
    <s v="QUADRIX"/>
    <s v="CRN 4"/>
    <s v="2022"/>
    <s v="Sendo $A = \begin{pmatrix} 0 &amp; 1 \\ 0 &amp; 5 \end{pmatrix}$ e $B = \begin{pmatrix} 2 &amp; 0 \\ 2 &amp; 2 \end{pmatrix}$, julgue o item._x000a_$$(A + B)(A - B) = A^2 - B^2$$"/>
    <x v="4"/>
    <x v="50"/>
    <s v="Médio"/>
    <s v="CE"/>
    <m/>
    <m/>
    <m/>
    <m/>
    <m/>
    <s v="E"/>
    <n v="0"/>
    <n v="0"/>
  </r>
  <r>
    <s v="4327"/>
    <s v="QUADRIX"/>
    <s v="CRN 4"/>
    <s v="2022"/>
    <s v="$A = \frac{1}{2} B$."/>
    <x v="4"/>
    <x v="50"/>
    <s v="Médio"/>
    <s v="CE"/>
    <m/>
    <m/>
    <m/>
    <m/>
    <m/>
    <s v="C"/>
    <n v="0"/>
    <n v="0"/>
  </r>
  <r>
    <n v="4328"/>
    <s v="QUADRIX"/>
    <s v="CRN 4"/>
    <s v="2022"/>
    <s v="$AB = BA$."/>
    <x v="4"/>
    <x v="50"/>
    <s v="Médio"/>
    <s v="CE"/>
    <m/>
    <m/>
    <m/>
    <m/>
    <m/>
    <s v="C"/>
    <n v="0"/>
    <n v="0"/>
  </r>
  <r>
    <n v="4329"/>
    <s v="Instituto AOCP"/>
    <s v="IF RO"/>
    <s v="2022"/>
    <s v="Na etapa final de um torneio de futebol, foram classificadas as escolas A, B, C e D. Nesse torneio, os times jogam no esquema “todos contra todos”, uma única vez. A matriz $M$ indica a quantidade de gols que o time da escola $i$ marcou no jogo contra o time da escola $j$, com $\{i, j\} \subset \{1, 2, 3, 4\}$, sendo que os índices 1, 2, 3 e 4 representam, respectivamente, as escolas A, B, C e D. Na matriz $M$, os elementos $m_{ij}$, se $i = j$, estão representados por um traço._x000a__x000a_$$M = \begin{pmatrix} - &amp; 1 &amp; 0 &amp; 2 \\ 1 &amp; - &amp; 2 &amp; 2 \\ 2 &amp; 0 &amp; - &amp; 1 \\ 0 &amp; 2 &amp; 1 &amp; - \end{pmatrix}$$_x000a__x000a_Sabendo-se que a vitória vale 3 pontos, o empate vale 1 ponto e a derrota não pontua, assinale a alternativa correta."/>
    <x v="4"/>
    <x v="50"/>
    <s v="Médio"/>
    <s v="ME"/>
    <s v="Duas escolas terminaram a competição com a mesma pontuação."/>
    <s v="A escola A terminou a competição com a menor pontuação."/>
    <s v="A escola C terminou a competição com a maior pontuação."/>
    <s v="Houve apenas 2 empates na etapa final do torneio."/>
    <s v="A escola B supera a pontuação da escola A em 2 pontos."/>
    <s v="A"/>
    <n v="0"/>
    <n v="0"/>
  </r>
  <r>
    <n v="4330"/>
    <s v="FUNDATEC"/>
    <s v="SBC"/>
    <s v="2022"/>
    <s v="Dada a matriz $A = \begin{pmatrix} 1 &amp; -2 &amp; 1 \\ 3 &amp; -2 &amp; -1 \\ 4 &amp; -1 &amp; 2 \end{pmatrix}$, calcule $(A - 2I)^2$:"/>
    <x v="4"/>
    <x v="50"/>
    <s v="Médio"/>
    <s v="ME"/>
    <s v="$\begin{pmatrix} 1 &amp; -2 &amp; 1 \\ 3 &amp; -2 &amp; -1 \\ 4 &amp; -1 &amp; 2 \end{pmatrix}$"/>
    <s v="$\begin{pmatrix} -1 &amp; 9 &amp; 1 \\ -19 &amp; 11 &amp; 7 \\ -7 &amp; -4 &amp; 5 \end{pmatrix}$"/>
    <s v="$\begin{pmatrix} 1 &amp; -2 &amp; 1 \\ 3 &amp; -4 &amp; -1 \\ 4 &amp; -1 &amp; 0 \end{pmatrix}$"/>
    <s v="$\begin{pmatrix} 3 &amp; -2 &amp; 1 \\ 3 &amp; 0 &amp; -1 \\ 4 &amp; -1 &amp; 4 \end{pmatrix}$"/>
    <s v="$\begin{pmatrix} 6 &amp; -2 &amp; -1 \\ 3 &amp; -9 &amp; -4 \\ -4 &amp; -1 &amp; 0 \end{pmatrix}$"/>
    <s v="B"/>
    <n v="0"/>
    <n v="0"/>
  </r>
  <r>
    <n v="4331"/>
    <s v="VUNESP"/>
    <s v="Pref. Rio Claro"/>
    <s v="2022"/>
    <s v="Sobre a multiplicação de uma matriz $A_{3 \times 2}$ por uma matriz $B_{2 \times 4}$, nessa ordem, é correto afirmar que o produto"/>
    <x v="4"/>
    <x v="50"/>
    <s v="Médio"/>
    <s v="ME"/>
    <s v="não existe."/>
    <s v="existe e terá ordem 6 por 8."/>
    <s v="existe e terá ordem 3 por 4."/>
    <s v="existe e terá ordem 4 por 3"/>
    <s v="existe e terá ordem 8 por 6."/>
    <s v="C"/>
    <n v="0"/>
    <n v="0"/>
  </r>
  <r>
    <n v="4332"/>
    <s v="VUNESP"/>
    <s v="PM SP"/>
    <s v="2022"/>
    <s v="Uma rede de papelarias é formada por 3 lojas, nomeadas loja 1, loja 2 e loja 3. Costumeiramente, essas papelarias enviam itens de uma loja para outra e o controle desses envios se dá por meio de uma matriz $D = (d_{ij})$ de ordem 3, em que o valor da entrada $d_{ij}$ indica o número de itens que a loja $i$ enviou para a loja $j$. Em um determinado dia, a matriz de controle de envios foi $D = \begin{bmatrix} 0 &amp; 15 &amp; 4 \\ 3 &amp; 0 &amp; 7 \\ 8 &amp; 0 &amp; 0 \end{bmatrix}$. Nos 3 dias seguintes, a loja 1 enviou, a cada dia, 11 itens para cada uma das lojas 2 e 3, a loja 2 enviou, no total desses 3 dias, 15 itens para a loja 3, e nenhum outro envio foi feito. Seja $C$ a matriz que é a soma das matrizes de controle desses 4 dias, seja $C^t$ a matriz transposta de $C$ e seja $S = C - C^t$. As entradas $s_{ij}$ da matriz $S$ assim definida indicam o saldo de itens que a loja $i$ tem com a loja $j$ no período considerado e uma entrada negativa nessa matriz indica que a loja recebeu mais itens do que enviou. Os saldos $s_{12}, s_{23}\text{ e } s_{31}$ são, respectivamente,"/>
    <x v="4"/>
    <x v="50"/>
    <s v="Médio"/>
    <s v="ME"/>
    <s v="15, –7, 23."/>
    <s v="23, 12, –7."/>
    <s v="45, 22, –29."/>
    <s v="29, 45, –23."/>
    <s v="22, –12, 15."/>
    <s v="C"/>
    <n v="0"/>
    <n v="0"/>
  </r>
  <r>
    <n v="4333"/>
    <s v="FCC"/>
    <s v="TRT22"/>
    <s v="2022"/>
    <s v="Cada um dos números 1, 2, 3 e 4 foram colocados em um quadriculado 2 × 2. Se a soma da primeira linha é 3 e a soma da diagonal principal (da esquerda para a direita) é 4, então a soma da primeira coluna é"/>
    <x v="4"/>
    <x v="50"/>
    <s v="Médio"/>
    <s v="ME"/>
    <s v="5."/>
    <s v="4."/>
    <s v="6."/>
    <s v="7."/>
    <s v="8."/>
    <s v="A"/>
    <n v="0"/>
    <n v="0"/>
  </r>
  <r>
    <n v="4334"/>
    <s v="FGV"/>
    <s v="MPE SC"/>
    <s v="2022"/>
    <s v="Seja $A = \begin{bmatrix} 2 &amp; 1 \\ 3 &amp; 1 \end{bmatrix}$._x000a__x000a_A soma dos elementos da matriz $A^2$ é:"/>
    <x v="4"/>
    <x v="50"/>
    <s v="Médio"/>
    <s v="ME"/>
    <s v="10;"/>
    <s v="12;"/>
    <s v="15;"/>
    <s v="23;"/>
    <s v="30."/>
    <s v="D"/>
    <n v="0"/>
    <n v="0"/>
  </r>
  <r>
    <n v="4335"/>
    <s v="FGV"/>
    <s v="TCETO"/>
    <s v="2022"/>
    <s v="Para um dia de treinamento, os funcionários de uma empresa foram alocados em três salas: Sala 1, Sala 2 e Sala 3. Tendo sido realizada a primeira parte do treinamento, foi feito um intervalo, após o qual os funcionários puderam escolher livremente qualquer sala para a segunda parte do treinamento._x000a__x000a_Na matriz $A$ abaixo, cada elemento $a_{ij}$ representa o número de funcionários que estavam na Sala $i$ e foram para a Sala $j$ após o intervalo._x000a__x000a_$$A = \begin{bmatrix} 5 &amp; 2 &amp; 7 \\ 4 &amp; 9 &amp; 6 \\ 3 &amp; 8 &amp; 10 \end{bmatrix}$$_x000a__x000a_É correto concluir que:"/>
    <x v="4"/>
    <x v="50"/>
    <s v="Médio"/>
    <s v="ME"/>
    <s v="a Sala 1 terminou com 2 funcionários a mais que no início;"/>
    <s v="a Sala 2 terminou com 20 funcionários;"/>
    <s v="a Sala 3 terminou com 3 funcionários a mais que no início;"/>
    <s v="a Sala 1 iniciou com 15 funcionários;"/>
    <s v="uma das salas terminou com o mesmo número de funcionários que tinha no início."/>
    <s v="E"/>
    <n v="0"/>
    <n v="0"/>
  </r>
  <r>
    <n v="4336"/>
    <s v="FCC"/>
    <s v="IBMEC"/>
    <s v="2019"/>
    <s v="Sejam $x$, $y$, $z$ e $w$ os números reais que satisfazem a seguinte equação matricial:_x000a__x000a_$$\begin{pmatrix} x - 2y &amp; z - w \\ 2z - w &amp; x + y \end{pmatrix} = \begin{pmatrix} 0 &amp; 1 \\ 1 &amp; 3 \end{pmatrix}$$_x000a__x000a_Então, a soma $x + y + z + w$ é igual a"/>
    <x v="4"/>
    <x v="50"/>
    <s v="Médio"/>
    <s v="ME"/>
    <s v="−1"/>
    <s v="0"/>
    <s v="2"/>
    <s v="5"/>
    <s v="3"/>
    <s v="C"/>
    <n v="0"/>
    <n v="0"/>
  </r>
  <r>
    <n v="4337"/>
    <s v="FGV"/>
    <s v="Pref. Salvador"/>
    <s v="2019"/>
    <s v="Considere as matrizes $A_{2 \times 3}$ e $B_{2 \times 2}$._x000a__x000a_Sobre essas matrizes é correto afirmar que"/>
    <x v="4"/>
    <x v="50"/>
    <s v="Médio"/>
    <s v="ME"/>
    <s v="Existe a soma 𝐴+𝐵 e é uma matriz 4×5."/>
    <s v="Existe o produto 𝐴𝐵 e é uma matriz 4×6."/>
    <s v="Existe o produto 𝐵𝐴 e é uma matriz 4×6."/>
    <s v="Não existe o produto 𝐴𝐵."/>
    <s v="Não existe o produto 𝐵𝐴."/>
    <s v="D"/>
    <n v="0"/>
    <n v="0"/>
  </r>
  <r>
    <n v="4338"/>
    <s v="FGV"/>
    <s v="INPE"/>
    <s v="2024"/>
    <s v="As operações matriciais desempenham um papel crucial em várias áreas, incluindo matemática aplicada, engenharia, ciências naturais e computação. A partir das operações matriciais pode-se resolver sistemas lineares, realizar o processamento de imagens e sinais, dentre outras aplicações._x000a_Sobre as operações matriciais, assinale a afirmativa correta."/>
    <x v="4"/>
    <x v="50"/>
    <s v="Médio"/>
    <s v="ME"/>
    <s v="A matriz identidade é uma matriz quadrada que possui todos os elementos iguais a 1."/>
    <s v="A multiplicação de duas matrizes é comutativa, ou seja, AB = BA para quaisquer matrizes A e B."/>
    <s v="A transposição de uma matriz consiste em inverter suas linhas com suas colunas."/>
    <s v="A determinante de uma matriz é sempre um número inteiro."/>
    <s v="A inversa de uma matriz é a mesma matriz transposta."/>
    <s v="C"/>
    <n v="0"/>
    <n v="0"/>
  </r>
  <r>
    <n v="4339"/>
    <s v="FGV"/>
    <s v="EPE"/>
    <s v="2024"/>
    <s v="Considere as matrizes a seguir:_x000a__x000a_$$A = \begin{bmatrix} 2 &amp; 16 &amp; 5 \\ 11 &amp; 4 &amp; 12 \\ 9 &amp; 7 &amp; 3 \end{bmatrix} \quad B = \begin{bmatrix} 1 &amp; 21 &amp; 2 &amp; 0 \\ 6 &amp; 9 &amp; 16 &amp; 5 \\ 8 &amp; 11 &amp; 4 &amp; 12 \\ 2 &amp; 9 &amp; 7 &amp; 3 \end{bmatrix}$$_x000a__x000a_Sobre essas matrizes, analise as afirmativas a seguir e assinale (V) para a verdadeira e (F) para a falsa._x000a__x000a_( ) As matrizes $A$ e $B$ são matrizes quadradas de ordem 3 e 4, respectivamente._x000a__x000a_( ) As matrizes $A$ e $B$ não podem ser multiplicadas, uma vez que o número de colunas da primeira matriz é diferente do número de linhas da segunda._x000a__x000a_( ) O determinante da matriz $A$ é $-156$._x000a__x000a_As afirmativas são, respectivamente,"/>
    <x v="4"/>
    <x v="50"/>
    <s v="Médio"/>
    <s v="ME"/>
    <s v="V – V – V."/>
    <s v="V – V – F."/>
    <s v="V – F – V."/>
    <s v="F – F – V."/>
    <s v="F – V – V."/>
    <s v="B"/>
    <n v="0"/>
    <n v="0"/>
  </r>
  <r>
    <n v="4340"/>
    <s v="FGV"/>
    <s v="INPE"/>
    <s v="2024"/>
    <s v="Se $A$ é uma matriz quadrada de ordem $n$ tal que $A^2 = kA$, sendo $k$ um número real positivo. Sabendo que o determinante de $A$, $\det(A)$, é diferente de zero, então,"/>
    <x v="4"/>
    <x v="50"/>
    <s v="Médio"/>
    <s v="ME"/>
    <s v="𝑑𝑒𝑡(𝐴) = 𝑘"/>
    <s v="𝑑𝑒𝑡(𝐴) = 1"/>
    <s v="𝑑𝑒𝑡(𝐴) = 0"/>
    <s v="𝑑𝑒𝑡(𝐴) = 𝑘&lt;sup&gt;𝑛&lt;/sup&gt;"/>
    <s v="𝑑𝑒𝑡(𝐴) = −𝑘&lt;sup&gt;𝑛&lt;/sup&gt;"/>
    <s v="D"/>
    <n v="0"/>
    <n v="0"/>
  </r>
  <r>
    <n v="4341"/>
    <s v="CEBRASPE"/>
    <s v="PETROBRAS"/>
    <s v="2024"/>
    <s v="4.(CEBRASPE/PETROBRAS/2024) Uma distribuidora comprou $x$ unidades de barris de petróleo, por R$ 415 o barril, e $y$ unidades de $\text{m}^3$ de gás, por R$ 2 o $\text{m}^3$, pagando um valor total de R$ 23.695.000. A quantidade de unidades dos dois produtos comprados totalizou 490.000 unidades._x000a__x000a_Acerca dessa situação hipotética, julgue o item a seguir._x000a__x000a_A inversa da matriz dos coeficientes $C = \begin{bmatrix} 415 &amp; 2 \\ 1 &amp; 1 \end{bmatrix}$ é dada por $C^{-1} = \begin{bmatrix} 1 &amp; -2 \\ -1 &amp; 415 \end{bmatrix}$."/>
    <x v="4"/>
    <x v="50"/>
    <s v="Médio"/>
    <s v="CE"/>
    <m/>
    <m/>
    <m/>
    <m/>
    <m/>
    <s v="E"/>
    <n v="0"/>
    <n v="0"/>
  </r>
  <r>
    <n v="4342"/>
    <s v="CEBRASPE"/>
    <s v="PETROBRAS"/>
    <s v="2023"/>
    <s v="Considerando uma matriz $A_{2 \times 3}$, uma matriz $B_{3 \times 3}$ e uma matriz $C_{3 \times 2}$, julgue o item a seguir._x000a__x000a_É possível calcular os determinantes das matrizes $A$ e $C$, porém não o da matriz $B$."/>
    <x v="4"/>
    <x v="50"/>
    <s v="Médio"/>
    <s v="CE"/>
    <m/>
    <m/>
    <m/>
    <m/>
    <m/>
    <s v="E"/>
    <n v="0"/>
    <n v="0"/>
  </r>
  <r>
    <n v="4343"/>
    <s v="FUNDATEC"/>
    <s v="Pref. Cachoeira Sul"/>
    <s v="2022"/>
    <s v="Analise a matriz abaixo:_x000a__x000a_$$\begin{bmatrix} 1 &amp; a \\ 0 &amp; 1 \end{bmatrix}$$_x000a__x000a_É correto afirmar que seu determinante vale:"/>
    <x v="4"/>
    <x v="50"/>
    <s v="Médio"/>
    <s v="ME"/>
    <s v="𝑎"/>
    <s v="1/𝑎"/>
    <s v="1"/>
    <s v="2+𝑎"/>
    <s v="0"/>
    <s v="C"/>
    <n v="0"/>
    <n v="0"/>
  </r>
  <r>
    <n v="4344"/>
    <s v="Instituto AOCP"/>
    <s v="PM ES"/>
    <s v="2022"/>
    <s v="Considerando que os determinantes das matrizes A e B são iguais, em que_x000a__x000a_$$A = \begin{pmatrix} x &amp; 7 \\ 4 &amp; x \end{pmatrix} \text{ e } B = \begin{pmatrix} 2 &amp; -1 \\ 4 &amp; 2 \end{pmatrix}$$_x000a__x000a_assinale a alternativa que apresenta todos os valores de $x$ que verificam essa igualdade."/>
    <x v="4"/>
    <x v="50"/>
    <s v="Médio"/>
    <s v="ME"/>
    <s v="{2}"/>
    <s v="{6}"/>
    <s v="{−2; 2}"/>
    <s v="{−6; 6}"/>
    <s v="{2; 6}"/>
    <s v="D"/>
    <n v="0"/>
    <n v="0"/>
  </r>
  <r>
    <n v="4345"/>
    <s v="FGV"/>
    <s v="MPE SC"/>
    <s v="2022"/>
    <s v="Seja A uma matriz 4 x 4 cujo determinante é igual a 2._x000a_O determinante da matriz 3A é igual a:"/>
    <x v="4"/>
    <x v="50"/>
    <s v="Médio"/>
    <s v="ME"/>
    <s v="6;"/>
    <s v="12;"/>
    <s v="24;"/>
    <s v="64;"/>
    <s v="162."/>
    <s v="E"/>
    <n v="0"/>
    <n v="0"/>
  </r>
  <r>
    <s v="4346"/>
    <s v="Instituto AOCP"/>
    <s v="PM ES"/>
    <s v="2022"/>
    <s v="Sabendo que as matrizes 𝑨 e 𝑩 têm ordem 𝟑 e são tais que 𝒅𝒆𝒕(𝑨) = 𝟐 e 𝒅𝒆𝒕(𝑩) = 𝟑, assinale a alternativa que apresenta o valor de 𝒅𝒆𝒕(𝟑𝑨×𝟐𝑩)"/>
    <x v="4"/>
    <x v="50"/>
    <s v="Médio"/>
    <s v="ME"/>
    <s v="6&lt;sub&gt;2&lt;/sub&gt;"/>
    <s v="6&lt;sup&gt;3&lt;/sup&gt;"/>
    <s v="6&lt;sup&gt;4&lt;/sup&gt;"/>
    <s v="6&lt;sup&gt;5&lt;/sup&gt;"/>
    <s v="6&lt;sup&gt;6&lt;/sup&gt;"/>
    <s v="C"/>
    <n v="0"/>
    <n v="0"/>
  </r>
  <r>
    <n v="4347"/>
    <s v="QUADRIX"/>
    <s v="CRN 4"/>
    <s v="2022"/>
    <s v="A matriz A é inversível."/>
    <x v="4"/>
    <x v="50"/>
    <s v="Médio"/>
    <s v="CE"/>
    <m/>
    <m/>
    <m/>
    <m/>
    <m/>
    <s v="E"/>
    <n v="0"/>
    <n v="0"/>
  </r>
  <r>
    <s v="4348"/>
    <s v="QUADRIX"/>
    <s v="CRN 4"/>
    <s v="2022"/>
    <s v="Se $BX = A$, então $X = \begin{pmatrix} 0 &amp; 2 \\ 0 &amp; \frac{1}{2} \end{pmatrix}$"/>
    <x v="4"/>
    <x v="50"/>
    <s v="Médio"/>
    <s v="CE"/>
    <s v="126"/>
    <s v="136"/>
    <s v="155"/>
    <s v="176"/>
    <s v="187"/>
    <s v="E"/>
    <n v="0"/>
    <n v="0"/>
  </r>
  <r>
    <n v="4349"/>
    <s v="QUADRIX"/>
    <s v="CRN 4"/>
    <s v="2022"/>
    <s v="$\det B^5 &gt; 1.000$"/>
    <x v="4"/>
    <x v="50"/>
    <s v="Médio"/>
    <s v="CE"/>
    <s v="126"/>
    <s v="136"/>
    <s v="155"/>
    <s v="176"/>
    <s v="187"/>
    <s v="C"/>
    <n v="0"/>
    <n v="0"/>
  </r>
  <r>
    <n v="4350"/>
    <s v="CESGRANRIO"/>
    <s v="BNB"/>
    <s v="2024"/>
    <s v="Considere $(x_0, y_0, z_0)$ a solução do sistema linear$$\begin{cases} -2x + 2y + z = 3 \\ x + y - 3z = 11 \\ 3x - y = 7 \end{cases}$$A soma $x_0 + y_0 + z_0$ é igual a"/>
    <x v="4"/>
    <x v="51"/>
    <s v="Médio"/>
    <s v="ME"/>
    <s v="3"/>
    <s v="7"/>
    <s v="10"/>
    <s v="11"/>
    <s v="21"/>
    <s v="C"/>
    <n v="0"/>
    <n v="0"/>
  </r>
  <r>
    <n v="4351"/>
    <s v="IDECAN"/>
    <s v="Pref. Maracanaú"/>
    <s v="2023"/>
    <s v="Em um grupo de amigos, Fernando, Giovane e Henrique têm alturas diferentes. Além disso, a soma das alturas de Fernando e Giovane é igual 3,36 metros, a soma das alturas de Giovane e Henrique é igual a 3,38 metros e a soma das alturas de Fernando e Henrique é igual a 3,50 metros._x000a_Com base nesse caso hipotético, é correto afirmar que a diferença entre as alturas de Henrique e Fernando é igual a"/>
    <x v="4"/>
    <x v="51"/>
    <s v="Médio"/>
    <s v="ME"/>
    <s v="0,02 metros."/>
    <s v="0,08 metros."/>
    <s v="0,10 metros."/>
    <s v="0,14 metros."/>
    <m/>
    <s v="A"/>
    <n v="0"/>
    <n v="0"/>
  </r>
  <r>
    <n v="4352"/>
    <s v="IDECAN"/>
    <s v="Pref. SCS"/>
    <s v="2023"/>
    <s v="Em uma loja de aplicativos móveis, com a proximidade da temporada de férias, a empresa decidiu antecipar suas promoções para o próximo ano. Foram anunciados três pacotes distintos: ▪ Pacote 1: Compre 3 jogos tipo A, 5 aplicativos tipo B e 6 toques de notificação tipo C por R$ 98,00. ▪ Pacote 2: Compre 2 jogos tipo A, 3 aplicativos tipo B e 2 toques de notificação tipo C por R$ 57,50. ▪ Pacote 3: Compre 4 jogos tipo A, 4 aplicativos tipo B e 3 toques de notificação tipo C por R$ 95,50._x000a_Considerando que os preços de todos os produtos se mantiveram iguais em todos os pacotes, então o valor total que se pagaria caso fosse possível uma pessoa comprar um jogo do tipo A, um aplicativo do tipo B e um toque de notificação do tipo C, seria"/>
    <x v="4"/>
    <x v="51"/>
    <s v="Médio"/>
    <s v="ME"/>
    <s v="R$ 24,50."/>
    <s v="R$ 23,50."/>
    <s v="R$ 23,00."/>
    <s v="R$ 22,00."/>
    <m/>
    <s v="A"/>
    <n v="0"/>
    <n v="0"/>
  </r>
  <r>
    <n v="4353"/>
    <s v="FUNDATEC"/>
    <s v="Pref. Cachoeira Sul"/>
    <s v="2022"/>
    <s v="A solução do sistema de equações $\begin{cases} 4x - 5y = 22 \\ x + 2y = 25 \end{cases}$ está na alternativa em que $x$ e $y$ são, respectivamente:"/>
    <x v="4"/>
    <x v="51"/>
    <s v="Médio"/>
    <s v="ME"/>
    <s v="1 e 12."/>
    <s v="13 e 6."/>
    <s v="8 e 2."/>
    <s v="3 e 11."/>
    <s v="23 e 1."/>
    <s v="B"/>
    <n v="0"/>
    <n v="0"/>
  </r>
  <r>
    <n v="4354"/>
    <s v="FUNDATEC"/>
    <s v="SBC"/>
    <s v="2022"/>
    <s v="Resolva o sistema de equações lineares pelo método de Gauss, se a matriz do sistema é:_x000a__x000a_$$\begin{pmatrix} 1 &amp; 2 &amp; -3 &amp; \vert{} &amp; -2 \\ 3 &amp; 0 &amp; 1 &amp; \vert{} &amp; 0 \\ 2 &amp; -1 &amp; 2 &amp; \vert{} &amp; 3 \end{pmatrix}$$"/>
    <x v="4"/>
    <x v="51"/>
    <s v="Médio"/>
    <s v="ME"/>
    <s v="𝑥 = 1; 𝑦 = −9; 𝑧 = 6"/>
    <s v="𝑥 = 2; 𝑦 = −11; 𝑧 = −6"/>
    <s v="𝑥 = 1; 𝑦 = 2; 𝑧 = −3"/>
    <s v="𝑥 = −2; 𝑦 = 6; 𝑧 = 3"/>
    <s v="𝑥 = −2; 𝑦 = 6; 𝑧 = −6"/>
    <s v="B"/>
    <n v="0"/>
    <n v="0"/>
  </r>
  <r>
    <n v="4355"/>
    <s v="FGV"/>
    <s v="MPE SC"/>
    <s v="2022"/>
    <s v="Sabe-se que $\begin{cases} 2x - y = 9 \\ 3x - 2y = 5 \end{cases}$._x000a__x000a_O valor de $x + y$ é:"/>
    <x v="4"/>
    <x v="51"/>
    <s v="Médio"/>
    <s v="ME"/>
    <s v="16;"/>
    <s v="18;"/>
    <s v="24;"/>
    <s v="26;"/>
    <s v="30."/>
    <s v="E"/>
    <n v="0"/>
    <n v="0"/>
  </r>
  <r>
    <n v="4356"/>
    <s v="FGV"/>
    <s v="CGU"/>
    <s v="2022"/>
    <s v="Considere o sistema linear $\begin{cases} x - 2y + z = 4 \\ -3x + y + 2z = 3 \end{cases}$._x000a__x000a_Sabe-se que $x + y &gt; 100$._x000a__x000a_O menor valor inteiro de $z$ que satisfaz as condições dadas é:"/>
    <x v="4"/>
    <x v="51"/>
    <s v="Médio"/>
    <s v="ME"/>
    <s v="52;"/>
    <s v="53;"/>
    <s v="54;"/>
    <s v="55;"/>
    <s v="56."/>
    <s v="B"/>
    <n v="0"/>
    <n v="0"/>
  </r>
  <r>
    <n v="4357"/>
    <s v="FGV"/>
    <s v="MPE SC"/>
    <s v="2022"/>
    <s v="No sistema_x000a_$$\begin{cases} 3a + b + c + d = 16 \\ a + 3b + c + d = 6 \\ a + b + 3c + d = 14 \\ a + b + c + 3d = 12 \end{cases}$$_x000a_o valor de $a$ é:"/>
    <x v="4"/>
    <x v="51"/>
    <s v="Médio"/>
    <s v="ME"/>
    <s v="–1;"/>
    <s v="1;"/>
    <s v="2;"/>
    <s v="3;"/>
    <s v="4."/>
    <s v="E"/>
    <n v="0"/>
    <n v="0"/>
  </r>
  <r>
    <n v="4358"/>
    <s v="FGV"/>
    <s v="TCE TO"/>
    <s v="2022"/>
    <s v="Considere o sistema:_x000a_$$\begin{cases} x + y + 5z = 0 \\ x + 5y + z = 14 \\ 5x + y + z = 28 \end{cases}$$_x000a_O valor de $x$ é:"/>
    <x v="4"/>
    <x v="51"/>
    <s v="Médio"/>
    <s v="ME"/>
    <s v="3/2;"/>
    <s v="5/2;"/>
    <s v="7/2;"/>
    <s v="9/2;"/>
    <s v="11/2."/>
    <s v="E"/>
    <n v="0"/>
    <n v="0"/>
  </r>
  <r>
    <n v="4359"/>
    <s v="VUNESP"/>
    <s v="Pref. Guaratinguetá"/>
    <s v="2022"/>
    <s v="Considere um sistema linear possível e determinado com 3 equações e 3 incógnitas, em que sua representação matricial é dada por 𝑨𝑿 = 𝑩, sendo 𝑨 a matriz dos coeficientes das equações do sistema, 𝑿 a matriz das incógnitas do sistema, e 𝑩 a matriz dos termos independentes do sistema. A operação matricial que permite determinar corretamente os valores dos elementos da matriz 𝑿 está indicada na alternativa:"/>
    <x v="4"/>
    <x v="51"/>
    <s v="Médio"/>
    <s v="ME"/>
    <s v="𝑋 = 𝐵 – 𝐴"/>
    <s v="𝑋 = 𝐵+𝐴"/>
    <s v="𝑋 = 𝐵 ·𝐴&lt;sup&gt;–1&lt;/sup&gt;"/>
    <s v="𝑋 = 𝐴&lt;sup&gt;–1&lt;/sup&gt; ·𝐵"/>
    <s v="𝑋 = 𝐵&lt;sup&gt;–1&lt;/sup&gt;·𝐴"/>
    <s v="D"/>
    <n v="0"/>
    <n v="0"/>
  </r>
  <r>
    <n v="4360"/>
    <s v="VUNESP"/>
    <s v="FICSAE"/>
    <s v="2022"/>
    <s v="Sabendo que a inversa da matriz $\begin{bmatrix} \frac{7}{13} &amp; -\frac{21}{2} \\ \frac{3}{11} &amp; \frac{11}{7} \end{bmatrix}$ é a matriz $\begin{bmatrix} \frac{756}{5437} &amp; \frac{4851}{5436} \\ -\frac{126}{5437} &amp; \frac{2618}{5437} \end{bmatrix}$ e que $(x, y)$ é a solução do sistema de equações $\begin{cases} \frac{17x}{3} - \frac{21y}{2} = 1 \\ \frac{3x}{11} + \frac{11y}{7} = 0 \end{cases}$, então, $x - y$ é igual a"/>
    <x v="4"/>
    <x v="51"/>
    <s v="Médio"/>
    <s v="ME"/>
    <s v="$\frac{852}{5437}$"/>
    <s v="$\frac{1452}{5437}$"/>
    <s v="$\frac{2233}{5437}$"/>
    <s v="$\frac{2492}{5437}$"/>
    <s v="$\frac{2744}{5437}$"/>
    <s v="A"/>
    <n v="0"/>
    <n v="0"/>
  </r>
  <r>
    <n v="4361"/>
    <s v="IDIB"/>
    <s v="CREMERJ"/>
    <s v="2021"/>
    <s v="É correto afirmar que a “Regra de Cramer” é um método utilizado para"/>
    <x v="4"/>
    <x v="51"/>
    <s v="Médio"/>
    <s v="ME"/>
    <s v="desenvolver operação com conjuntos."/>
    <s v="determinar o volume de um cone utilizando uma esfera."/>
    <s v="determinar o resultado de uma progressão geométrica infinita."/>
    <s v="solucionar sistemas lineares."/>
    <m/>
    <s v="D"/>
    <n v="0"/>
    <n v="0"/>
  </r>
  <r>
    <n v="4362"/>
    <s v="FUNDATEC"/>
    <s v="Pref. Tramandaí"/>
    <s v="2021"/>
    <s v="Observe a figura a seguir:"/>
    <x v="4"/>
    <x v="51"/>
    <s v="Médio"/>
    <s v="ME"/>
    <s v="4.000."/>
    <s v="3.200."/>
    <s v="2.400."/>
    <s v="1.600."/>
    <m/>
    <s v="B"/>
    <n v="0"/>
    <n v="0"/>
  </r>
  <r>
    <n v="4363"/>
    <s v="LEGALLE"/>
    <s v="CM Campestre Serra"/>
    <s v="2021"/>
    <s v="Observe o sistema de equações representado abaixo e assinale a alternativa que apresenta a soma do resultado das incógnitas que satisfazem esse sistema._x000a_$$\begin{cases} 2x - y = x - 4 \\ 5 - 3y = 5y + x \end{cases}$$"/>
    <x v="4"/>
    <x v="51"/>
    <s v="Médio"/>
    <s v="ME"/>
    <s v="−4."/>
    <s v="−3."/>
    <s v="−2."/>
    <s v="2."/>
    <s v="4."/>
    <s v="C"/>
    <n v="0"/>
    <n v="0"/>
  </r>
  <r>
    <n v="4364"/>
    <s v="FUNDATEC"/>
    <s v="Pref. Vacaria"/>
    <s v="2021"/>
    <s v="No sistema de equações $\begin{cases} x + y = 18 \\ x - y = 6 \end{cases}$, o valor de $x^2 + y^2$ é:"/>
    <x v="4"/>
    <x v="51"/>
    <s v="Médio"/>
    <s v="ME"/>
    <s v="180."/>
    <s v="150."/>
    <s v="144."/>
    <s v="36."/>
    <s v="12."/>
    <s v="A"/>
    <n v="0"/>
    <n v="0"/>
  </r>
  <r>
    <n v="4365"/>
    <s v="CESGRANRIO"/>
    <s v="Banco do Brasil"/>
    <s v="2021"/>
    <s v="Um banco tem agências em três regiões do país. Em cada região, trabalha-se com a comercialização de três segmentos: seguros (X), previdência (Y) e consórcios (Z). Cada equação linear que compõe o sistema abaixo representa a capacidade de uma regional produzir valor agregado para o banco, em cada segmento de atuação (lado esquerdo das equações), visando ao alcance das metas de lucro operacional em milhares de reais (lado direito das equações)._x000a_$$\begin{cases} 2x + 5y + 4z = 690 \text{ região Sul} \\ 5x + 2y + 4z = 720 \text{ região Sudeste} \\ 3x + 3y + 2x = 540 \text{ região Norte} \end{cases}$$_x000a_De acordo com esses dados, verifica-se que a contribuição de um dado segmento que atinge exatamente a meta de sua região é de"/>
    <x v="4"/>
    <x v="51"/>
    <s v="Médio"/>
    <s v="ME"/>
    <s v="R$160.000,00 no segmento seguros, na região Sul"/>
    <s v="R$400.000,00 no segmento previdência, na região Sudeste"/>
    <s v="R$180.000,00 no segmento consórcio, na região Norte"/>
    <s v="R$90.000,00 no segmento seguros, na região Norte"/>
    <s v="R$180.000,00 no segmento previdência, na região Sul"/>
    <s v="A"/>
    <n v="0"/>
    <n v="0"/>
  </r>
  <r>
    <s v="4366"/>
    <s v="IDIB"/>
    <s v="CM Planaltina"/>
    <s v="2021"/>
    <s v="Em um estabelecimento comercial, preços de pacotes contendo produtos de higiene se diferenciam pela variedade e quantidade de produtos. Quatro desses pacotes estão abaixo representados, sendo três deles com os respectivos preços:_x000a_A partir dos dados apresentados, qual é o preço do pacote 4?"/>
    <x v="4"/>
    <x v="51"/>
    <s v="Médio"/>
    <s v="ME"/>
    <s v="R$ 32,40"/>
    <s v="R$ 30,60"/>
    <s v="R$ 29,60"/>
    <s v="R$ 34,00"/>
    <m/>
    <s v="B"/>
    <n v="0"/>
    <n v="0"/>
  </r>
  <r>
    <n v="4367"/>
    <s v="FGV"/>
    <s v="FEMPAR"/>
    <s v="2021"/>
    <s v="A manipulação das equações de um sistema linear pode gerar novas equações lineares mais simples que as originais. Ao serem incorporadas ao conjunto original, as novas equações podem contribuir na busca por soluções do sistema._x000a_Considere o sistema linear de 3 equações e 3 incógnitas dado por_x000a_$$\begin{cases} 3a - 2b + c = 9 \\ a + 3b - 2c = 11 \\ -2a + b + 3c = 13 \end{cases}$$_x000a_É correto afirmar que 𝒂 + 𝒃 + 𝒄 vale"/>
    <x v="4"/>
    <x v="51"/>
    <s v="Médio"/>
    <s v="ME"/>
    <s v="16,5."/>
    <s v="18,5."/>
    <s v="19."/>
    <s v="32,5."/>
    <s v="33."/>
    <s v="A"/>
    <n v="0"/>
    <n v="0"/>
  </r>
  <r>
    <n v="4368"/>
    <s v="Instituto Consulplan"/>
    <s v="CM Amparo"/>
    <s v="2020"/>
    <s v="Dado o sistema $\begin{cases} x + y + z = 930 \\ x + z = 660 \\ x + y = 570 \end{cases}$_x000a_Pode-se afirmar que $y - z$ é igual a:"/>
    <x v="4"/>
    <x v="51"/>
    <s v="Médio"/>
    <s v="ME"/>
    <s v="–110"/>
    <s v="–90"/>
    <s v="120"/>
    <s v="630"/>
    <m/>
    <s v="B"/>
    <n v="0"/>
    <n v="0"/>
  </r>
  <r>
    <n v="4369"/>
    <s v="Instituto Consulplan"/>
    <s v="Pref Colômbia"/>
    <s v="2020"/>
    <s v="Dado o sistema $\begin{cases} x - y + z = -1 \\ x - z = -7 \\ 2x + 3y + z = 4 \end{cases}$, pode se afirmar que $xyz$ é igual a:"/>
    <x v="4"/>
    <x v="51"/>
    <s v="Médio"/>
    <s v="ME"/>
    <s v="12"/>
    <s v="−12"/>
    <s v="24"/>
    <s v="−24"/>
    <m/>
    <s v="D"/>
    <n v="0"/>
    <n v="0"/>
  </r>
  <r>
    <n v="4370"/>
    <s v="VUNESP"/>
    <s v="Pref. N Odessa"/>
    <s v="2018"/>
    <s v="Gertrudes, que é doceira, recebeu três encomendas para festas. Sabese que, em cada uma das encomendas, foram usadas quantidades diferentes de ovos, iguais a 𝒙, 𝒚 e 𝒛, tais que 𝒙+𝒚 = 𝟒𝟎, 𝒙+𝒛 = 𝟑𝟎 e 𝒚 + 𝒛 = 𝟑𝟖. Desse modo, é correto afirmar que, para a produção dessas três encomendas, Gertrudes usou uma quantidade de ovos igual a"/>
    <x v="4"/>
    <x v="51"/>
    <s v="Médio"/>
    <s v="ME"/>
    <s v="3,5 dúzias."/>
    <s v="4 dúzias."/>
    <s v="4,5 dúzias."/>
    <s v="5 dúzias."/>
    <s v="5,5 dúzias."/>
    <s v="C"/>
    <n v="0"/>
    <n v="0"/>
  </r>
  <r>
    <n v="4371"/>
    <s v="FGV"/>
    <s v="ALERO"/>
    <s v="2018"/>
    <s v="Considere o sistema linear_x000a_$$\begin{cases} x + 2y + 3z = 160 \\ 2x + 3y + z = 140 \\ 3x + y + 2x = 156 \end{cases}$$_x000a_O valor de $x$ é:"/>
    <x v="4"/>
    <x v="51"/>
    <s v="Médio"/>
    <s v="ME"/>
    <s v="20."/>
    <s v="22."/>
    <s v="24."/>
    <s v="26."/>
    <s v="28."/>
    <s v="C"/>
    <n v="0"/>
    <n v="0"/>
  </r>
  <r>
    <n v="4372"/>
    <s v="FCC"/>
    <s v="TRT 11"/>
    <s v="2017"/>
    <s v="O sistema de equações lineares $\begin{cases} 2x + 3y = 24 \\ 4x - 2y = 16 \end{cases}$ é equivalente ao sistema $\begin{cases} 2x + 3y = 24 \\ 4x - 2y = 16 \\ 8x + Ky = 80 \end{cases}$, em que $x$ e $y$ são as incógnitas reais dos sistemas. Se $S = (x + y)$ e $K$ é um parâmetro real, então"/>
    <x v="4"/>
    <x v="51"/>
    <s v="Médio"/>
    <s v="ME"/>
    <s v="S = 2,00K"/>
    <s v="S = 0,80K"/>
    <s v="S = 0,75K"/>
    <s v="S = 1,25K"/>
    <s v="S = 1,50K"/>
    <s v="D"/>
    <n v="0"/>
    <n v="0"/>
  </r>
  <r>
    <n v="4373"/>
    <s v="VUNESP"/>
    <s v="CM Marília"/>
    <s v="2017"/>
    <s v="Uma editora enviou para uma biblioteca três pacotes que tinham, respectivamente, 𝒚, 𝒘 e 𝒛 livros em cada um. Sabendo se que 𝒚 + 𝒘 = 𝟒𝟎, 𝒚 + 𝒛 = 𝟑𝟎 e 𝒘 + 𝒛 = 𝟑𝟖, é correto afirmar que os três pacotes tinham, juntos, um número total de livros igual a"/>
    <x v="4"/>
    <x v="51"/>
    <s v="Médio"/>
    <s v="ME"/>
    <s v="54."/>
    <s v="56."/>
    <s v="58."/>
    <s v="60."/>
    <s v="64."/>
    <s v="A"/>
    <n v="0"/>
    <n v="0"/>
  </r>
  <r>
    <n v="4374"/>
    <s v="VUNESP"/>
    <s v="TJSP"/>
    <s v="2017"/>
    <s v="Os preços de venda de um mesmo produto nas lojas X, Y e Z são números inteiros representados, respectivamente, por $x$, $y$ e $z$. Sabendo-se que $x + y = 200$, $x + z = 150$ e $y + z = 190$, então a razão $\frac{x}{y}$ é:"/>
    <x v="4"/>
    <x v="51"/>
    <s v="Médio"/>
    <s v="ME"/>
    <s v="$\frac{3}{5}$"/>
    <s v="$\frac{4}{9}$"/>
    <s v="$\frac{2}{3}$"/>
    <s v="$\frac{3}{8}$"/>
    <s v="$\frac{1}{3}$"/>
    <s v="C"/>
    <n v="0"/>
    <n v="0"/>
  </r>
  <r>
    <n v="4375"/>
    <s v="Instituto AOCP"/>
    <s v="PM ES"/>
    <s v="2022"/>
    <s v="Nos sistemas de equações lineares, é possível representar a relação entre a sua classificação (ou suas características) e sua quantidade de soluções (ou as características do conjunto solução). Nesse contexto, é correto afirmar que (Nota: em algumas literaturas, o termo “compatível” é apresentado como “possível”)"/>
    <x v="4"/>
    <x v="51"/>
    <s v="Médio"/>
    <s v="ME"/>
    <s v="um Sistema Compatível e Indeterminado admitirá, como conjunto solução, o conjunto vazio."/>
    <s v="um Sistema Compatível e Determinado apresenta infinitas soluções."/>
    <s v="um Sistema Homogêneo sempre admite solução única."/>
    <s v="um Sistema Incompatível sempre terá alguma solução."/>
    <s v="sistemas homogêneos sempre são compatíveis."/>
    <s v="E"/>
    <n v="0"/>
    <n v="0"/>
  </r>
  <r>
    <n v="4376"/>
    <s v="Instituto AOCP"/>
    <s v="PM ES"/>
    <s v="2022"/>
    <s v="Sobre o sistema de equações $\begin{cases} ax + 3y = 4 \\ -x + 5y = b \end{cases}$ é correto afirmar que"/>
    <x v="4"/>
    <x v="51"/>
    <s v="Médio"/>
    <s v="ME"/>
    <s v="se $a = -\frac{3}{5}$, o sistema é possível e determinado."/>
    <s v="se $a \neq -\frac{3}{5}$, o sistema é possível e determinado."/>
    <s v="se $a \neq -\frac{3}{5}$, o sistema é possível e indeterminado."/>
    <s v="se $b = \frac{20}{3}$, o sistema é possível e determinado."/>
    <s v="se $b = \frac{20}{3}$, o sistema é possível e indeterminado."/>
    <s v="B"/>
    <n v="0"/>
    <n v="0"/>
  </r>
  <r>
    <n v="4377"/>
    <s v="FEPESE"/>
    <s v="PCien SC"/>
    <s v="2022"/>
    <s v="Considere o seguinte sistema linear, nas variáveis x, y, z:_x000a_$$\begin{cases} x + 2y + az = 0 \\ 2x + 3z = 0 \\ x + y + z = 0 \end{cases}$$_x000a_O valor de $a$ para que o sistema acima tenha infinitas soluções é:"/>
    <x v="4"/>
    <x v="51"/>
    <s v="Médio"/>
    <s v="ME"/>
    <s v="Maior que 3."/>
    <s v="Maior que 1 e menor que 2."/>
    <s v="Maior que 2 e menor que 3."/>
    <s v="Maior que 0 e menor que 1."/>
    <s v="Menor que 0."/>
    <s v="D"/>
    <n v="0"/>
    <n v="0"/>
  </r>
  <r>
    <n v="4378"/>
    <s v="AOCP"/>
    <s v="SED MS"/>
    <s v="2022"/>
    <s v="Dado o sistema de equações lineares em x, y e z e a e b números reais, assinale a alternativa correta._x000a_$$\begin{cases} x - 2y + az = 1 \\ x - y - z = 2 \\ -x + 2y - 2z = b \end{cases}$$"/>
    <x v="4"/>
    <x v="51"/>
    <s v="Médio"/>
    <s v="ME"/>
    <s v="O sistema é possível e determinado se 𝑎 = 2"/>
    <s v="O sistema é impossível se 𝑎 = 2 e 𝑏 ≠ −1"/>
    <s v="O sistema é impossível se 𝑎 ≠ 2 e 𝑏 = −1"/>
    <s v="O sistema é possível e indeterminado 𝑎 ≠ 2 e 𝑏 = −1"/>
    <s v="O sistema é possível e determinado se 𝑎 = 2 e 𝑏 ≠ −1"/>
    <s v="B"/>
    <n v="0"/>
    <n v="0"/>
  </r>
  <r>
    <n v="4379"/>
    <s v="FEPESE"/>
    <s v="PCien SC"/>
    <s v="2022"/>
    <s v="Considere as afirmações:_x000a_1. Se A e B são matrizes 2×2, então o produto AB é igual ao produto BA._x000a_2. Se A e B são matrizes 2×2 tais que o produto AB é igual a zero, então A = 0 ou B = 0._x000a_3. Se A é uma matriz cujo determinante é não nulo, então o sistema linear homogêneo associado tem solução única._x000a_Assinale a alternativa que indica todas as afirmativas corretas."/>
    <x v="4"/>
    <x v="51"/>
    <s v="Médio"/>
    <s v="ME"/>
    <s v="É correta apenas a afirmativa 2."/>
    <s v="É correta apenas a afirmativa 3."/>
    <s v="São corretas apenas as afirmativas 1 e 2."/>
    <s v="São corretas apenas as afirmativas 1 e 3."/>
    <s v="São corretas apenas as afirmativas 2 e 3."/>
    <s v="B"/>
    <n v="0"/>
    <n v="0"/>
  </r>
  <r>
    <n v="4380"/>
    <s v="VUNESP"/>
    <s v="Pref. Rio Claro"/>
    <s v="2022"/>
    <s v="Considere o sistema linear representado a seguir, nas incógnitas $x$ e $y$, com $a$, $b$, $d$ e $e$ diferentes de zero:_x000a_$$\begin{cases} ax + by = c \\ dx + ey = f \end{cases}$$_x000a_Sobre esse sistema linear é correto afirmar que, se"/>
    <x v="4"/>
    <x v="51"/>
    <s v="Médio"/>
    <s v="ME"/>
    <s v="𝑐 = 𝑓 = 0, então necessariamente o sistema é possível e indeterminado."/>
    <s v="𝑐 = 𝑓 = 0, então necessariamente o sistema é possível e determinado."/>
    <s v="𝑎 = 𝑑 e 𝑏 = 𝑒, então necessariamente o sistema é possível e indeterminado."/>
    <s v="𝑎 = 𝑑 e 𝑏 = 𝑒, então necessariamente o sistema é possível e determinado."/>
    <s v="𝑎 = 𝑑, 𝑏 = 𝑒 e 𝑐 = 𝑓, então necessariamente o sistema é possível e indeterminado."/>
    <s v="E"/>
    <n v="0"/>
    <n v="0"/>
  </r>
  <r>
    <n v="4381"/>
    <s v="FEPESE"/>
    <s v="Pref Biguaçu"/>
    <s v="2021"/>
    <s v="O valor de $a$ para que o sistema linear_x000a_$$\begin{cases} ax + 2y + 4z - 4w = 0 \\ x + 3z - w = 0 \\ 2y + z = 0 \\ x - 3w = 0 \end{cases}$$_x000a_tenha infinitas soluções é:"/>
    <x v="4"/>
    <x v="51"/>
    <s v="Médio"/>
    <s v="ME"/>
    <s v="2."/>
    <s v="1."/>
    <s v="0."/>
    <s v="–1."/>
    <s v="–2."/>
    <s v="A"/>
    <n v="0"/>
    <n v="0"/>
  </r>
  <r>
    <n v="4382"/>
    <s v="Instituto Consulplan"/>
    <s v="Pref Formiga"/>
    <s v="2020"/>
    <s v="O valor de $w$, para que o sistema homogêneo a seguir, nas incógnitas $x, y,$ e $z$, admita soluções diferentes da trivial é:_x000a_$$\begin{cases} x - 2y - 2z = 0 \\ 2x + y + 3z = 0 \\ 3x - y + wz = 0 \end{cases}$$"/>
    <x v="4"/>
    <x v="51"/>
    <s v="Médio"/>
    <s v="ME"/>
    <s v="0"/>
    <s v="1"/>
    <s v="2"/>
    <s v="3"/>
    <m/>
    <s v="B"/>
    <n v="0"/>
    <n v="0"/>
  </r>
  <r>
    <n v="4383"/>
    <s v="FUNDATEC"/>
    <s v="Pref Ibarama"/>
    <s v="2020"/>
    <s v="A solução do sistema de equações $\begin{cases} 2x - 5y = 338 \\ -3x + 4y = -255 \end{cases}$ é:"/>
    <x v="4"/>
    <x v="51"/>
    <s v="Médio"/>
    <s v="ME"/>
    <s v="Possível e determinado 𝑥 = −11 e 𝑦 = −72."/>
    <s v="Possível e determinado 𝑥 = 309 e 𝑦 = 56."/>
    <s v="Possível e determinado 𝑥 = 38 e 𝑦 = −35."/>
    <s v="Possível e indeterminado."/>
    <s v="Impossível."/>
    <s v="A"/>
    <n v="0"/>
    <n v="0"/>
  </r>
  <r>
    <n v="4384"/>
    <s v="IBADE"/>
    <s v="Pref Vila Velha"/>
    <s v="2020"/>
    <s v="Para o sistema de equações lineares_x000a_$$\begin{cases} x + y - 2z = 4 \\ 2x + 2y - 4z = 8 \\ x + 3y + 4z = 10 \end{cases}$$_x000a_É correto afirmar que:"/>
    <x v="4"/>
    <x v="51"/>
    <s v="Médio"/>
    <s v="ME"/>
    <s v="𝑥 = 2, 𝑦 = 2 e 𝑧 = 0, é a solução do sistema."/>
    <s v="O sistema não tem solução."/>
    <s v="O sistema tem infinitas soluções."/>
    <s v="O sistema tem solução e ela é única."/>
    <s v="𝑥 = 1, 𝑦 = 1 e 𝑧 = −1, é solução do sistema"/>
    <s v="C"/>
    <n v="0"/>
    <n v="0"/>
  </r>
  <r>
    <n v="4385"/>
    <s v="FUNDATEC"/>
    <s v="Pref Ibiaçá"/>
    <s v="2019"/>
    <s v="A solução do sistema de equações $\begin{cases} 5x - 3y = 16 \\ 10x - 6y - 32 = 0 \end{cases}$ é:"/>
    <x v="4"/>
    <x v="51"/>
    <s v="Médio"/>
    <s v="ME"/>
    <s v="Sistema impossível."/>
    <s v="Sistema possível indeterminado."/>
    <s v="Sistema possível determinado, 𝑥 = 16 e 𝑦 = 64/3"/>
    <s v="Sistema possível determinado, 𝑥 = 3 e 𝑦 = −1/3"/>
    <s v="Sistema possível determinado, 𝑥 = 0 e 𝑦 = −16/3"/>
    <s v="B"/>
    <n v="0"/>
    <n v="0"/>
  </r>
  <r>
    <n v="4386"/>
    <s v="VUNESP"/>
    <s v="Pref. Perúíbe"/>
    <s v="2019"/>
    <s v="É correto afirmar que o sistema linear $\begin{cases} ax + 2y = a - 1 \\ 2x + 4y = 3a \end{cases}$"/>
    <x v="4"/>
    <x v="51"/>
    <s v="Médio"/>
    <s v="ME"/>
    <s v="é possível e determinado para qualquer valor de $a$."/>
    <s v="é possível e determinado para $a = 1$."/>
    <s v="é possível e indeterminado para $a = 1$."/>
    <s v="é possível e determinado para $a = 2$."/>
    <s v="é impossível para $a = 5$."/>
    <s v="D"/>
    <n v="0"/>
    <n v="0"/>
  </r>
  <r>
    <n v="4387"/>
    <s v="FCC"/>
    <s v="IBMEC"/>
    <s v="2019"/>
    <s v="Considere o seguinte sistema linear, nas incógnitas $x$ e $y$:_x000a_$$\begin{cases} x + 2y = 1 \\ -2x + ky = 3 \end{cases}$$_x000a_O valor de k para que este sistema seja impossível (isto é, não tenha soluções) é"/>
    <x v="4"/>
    <x v="51"/>
    <s v="Médio"/>
    <s v="ME"/>
    <s v="− 4"/>
    <s v="0"/>
    <s v="4"/>
    <s v="− 2"/>
    <s v="1"/>
    <s v="A"/>
    <n v="0"/>
    <n v="0"/>
  </r>
  <r>
    <n v="4388"/>
    <s v="VUNESP"/>
    <s v="Pref. Peruíbe"/>
    <s v="2019"/>
    <s v="É correto afirmar que o sistema linear $\begin{cases} ax + 2y = a - 1 \\ 2x + 4y = 3a \end{cases}$"/>
    <x v="4"/>
    <x v="51"/>
    <s v="Médio"/>
    <s v="ME"/>
    <s v="é possível e determinado para qualquer valor de 𝑎."/>
    <s v="é possível e determinado para 𝑎 = 1."/>
    <s v="é possível e indeterminado para 𝑎 = 1."/>
    <s v="é possível e determinado para 𝑎 = 2."/>
    <s v="é impossível para 𝑎 = 5."/>
    <s v="D"/>
    <n v="0"/>
    <n v="0"/>
  </r>
  <r>
    <n v="4389"/>
    <s v="VUNESP"/>
    <s v="Pref. Cerquilho"/>
    <s v="2019"/>
    <s v="Considere o seguinte sistema linear, sendo $k$ um parâmetro real:_x000a_$$S = \begin{cases} x + y + z = 80 \\ 0,15x + 0,35y + kz = 32 \\ x - 3y = 0 \end{cases}$$_x000a_O sistema $S$ será:"/>
    <x v="4"/>
    <x v="51"/>
    <s v="Médio"/>
    <s v="ME"/>
    <s v="possível e determinado, se $k = \frac{1}{5}$."/>
    <s v="possível e indeterminado, se $k = \frac{1}{5}$."/>
    <s v="impossível, se $k = \frac{1}{5}$."/>
    <s v="impossível, se $k \neq \frac{1}{5}$."/>
    <s v="possível e indeterminado, se $k \neq \frac{1}{5}$."/>
    <s v="C"/>
    <n v="0"/>
    <n v="0"/>
  </r>
  <r>
    <n v="4390"/>
    <s v="CEBRASPE"/>
    <s v="Pref. São Cristóvão"/>
    <s v="2019"/>
    <s v="Com relação a sistemas lineares e análise combinatória, julgue o item._x000a_Para todo sistema linear da forma 𝑨𝑿 = 𝑩, em que 𝑨 é uma matriz quadrada 𝒎×𝒎, 𝑿 e 𝑩 são matrizes colunas 𝒎 × 𝟏, e 𝒅𝒆𝒕(𝑨) = 𝟎, o sistema não tem solução."/>
    <x v="4"/>
    <x v="51"/>
    <s v="Médio"/>
    <s v="CE"/>
    <m/>
    <m/>
    <m/>
    <m/>
    <m/>
    <s v="E"/>
    <n v="0"/>
    <n v="0"/>
  </r>
  <r>
    <n v="4391"/>
    <s v="CESGRANRIO"/>
    <s v="PETROBRAS"/>
    <s v="2018"/>
    <s v="Seja o sistema de equação linear: $\begin{cases} ax + y = 1 \\ x + ay = -1 \end{cases}$_x000a_Quantos são os valores do parâmetro a que levam o sistema a possuir infinitas soluções?"/>
    <x v="4"/>
    <x v="51"/>
    <s v="Médio"/>
    <s v="ME"/>
    <s v="0"/>
    <s v="1"/>
    <s v="2"/>
    <s v="3"/>
    <s v="infinitos"/>
    <s v="B"/>
    <n v="0"/>
    <n v="0"/>
  </r>
  <r>
    <n v="4392"/>
    <s v="CEBRASPE"/>
    <s v="IFF"/>
    <s v="2018"/>
    <s v="Considere o sistema S de m equações lineares e n incógnitas, mostrado abaixo._x000a_$$a_{11}x_1 + a_{12}x_2 + \dots + a_{1n}x_n = b_1$$_x000a_$$a_{21}x_1 + a_{22}x_2 + \dots + a_{2n}x_n = b_2$$_x000a_$$a_{m1}x_1 + a_{m2}x_2 + \dots + a_{mn}x_n = b_m$$_x000a_Nesse sistema, $x_1, x_2, \dots , x_n$ são as incógnitas, os coeficientes $a_{ij}$ e os $b_i$ são números reais, para $1 \le i \le m$ e $1 \le j \le n$. A respeito das propriedades e das soluções do sistema S, assinale a opção correta."/>
    <x v="4"/>
    <x v="51"/>
    <s v="Médio"/>
    <s v="ME"/>
    <s v="Considere que $m = n$ e que $A = (a_{ij})$ — a matriz dos coeficientes de S — seja tal que $det(A) = 0$. Nesse caso, S não possui solução."/>
    <s v="Se $\alpha = (\alpha_1, \alpha_2, \dots , \alpha_n)$ e $\beta = (\beta_1, \beta_2, \dots , \beta_n)$ são soluções de S e se r é um número real qualquer, então $\alpha + \beta = (\alpha_1 + \beta_1, \alpha_2 + \beta_2, \dots , \alpha_n + \beta_n)$ e $r\alpha = (r\alpha_1, r\alpha_2, \dots , r\alpha_n)$ são também soluções de S."/>
    <s v="Se $m &lt; n$, então S possui infinitas soluções."/>
    <s v="Se $m = n$ e se o sistema homogêneo associado a S — isto é, o sistema com os mesmos coeficientes $a_{ij}$"/>
    <s v="Se $m &gt; n$, então S não possui solução."/>
    <s v="D"/>
    <n v="0"/>
    <n v="0"/>
  </r>
  <r>
    <n v="4393"/>
    <s v="CEBRASPE"/>
    <s v="SEDUC AL"/>
    <s v="2018"/>
    <s v="Julgue o item que se segue, relativos a matrizes e sistemas lineares._x000a_Um sistema linear escrito na forma matricial 𝑷𝑿 = − 𝑿, em que 𝑷 é uma matriz 𝒏 × 𝒏 de coeficientes constantes e 𝑿 é a matriz das incógnitas, 𝒏 × 𝟏, tem solução única se, e somente se, a matriz 𝑷 +𝑰 for inversível (𝑰 é a matriz identidade 𝒏 × 𝒏)."/>
    <x v="4"/>
    <x v="51"/>
    <s v="Médio"/>
    <s v="CE"/>
    <m/>
    <m/>
    <m/>
    <m/>
    <m/>
    <s v="C"/>
    <n v="0"/>
    <n v="0"/>
  </r>
  <r>
    <n v="4394"/>
    <s v="VUNESP"/>
    <s v="PM SP"/>
    <s v="2018"/>
    <s v="O sistema linear_x000a_$$\begin{cases} x - 3y + 4z = -4 \\ 3x - 7y + 7z = -8 \\ -4x + 6y - z = \alpha - 1 \end{cases}$$_x000a_terá solução somente quando o valor de $\alpha$ for igual a"/>
    <x v="4"/>
    <x v="51"/>
    <s v="Médio"/>
    <s v="ME"/>
    <s v="2."/>
    <s v="3."/>
    <s v="4."/>
    <s v="5."/>
    <s v="6."/>
    <s v="D"/>
    <n v="0"/>
    <n v="0"/>
  </r>
  <r>
    <n v="4395"/>
    <s v="CESGRANRIO"/>
    <s v="PETROBRAS"/>
    <s v="2018"/>
    <s v="Considere o sistema de equações lineares nas variáveis reais $x$ e $y$:_x000a_$$\begin{cases} k^2x + y = 3 \\ x - ky = m + 4 \end{cases}, \text{no qual } k \text{ e } m \text{ são reais.}$$_x000a_Sabe-se que existem números reais $a$ e $b$, com $a \neq b$, tais que os pares ordenados $(a, b)$ e $(b, a)$ são soluções do sistema dado._x000a_Dessa forma, $k$ e $m$ são, necessariamente, tais que"/>
    <x v="4"/>
    <x v="51"/>
    <s v="Médio"/>
    <s v="ME"/>
    <s v="𝑘 = 1,𝑚 = 1"/>
    <s v="𝑘 ≠ 1,𝑚 = 1"/>
    <s v="𝑘 = −1,𝑚 = −1"/>
    <s v="𝑘 ≠ −1,𝑚 = −1"/>
    <s v="𝑘 ≠ −1,𝑚 ≠ −1"/>
    <s v="C"/>
    <n v="0"/>
    <n v="0"/>
  </r>
  <r>
    <n v="4396"/>
    <s v="CEBRASPE"/>
    <s v="Pref. São Luís"/>
    <s v="2017"/>
    <s v="Um sistema linear de 4 equações e 4 incógnitas pode ser escrito na forma matricial como 𝑨𝑿 = 𝑩, em que 𝑨 é a matriz, de ordem 𝟒×𝟒, dos coeficientes da equação; 𝑿 é a matriz coluna, de ordem 𝟒×𝟏, das incógnitas da equação e 𝑩 é a matriz coluna, de ordem 𝟒×𝟏, dos termos independentes da equação._x000a_Com referência a essas informações, assinale a opção correta."/>
    <x v="4"/>
    <x v="51"/>
    <s v="Médio"/>
    <s v="ME"/>
    <s v="Se $X_1$, $X_2$ e $X_3$ forem matrizes, de ordem $4 \times 1$, que são soluções distintas da referida equação matricial, então o determinante de $A$ será igual a zero."/>
    <s v="Se a matriz 𝐴 tiver exatamente duas linhas iguais, então o sistema terá exatamente duas soluções distintas."/>
    <s v="Se todos os elementos da matriz 𝐵 forem iguais a zero e o determinante de 𝐴 for igual a zero, então o sistema não terá solução."/>
    <s v="Se uma matriz 𝐶, de ordem 4×1, possuir dois elementos positivos e dois negativos e for tal que 𝐴𝐶 = 𝐵, então o determinante de 𝐴 será diferente de zero."/>
    <s v="Se o determinante da matriz 𝐴 for igual a zero, então 𝐴 terá pelo menos duas linhas iguais."/>
    <s v="A"/>
    <n v="0"/>
    <n v="0"/>
  </r>
  <r>
    <n v="4397"/>
    <s v="FGV"/>
    <s v="Pref. SP"/>
    <s v="2016"/>
    <s v="Em uma aula, o professor ofereceu a seus alunos o seguinte problema:_x000a_O salário de Paulo é depositado em um banco todo mês. Após juntar o dobro do seu salário e depois de pagar a mensalidade da faculdade ficou com 5 mil reais. Dois meses depois, ele tinha em sua conta o valor do seu salário e mais o valor de 3 mensalidades da faculdade, o que totalizou 6 mil reais. Paulo constatou ainda que se somasse o dobro de seu salário ao valor da mensalidade, resultaria 7 mil reais._x000a_Encontre um modelo que represente a situação: nomeie 𝒙 o valor do salário de Paulo e 𝒚 o valor da mensalidade da faculdade._x000a_Foram três as soluções encontradas por seus alunos:_x000a_&lt;ul&gt;_x000a_&lt;li&gt;A primeira exibia o sistema de equações $\begin{cases} 2x - y = 5 \\ x + 3y = 6 \end{cases}$ como modelo para o problema.&lt;/li&gt;_x000a_&lt;li&gt;A segunda, exibia o sistema de equações $\begin{cases} 2x - y = 5 \\ x + 3y = 6 \\ 2x + y = 7 \end{cases}$ como modelo para o problema.&lt;/li&gt;_x000a_&lt;li&gt;A terceira solução encontrada exibia a equação $x + 3(2x - 5) = 6$ como modelo para o cálculo do salário.&lt;/li&gt;_x000a_&lt;/ul&gt;_x000a_Todos encontraram como solução para o salário 3 mil reais e para a mensalidade da faculdade, mil reais._x000a_Com base no caso apresentado, assinale a afirmativa correta."/>
    <x v="4"/>
    <x v="51"/>
    <s v="Médio"/>
    <s v="ME"/>
    <s v="Os valores do salário e da mensalidade encontrados não estão corretos."/>
    <s v="O modelo correto para o problema foi encontrado apenas na primeira solução, já que são equações com duas variáveis."/>
    <s v="O modelo correto para o problema foi encontrado apenas na segunda solução, já que são equações com duas variáveis."/>
    <s v="O modelo correto para o cálculo da mensalidade foi encontrado apenas na terceira solução, pois essa é uma equação com apenas uma variável."/>
    <s v="Todos os modelos encontrados estão corretos, embora o terceiro modelo encontre apenas o valor do salário, já que a equação tem apenas uma variável."/>
    <s v="E"/>
    <n v="0"/>
    <n v="0"/>
  </r>
  <r>
    <n v="4398"/>
    <s v="CEBRASPE"/>
    <s v="SEDUC AL"/>
    <s v="2013"/>
    <s v="O sistema $\begin{cases} 5x + 5y + 5z = 3.000 \\ 5x + 4y + 4z = 1.060 \\ 6x + 5y + 5z = 1.260 \end{cases}$ é impossível."/>
    <x v="4"/>
    <x v="51"/>
    <s v="Médio"/>
    <s v="CE"/>
    <m/>
    <m/>
    <m/>
    <m/>
    <m/>
    <s v="C"/>
    <n v="0"/>
    <n v="0"/>
  </r>
  <r>
    <n v="4399"/>
    <s v="CEBRASPE"/>
    <s v="SEDUC AL"/>
    <s v="2013"/>
    <s v="24. (///Adaptada) O sistema $\begin{cases} 5x + 5y + 5z = 3000 \\ 5x + 4y + 4z = 1.060 \\ 4x + 5y + 2z = 1.140 \end{cases}$ é possível e indeterminado."/>
    <x v="4"/>
    <x v="51"/>
    <s v="Médio"/>
    <s v="CE"/>
    <m/>
    <m/>
    <m/>
    <m/>
    <m/>
    <s v="E"/>
    <n v="0"/>
    <n v="0"/>
  </r>
  <r>
    <n v="4400"/>
    <s v="CESGRANRIO"/>
    <s v="PETROBRAS"/>
    <s v="2012"/>
    <s v="Um professor editou sua prova bimestral em um processador de textos antigo e salvou em um pen drive para imprimir na escola. Devido à incompatibilidade entre os processadores de texto, alguns caracteres de um sistema linear, cujas variáveis eram $x$, $y$ e $z$, ficaram irreconhecíveis na impressão, conforme ilustrado a seguir:_x000a_$$\begin{cases} x + y + \square z = 1 \\ x + 2y + z = 2 \\ 2x + 5y - 3z = \Delta \end{cases}$$_x000a_Os alunos que iriam resolver a prova bimestral perguntaram ao professor quais eram os valores de $\square$ e $\Delta$, mas ele não soube dizer. Disse apenas que o sistema possuía, pelo menos, duas soluções distintas._x000a_Se a afirmação do professor é correta, qual a soma dos valores de $\square$ e $\Delta$ ?"/>
    <x v="4"/>
    <x v="51"/>
    <s v="Médio"/>
    <s v="ME"/>
    <s v="11"/>
    <s v="8"/>
    <s v="6"/>
    <s v="5"/>
    <s v="4"/>
    <s v="A"/>
    <n v="0"/>
    <n v="0"/>
  </r>
  <r>
    <n v="4401"/>
    <s v="CESGRANRIO"/>
    <s v="PETROBRAS"/>
    <s v="2011"/>
    <s v="Com relação ao sistema de variáveis reais $x$ e $y$, $\begin{cases} mx + y = 3 \\ x - y = n \end{cases}$, no qual $m$ e $n$ são números reais, tem-se que"/>
    <x v="4"/>
    <x v="51"/>
    <s v="Médio"/>
    <s v="ME"/>
    <s v="se 𝑚 = –1 e 𝑛 = –3, qualquer par ordenado (𝑥,𝑦), 𝑥 e 𝑦 reais, é solução"/>
    <s v="não tem solução se 𝑚 = –1 e 𝑛 ≠ –3"/>
    <s v="tem sempre solução quaisquer que sejam 𝑚 e 𝑛 reais"/>
    <s v="tem duas soluções se 𝑚 ≠ –1"/>
    <s v="(1,1) é solução se 𝑚 = 𝑛"/>
    <s v="B"/>
    <n v="0"/>
    <n v="0"/>
  </r>
  <r>
    <n v="4402"/>
    <s v="INSTITUTO AOCP"/>
    <s v="Pref. Teresópolis"/>
    <s v="2021"/>
    <s v="Considere que, em um estudo científico, foi determinada uma relação entre o nível de absorção de um determinado nutriente com a altura de cada uma das pessoas pesquisadas. Nessa relação, para cada pessoa, considerando a respectiva medida de sua altura, determinou-se que, ao somar o quíntuplo da terceira potência da medida da altura com o dobro do quadrado da medida da mesma altura, e, ao resultado dessa soma, subtrair o sêxtuplo da medida ainda da mesma altura, determina-se o nível de absorção desse nutriente. Sendo a medida da altura de uma pessoa identificada como x, então um polinômio que descreve o nível de absorção do nutriente para essa pessoa será dado por"/>
    <x v="4"/>
    <x v="52"/>
    <s v="Médio"/>
    <s v="ME"/>
    <s v="$5x^3 + x^2 - 6x$"/>
    <s v="$6x^3 + 5x^2 - 6x$"/>
    <s v="$6x^3 - 2x^2 - 5x$"/>
    <s v="$5x^3 - 2x^2 + 6$"/>
    <s v="$5x^3 + 2x^2 - 6x$"/>
    <s v="E"/>
    <n v="0"/>
    <n v="0"/>
  </r>
  <r>
    <n v="4403"/>
    <s v="Gualimp Consultoria"/>
    <s v="CM Divino"/>
    <s v="2020"/>
    <s v="Dado o polinômio $P(x) = 4x^3 - 3x^2 - x^4$, pode-se dizer que P(x) é um polinômio do:"/>
    <x v="4"/>
    <x v="52"/>
    <s v="Fácil"/>
    <s v="ME"/>
    <s v="2° grau"/>
    <s v="3° grau"/>
    <s v="4° grau"/>
    <s v="9° grau"/>
    <m/>
    <s v="C"/>
    <n v="0"/>
    <n v="0"/>
  </r>
  <r>
    <n v="4404"/>
    <s v="INSTITUTO AOCP"/>
    <s v="Pref. Teresópolis"/>
    <s v="2021"/>
    <s v="Ao multiplicar os monômios $5x^4$ e $2y^5$, obtemos outro monômio cujo grau é igual a"/>
    <x v="4"/>
    <x v="52"/>
    <s v="Médio"/>
    <s v="ME"/>
    <s v="20"/>
    <s v="5"/>
    <s v="1"/>
    <s v="4"/>
    <s v="9"/>
    <s v="E"/>
    <n v="0"/>
    <n v="0"/>
  </r>
  <r>
    <n v="4405"/>
    <s v="ESA"/>
    <s v="ESA"/>
    <s v="2020"/>
    <s v="Dado o polinômio $P(x) = 4x^4 + 3x^5 - 5x + x^2 + 2$. Analise as informações a seguir:_x000a_I. O grau de $P(x)$ é 5._x000a_II. O coeficiente de $x^3$ é zero._x000a_III. O valor numérico de $P(x)$ para $x = -1$ é 9._x000a_IV. Um polinômio $Q(x)$ é igual a $P(x)$ se, e somente se, possui mesmo grau de $P(x)$ e os coeficientes são iguais._x000a_É correto o que se afirma em:"/>
    <x v="4"/>
    <x v="52"/>
    <s v="Médio"/>
    <s v="ME"/>
    <s v="II, III e IV apenas."/>
    <s v="I, II, III e IV."/>
    <s v="III e IV apenas."/>
    <s v="I, II e III apenas."/>
    <s v="I e II apenas."/>
    <s v="D"/>
    <n v="0"/>
    <n v="0"/>
  </r>
  <r>
    <n v="4406"/>
    <s v="Pref. Massapê"/>
    <s v="Pref. Massapê"/>
    <s v="2025"/>
    <s v="A soma dos coeficientes do polinômio_x000a_$$P(x) = (6x^3 - 10x^2 + 5x)^3 \cdot (2x - 1)^2$$_x000a_é igual a:"/>
    <x v="4"/>
    <x v="52"/>
    <s v="Médio"/>
    <s v="ME"/>
    <s v="-1"/>
    <s v="0"/>
    <s v="1"/>
    <s v="2"/>
    <m/>
    <s v="C"/>
    <n v="0"/>
    <n v="0"/>
  </r>
  <r>
    <n v="4407"/>
    <s v="CEPROS"/>
    <s v="CESMAC"/>
    <s v="2020"/>
    <s v="Calcular o valor numérico do polinômio $P(x) = x^3 - 7x^2 + 3x - 4$ para $x = -3$:"/>
    <x v="4"/>
    <x v="52"/>
    <s v="Médio"/>
    <s v="ME"/>
    <s v="−13"/>
    <s v="−313"/>
    <s v="113"/>
    <s v="−103"/>
    <s v="−111"/>
    <s v="D"/>
    <n v="0"/>
    <n v="0"/>
  </r>
  <r>
    <n v="4408"/>
    <s v="CPCON"/>
    <s v="Pref. Cacimba Dentro"/>
    <s v="2021"/>
    <s v="Seja $p(x) = ax^5 + bx^3 + cx + 20$, com $a, b, c \in \mathbb{R}$. Se $p(-3) = 60$, podemos AFIRMAR que $p(3)$ é igual a:"/>
    <x v="4"/>
    <x v="52"/>
    <s v="Médio"/>
    <s v="ME"/>
    <s v="−20"/>
    <s v="−60"/>
    <s v="40"/>
    <s v="60"/>
    <s v="20"/>
    <s v="A"/>
    <n v="0"/>
    <n v="0"/>
  </r>
  <r>
    <n v="4409"/>
    <s v="FACET"/>
    <s v="Pref. Capim"/>
    <s v="2020"/>
    <s v="Dados os polinômios $P(x) = (a + 2)x^3 + (b - 1)x^2 + cx + 3$ e $Q(x) = ax^2 + 2x - d + 1$. Qual das alternativas apresenta os valores de $a$, $b$, $c$ e $d$ que tornam $P(x) = Q(x)$?"/>
    <x v="4"/>
    <x v="52"/>
    <s v="Médio"/>
    <s v="ME"/>
    <s v="$a = -1, b = -2, c = 1, d = 2$"/>
    <s v="$a = -1, b = 0, c = 2, d = 1$"/>
    <s v="$a = 2, b = -1, c = 1, d = -2$"/>
    <s v="$a = 2, b = -1, c = 2, d = -2$"/>
    <s v="$a = -2, b = -1, c = 2, d = -2$"/>
    <s v="D"/>
    <n v="0"/>
    <n v="0"/>
  </r>
  <r>
    <n v="4410"/>
    <s v="Instituto UniFil"/>
    <s v="Pref. Cambé"/>
    <s v="2021"/>
    <s v="Considere o polinômio $P(x) = x^3 - x^2 + 3x - 3$ e o polinômio $Q(x) = x - 1$. Assinale a alternativa que apresenta o polinômio $D(x)$ que é o resultado da divisão $P(x)/Q(x)$."/>
    <x v="4"/>
    <x v="52"/>
    <s v="Médio"/>
    <s v="ME"/>
    <s v="$D(x) = x^2 - 3$"/>
    <s v="$D(x) = x^2 + 2$"/>
    <s v="$D(x) = x^2 + 5$"/>
    <s v="$D(x) = x^2 - 10$"/>
    <s v="$D(x) = x^2 + 3$"/>
    <s v="E"/>
    <n v="0"/>
    <n v="0"/>
  </r>
  <r>
    <n v="4411"/>
    <s v="Instituto UniFil"/>
    <s v="Pref. Cambé"/>
    <s v="2021"/>
    <s v="Considere o polinômio $P(x) = 3x^4 + 2x^3 - 7x^2 - 4x + 2$ e o polinômio $Q(x) = 3x^2 + 2x - 1$. Assinale a alternativa que apresenta o polinômio $D(x)$ que é o resultado da divisão $P(x)/Q(x)$."/>
    <x v="4"/>
    <x v="52"/>
    <s v="Médio"/>
    <s v="ME"/>
    <s v="$D(x) = x^2 - 2$"/>
    <s v="$D(x) = x^2 + 2$"/>
    <s v="$D(x) = x^2 + 5$"/>
    <s v="$D(x) = x^2 - 10$"/>
    <s v="$D(x) = x^2 + 3$"/>
    <s v="A"/>
    <n v="0"/>
    <n v="0"/>
  </r>
  <r>
    <n v="4412"/>
    <s v="FGV"/>
    <s v="Pref. Salvador"/>
    <s v="2019"/>
    <s v="O resto da divisão do polinômio $x^3 + 2x^2 - 3x + 4$ por $x^2 + 2$ é"/>
    <x v="4"/>
    <x v="52"/>
    <s v="Médio"/>
    <s v="ME"/>
    <s v="$-5x$"/>
    <s v="$x + 2$"/>
    <s v="$x + 4$"/>
    <s v="$-3x + 1$"/>
    <s v="$x - 2$"/>
    <s v="A"/>
    <n v="0"/>
    <n v="0"/>
  </r>
  <r>
    <n v="4413"/>
    <s v="CONSULPLAN"/>
    <s v="Pref. Colômbia"/>
    <s v="2020"/>
    <s v="O polinômio $P(x)$ quando dividido por $D(x) = x^2 - 4x$ encontramos $Q(x) = x^2 - 2$ e resto $R(x) = x + 3$._x000a_O polinômio P(x) é:"/>
    <x v="4"/>
    <x v="52"/>
    <s v="Médio"/>
    <s v="ME"/>
    <s v="$x^4 - 4x^3 - 2x^2 - 9x - 3$"/>
    <s v="$x^4 - 4x^3 - 2x^2 + 9x + 3$"/>
    <s v="$x^4 + 4x^3 + 2x^2 + 9x + 3$"/>
    <s v="$x^4 - 4x^3 + 2x^2 - 9x + 3$"/>
    <m/>
    <s v="B"/>
    <n v="0"/>
    <n v="0"/>
  </r>
  <r>
    <n v="4414"/>
    <s v="CEV-URCA"/>
    <s v="Pref. Crato"/>
    <s v="2021"/>
    <s v="Qual o resto da divisão do polinômio $7x^{79} - 15x^{47} + 6x^{13} + 37$ pelo binômio $x - 1$?"/>
    <x v="4"/>
    <x v="52"/>
    <s v="Médio"/>
    <s v="ME"/>
    <s v="37"/>
    <s v="28"/>
    <s v="1"/>
    <s v="35"/>
    <s v="6"/>
    <s v="D"/>
    <n v="0"/>
    <n v="0"/>
  </r>
  <r>
    <n v="4415"/>
    <s v="COTEC"/>
    <s v="Pref. Brasília de Minas"/>
    <s v="2020"/>
    <s v="O resto da divisão de $P(x) = 3x^5 - 2x^4 - 6x^2 + 7x + 2$ por $3x - 2$ é:"/>
    <x v="4"/>
    <x v="52"/>
    <s v="Médio"/>
    <s v="ME"/>
    <s v="$r = 1$"/>
    <s v="$r = 0$"/>
    <s v="$r = -2/3$"/>
    <s v="$r = -1$"/>
    <s v="$r = 4$"/>
    <s v="E"/>
    <n v="0"/>
    <n v="0"/>
  </r>
  <r>
    <n v="4416"/>
    <s v="Fundatec"/>
    <s v="Pref. Panambi"/>
    <s v="2021"/>
    <s v="O conjunto dos valores de $a$ para que a divisão $P(x) = x^3 - x$ por $D(x) = x - a$ resulte em resto nulo é dado por:"/>
    <x v="4"/>
    <x v="52"/>
    <s v="Médio"/>
    <s v="ME"/>
    <s v="$\{1\}$"/>
    <s v="$\{0\}$"/>
    <s v="$\{-1, 0, 1\}$"/>
    <s v="$\{-1, 1\}$"/>
    <s v="$\{0, 1, 2\}$"/>
    <s v="C"/>
    <n v="0"/>
    <n v="0"/>
  </r>
  <r>
    <n v="4417"/>
    <s v="CONSULPLAN"/>
    <s v="Pref. Capanema"/>
    <s v="2020"/>
    <s v="Sabendo-se que $-3$ é uma raiz do polinômio $p(x) = 2x^3 - bx - 6$, qual é o valor de $b$?"/>
    <x v="4"/>
    <x v="52"/>
    <s v="Médio"/>
    <s v="ME"/>
    <s v="$-6$"/>
    <s v="$10$"/>
    <s v="$20$"/>
    <s v="$-20$"/>
    <s v="$-30$"/>
    <s v="C"/>
    <n v="0"/>
    <n v="0"/>
  </r>
  <r>
    <n v="4418"/>
    <s v="CEBRASPE"/>
    <s v="CBM TO"/>
    <s v="2021"/>
    <s v="Se um polinômio 𝒑(𝒙) com coeficientes reais tem apenas duas raízes complexas e uma delas é igual a 𝟕 − 𝟑𝒊, conclui-se que a outra raiz é igual a"/>
    <x v="4"/>
    <x v="52"/>
    <s v="Médio"/>
    <s v="ME"/>
    <s v="7 + 3𝑖"/>
    <s v="−7 + 3i"/>
    <s v="3 + 7i"/>
    <s v="−3 − 7i"/>
    <m/>
    <s v="A"/>
    <n v="0"/>
    <n v="0"/>
  </r>
  <r>
    <n v="4419"/>
    <s v="OBJETIVA"/>
    <s v="Pref. Veredinha"/>
    <s v="2019"/>
    <s v="Se 1 é uma das raízes da equação $x^3 - x^2 + x - 1 = 0$ então as outras duas raízes são"/>
    <x v="4"/>
    <x v="52"/>
    <s v="Médio"/>
    <s v="ME"/>
    <s v="Irracionais"/>
    <s v="Racionais positivas"/>
    <s v="Complexas conjugadas"/>
    <s v="Racionais negativas"/>
    <m/>
    <s v="C"/>
    <n v="0"/>
    <n v="0"/>
  </r>
  <r>
    <n v="4420"/>
    <s v="IBADE"/>
    <s v="Pref. Linhares"/>
    <s v="2020"/>
    <s v="A soma de todas as raízes do polinômio $P(x) = x^4 - 36x^2 - 108$ é:"/>
    <x v="4"/>
    <x v="52"/>
    <s v="Médio"/>
    <s v="ME"/>
    <s v="9"/>
    <s v="12"/>
    <s v="36"/>
    <s v="0"/>
    <s v="3"/>
    <s v="D"/>
    <n v="0"/>
    <n v="0"/>
  </r>
  <r>
    <n v="4421"/>
    <s v="DIRENS"/>
    <s v="EEAR"/>
    <s v="2020"/>
    <s v="Da equação $x^3 + 11x^2 + kx + 36 = 0$, sabe-se que o produto de duas de suas raízes é 18. Assim, o valor de $k$ é"/>
    <x v="4"/>
    <x v="52"/>
    <s v="Médio"/>
    <s v="ME"/>
    <s v="6"/>
    <s v="8"/>
    <s v="18"/>
    <s v="36"/>
    <m/>
    <s v="A"/>
    <n v="0"/>
    <n v="0"/>
  </r>
  <r>
    <n v="4422"/>
    <s v="VUNESP"/>
    <s v="Pref. São José dos Campos"/>
    <s v="2019"/>
    <s v="No conjunto dos números complexos, a equação $x^2 - 2x + 2 = 0$ tem como raízes os números:"/>
    <x v="4"/>
    <x v="53"/>
    <s v="Médio"/>
    <s v="ME"/>
    <s v="$1 + i$ e $1 - i$"/>
    <s v="$-1 + i$ e $-1 - i$"/>
    <s v="$2 + i$ e $2 - i$"/>
    <s v="$-2 + i$ e $-2 - i$"/>
    <s v="$2 + 2i$ e $2 - 2i$"/>
    <s v="A"/>
    <n v="0"/>
    <n v="0"/>
  </r>
  <r>
    <n v="4423"/>
    <s v="Instituto UniFil"/>
    <s v="Pref. Cambé"/>
    <s v="2021"/>
    <s v="Considere os números complexos $z_1 = 3 + 2i$ e $z_2 = -5 - i$. Assinale a alternativa que apresenta o resultado da soma $z_1 + \overline{z_2}$, onde $\overline{z_2}$ é o conjugado de $z_2$."/>
    <x v="4"/>
    <x v="53"/>
    <s v="Médio"/>
    <s v="ME"/>
    <s v="$-2 - 3i$"/>
    <s v="$-2 + 3i$"/>
    <s v="$8 + 3i$"/>
    <s v="$8 + i$"/>
    <m/>
    <s v="B"/>
    <n v="0"/>
    <n v="0"/>
  </r>
  <r>
    <n v="4424"/>
    <s v="Instituto UniFil"/>
    <s v="Pref. Cambé"/>
    <s v="2021"/>
    <s v="Considere os números complexos $z_1 = -7 - 3i$ e $z_2 = 5 + 7i$. Assinale a alternativa que apresenta o resultado do produto de $\overline{z_1} \times z_2$, onde $\overline{z_1}$ é o conjugado de $z_1$."/>
    <x v="4"/>
    <x v="53"/>
    <s v="Médio"/>
    <s v="ME"/>
    <s v="$-56 - 34i$"/>
    <s v="$14 - 34i$"/>
    <s v="$-14 - 64i$"/>
    <s v="$56 - 34i$"/>
    <s v="$-56 - 64i$"/>
    <s v="A"/>
    <n v="0"/>
    <n v="0"/>
  </r>
  <r>
    <n v="4425"/>
    <s v="INSTITUTO UNIFIL"/>
    <s v="Pref. Tupãssi"/>
    <s v="2020"/>
    <s v="Considere os números complexos $z_1 = 3 - 5i$ e $z_2 = 2 + 4i$, o resultado da divisão de $z_1$ por $z_2$ será:"/>
    <x v="4"/>
    <x v="53"/>
    <s v="Médio"/>
    <s v="ME"/>
    <s v="$-\frac{7}{10} - \frac{11}{10}i$"/>
    <s v="$-\frac{14}{10} + \frac{11}{10}i$"/>
    <s v="$-\frac{12}{20} - \frac{11}{20}i$"/>
    <s v="$\frac{7}{10} - \frac{14}{10}i$"/>
    <m/>
    <s v="A"/>
    <n v="0"/>
    <n v="0"/>
  </r>
  <r>
    <n v="4425"/>
    <s v="INSTITUTO UNIFIL"/>
    <s v="Pref. Tupãssi"/>
    <s v="2020"/>
    <s v="Considere os números complexos $z_1 = 3 - 5i$ e $z_2 = 2 + 4i$, o resultado da divisão de $z_1$ por $z_2$ será:"/>
    <x v="4"/>
    <x v="53"/>
    <s v="Médio"/>
    <s v="ME"/>
    <s v="$-\frac{7}{10} - \frac{11}{10}i$"/>
    <s v="$-\frac{14}{10} + \frac{11}{10}i$"/>
    <s v="$-\frac{12}{20} - \frac{11}{20}i$"/>
    <s v="$\frac{7}{10} - \frac{14}{10}i$"/>
    <m/>
    <s v="A"/>
    <n v="0"/>
    <n v="0"/>
  </r>
  <r>
    <s v="4426"/>
    <s v="FURB"/>
    <s v="Pref. Blumenau"/>
    <s v="2019"/>
    <s v="Pode-se afirmar que o resultado da divisão de $z_1$ por $z_2$ , sendo $z_1 = 3 + 2i$ e $z_2 = k + i$ é um número complexo imaginário puro se o valor de $k$ for igual a:"/>
    <x v="4"/>
    <x v="53"/>
    <s v="Médio"/>
    <s v="ME"/>
    <s v="2/3"/>
    <s v="3/2"/>
    <s v="-2/3"/>
    <s v="-3/2"/>
    <s v="1/2"/>
    <s v="C"/>
    <n v="0"/>
    <n v="0"/>
  </r>
  <r>
    <n v="4427"/>
    <s v="QUADRIX"/>
    <s v="CRO GO"/>
    <s v="2021"/>
    <s v="No que se refere ao número complexo $i = \sqrt{-1}$, chamado de unidade imaginária, julgue o item._x000a_$$i^{2021} = 1$$"/>
    <x v="4"/>
    <x v="53"/>
    <s v="Médio"/>
    <s v="CE"/>
    <m/>
    <m/>
    <m/>
    <m/>
    <m/>
    <s v="E"/>
    <n v="0"/>
    <n v="0"/>
  </r>
  <r>
    <s v="4428"/>
    <s v="DIRENS"/>
    <s v="EEAR"/>
    <s v="2021"/>
    <s v="Considere o complexo_x000a_$$z = \frac{1 + i}{1 - i}$$_x000a_O valor de $z^{1983}$ é:"/>
    <x v="4"/>
    <x v="53"/>
    <s v="Médio"/>
    <s v="ME"/>
    <s v="-1"/>
    <s v="0"/>
    <s v="i"/>
    <s v="-i"/>
    <m/>
    <s v="D"/>
    <n v="0"/>
    <n v="0"/>
  </r>
  <r>
    <n v="4429"/>
    <s v="QUADRIX"/>
    <s v="CRO GO"/>
    <s v="2021"/>
    <s v="No que se refere ao número complexo $i = \sqrt{-1}$, chamado de unidade imaginária, julgue o item._x000a_$$\sum_{k=1}^{2021} i^k = i$$"/>
    <x v="4"/>
    <x v="53"/>
    <s v="Difícil"/>
    <s v="CE"/>
    <s v="2/3"/>
    <s v="3/2"/>
    <s v="-2/3"/>
    <s v="-3/2"/>
    <s v="1/2"/>
    <s v="C"/>
    <n v="0"/>
    <n v="0"/>
  </r>
  <r>
    <n v="4430"/>
    <s v="COTEC"/>
    <s v="Pref. Diamantina"/>
    <s v="2019"/>
    <s v="Determine os números reais de 𝒙 e 𝒚 que satisfazem a igualdade_x000a_(𝑥 − 3𝑦) − 4𝑖 = −3 + 2𝑦𝑖."/>
    <x v="4"/>
    <x v="53"/>
    <s v="Médio"/>
    <s v="ME"/>
    <s v="x = 3 𝑒 𝑦 = 1"/>
    <s v="𝑥 = −6 𝑒 𝑦 = −2"/>
    <s v="𝑥 = 5 𝑒 𝑦 = −1"/>
    <s v="𝑥 = −3 𝑒 𝑦 = −3"/>
    <s v="𝑥 = −9 𝑒 𝑦 = −2"/>
    <s v="E"/>
    <n v="0"/>
    <n v="0"/>
  </r>
  <r>
    <n v="4431"/>
    <s v="CESGRANRIO"/>
    <s v="BANCO DO BRASIL"/>
    <s v="2014"/>
    <s v="Observe o número complexo a seguir, representado graficamente, por meio de um Plano de Argand-Gauss._x000a__x000a_Assinale a alternativa que contém, respectivamente, o valor do módulo e o argumento desse número complexo."/>
    <x v="4"/>
    <x v="53"/>
    <s v="Médio"/>
    <s v="ME"/>
    <s v="√3 𝑒 1"/>
    <s v="1 𝑒 √3"/>
    <s v="2 𝑒 𝜋/6"/>
    <s v="0 𝑒 √3"/>
    <s v="𝜋/6 𝑒 2"/>
    <s v="C"/>
    <n v="0"/>
    <n v="0"/>
  </r>
  <r>
    <n v="4432"/>
    <s v="CPCON"/>
    <s v="Pref. Areial"/>
    <s v="2021"/>
    <s v="Dado o número complexo_x000a_$$Z = \frac{\sqrt{2}}{2} + \frac{\sqrt{2}}{2}i$$_x000a_podemos AFIRMAR que o valor de $\vert{}Z\vert{}$ é igual a:"/>
    <x v="4"/>
    <x v="53"/>
    <s v="Médio"/>
    <s v="ME"/>
    <s v="$\sqrt{2}$"/>
    <s v="$\sqrt{2}/2$"/>
    <s v="1"/>
    <s v="2"/>
    <s v="4"/>
    <s v="C"/>
    <n v="0"/>
    <n v="0"/>
  </r>
  <r>
    <n v="4433"/>
    <s v="DIRENS"/>
    <s v="EEAR"/>
    <s v="2020"/>
    <s v="Sejam $\rho_1$ e $\rho_2$, respectivamente, os módulos dos números complexos $z_1 = 2 - 5i$ e $z_2 = 3 + 4i$. Assim, é correto afirmar que"/>
    <x v="4"/>
    <x v="53"/>
    <s v="Médio"/>
    <s v="ME"/>
    <s v="$\rho_1 &lt; \rho_2$"/>
    <s v="$\rho_2 &lt; \rho_1$"/>
    <s v="$\rho_1 + \rho_2 = 10$"/>
    <s v="$\rho_1 - \rho_2 = 2$"/>
    <m/>
    <s v="B"/>
    <n v="0"/>
    <n v="0"/>
  </r>
  <r>
    <n v="4434"/>
    <s v="DIRENS"/>
    <s v="EEAR"/>
    <s v="2019"/>
    <s v="Sejam $Z_1 = 3 + 3i$, Q e R as respectivas representações, no plano de Argand-Gauss, dos números complexos $Z_2$ e $Z_3$."/>
    <x v="4"/>
    <x v="53"/>
    <s v="Médio"/>
    <s v="ME"/>
    <s v="$Z_2 - Z_3$"/>
    <s v="$Z_2 + Z_3$"/>
    <s v="$-Z_2 + Z_3$"/>
    <s v="$-Z_2 - Z_3$"/>
    <m/>
    <s v="A"/>
    <n v="0"/>
    <n v="0"/>
  </r>
  <r>
    <n v="4435"/>
    <s v="DIRENS"/>
    <s v="EEAR"/>
    <s v="2017"/>
    <s v="$i$ é a unidade imaginária, então $2i^3 + 3i^2 + 3i + 2$ é um número complexo que pode ser representado no plano de Argand-Gauss no __________ quadrante."/>
    <x v="4"/>
    <x v="53"/>
    <s v="Médio"/>
    <s v="ME"/>
    <s v="primeiro"/>
    <s v="segundo"/>
    <s v="terceiro"/>
    <s v="quarto"/>
    <m/>
    <s v="C"/>
    <n v="0"/>
    <n v="0"/>
  </r>
  <r>
    <n v="4436"/>
    <s v="CPCON"/>
    <s v="Pref. Gado Bravo"/>
    <s v="2016"/>
    <s v="Dado o número complexo 𝒛 = −𝟐 + 𝟐𝒊, assinale a alternativa que apresenta a sua forma trigonométrica."/>
    <x v="4"/>
    <x v="53"/>
    <s v="Médio"/>
    <s v="ME"/>
    <s v="$z = 2\sqrt{2}\left(\cos\frac{\pi}{4} + i\text{sen}\frac{\pi}{4}\right)$"/>
    <s v="$z = \sqrt{2}\left(\cos\frac{3\pi}{4} + i\text{sen}\frac{3\pi}{4}\right)$"/>
    <s v="$z = \sqrt{2}/2\left(\cos\frac{3\pi}{4} + i\text{sen}\frac{3\pi}{4}\right)$"/>
    <s v="$z = 2\sqrt{2}\left(\cos\frac{3\pi}{4} + i\text{sen}\frac{3\pi}{4}\right)$"/>
    <s v="$z = \sqrt{2}\left(\cos\frac{\pi}{4} + i\text{sen}\frac{\pi}{4}\right)$"/>
    <s v="D"/>
    <n v="0"/>
    <n v="0"/>
  </r>
  <r>
    <n v="4437"/>
    <s v="INDEC"/>
    <s v="Pref. Tremembé"/>
    <s v="2016"/>
    <s v="Qual a forma trigonométrica do número complexo $z = -3i$?"/>
    <x v="4"/>
    <x v="53"/>
    <s v="Médio"/>
    <s v="ME"/>
    <s v="$z = 3\left(\cos\frac{3\pi}{2} + i\text{sen}\frac{3\pi}{2}\right)$"/>
    <s v="$z = -3\left(\cos\frac{3\pi}{2} + i\text{sen}\frac{3\pi}{2}\right)$"/>
    <s v="$z = 3\left(\cos\frac{\pi}{2} + i\text{sen}\frac{\pi}{2}\right)$"/>
    <s v="$z = -\cos\frac{3\pi}{2} - i\text{sen}\frac{3\pi}{2}$"/>
    <m/>
    <s v="A"/>
    <n v="0"/>
    <n v="0"/>
  </r>
  <r>
    <n v="4438"/>
    <s v="DIRENS"/>
    <s v="EEAR"/>
    <s v="2021"/>
    <s v="Dado o complexo $z = (\cos 45^\circ + i\text{sen}\,45^\circ)$, determine $\frac{1}{z^{10}}$:"/>
    <x v="4"/>
    <x v="53"/>
    <s v="Médio"/>
    <s v="ME"/>
    <s v="i"/>
    <s v="-i"/>
    <s v="1"/>
    <s v="-1"/>
    <m/>
    <s v="B"/>
    <n v="0"/>
    <n v="0"/>
  </r>
  <r>
    <n v="4439"/>
    <s v="COMAER"/>
    <s v="AFA"/>
    <s v="2020"/>
    <s v="Considere no plano de Argand Gauss os números complexos 𝒛 = 𝑨(𝒄𝒐𝒔 𝜶 + 𝒊𝒔𝒆𝒏 𝜶) e 𝒘 = 𝑩(𝒄𝒐𝒔𝜷 + 𝒊𝒔𝒆𝒏𝜷) conforme gráfico abaixo._x000a__x000a_Se 𝑤 = 𝑧&lt;sup&gt;4&lt;/sup&gt;, então 𝐵 é igual a"/>
    <x v="4"/>
    <x v="53"/>
    <s v="Médio"/>
    <s v="ME"/>
    <s v="12"/>
    <s v="12√3"/>
    <s v="144"/>
    <s v="144√3"/>
    <m/>
    <s v="C"/>
    <n v="0"/>
    <n v="0"/>
  </r>
  <r>
    <n v="4440"/>
    <s v="IBFC"/>
    <s v="CBM SE"/>
    <s v="2018"/>
    <s v="A soma dos números complexos $z_1 = \sqrt{2}(\cos 135^\circ + i\text{sen}\,135^\circ)$ e $z_2 = 2\sqrt{2}(\cos 45^\circ + i\text{sen}\,45^\circ)$ é"/>
    <x v="4"/>
    <x v="53"/>
    <s v="Médio"/>
    <s v="ME"/>
    <s v="$1 - i$"/>
    <s v="$1 + i$"/>
    <s v="$1 + 3i$"/>
    <s v="$2 + 2i$"/>
    <m/>
    <s v="C"/>
    <n v="0"/>
    <n v="0"/>
  </r>
  <r>
    <n v="4441"/>
    <s v="CESGRANRIO"/>
    <s v="TRANSPETRO"/>
    <s v="2018"/>
    <s v="(- ) Considere a exponencial complexa $e^{iwt}$, onde “$e$” é a base do logaritmo natural, “$i$” é a unidade imaginária ($i^2 = -1$), e “$\omega$” e “$t$” são números reais._x000a_A parte real de $e^{iwt}$ é"/>
    <x v="4"/>
    <x v="53"/>
    <s v="Médio"/>
    <s v="ME"/>
    <s v="$\cos(wt) + \text{sen}(wt)$"/>
    <s v="$\cos(wt)$"/>
    <s v="$\text{sen}(wt)$"/>
    <s v="$1$"/>
    <s v="$e$"/>
    <s v="B"/>
    <n v="0"/>
    <n v="0"/>
  </r>
  <r>
    <n v="4442"/>
    <s v="CESGRANRIO"/>
    <s v="PETROBRAS"/>
    <s v="2018"/>
    <s v="O módulo $\vert{}Z\vert{}$ e o argumento principal $\theta$, $-\pi \le \theta \le \pi$, do complexo $Z = 2^{(1+i)}$, são de tal modo que o produto $\vert{}Z\vert{}\theta$ vale"/>
    <x v="4"/>
    <x v="53"/>
    <s v="Médio"/>
    <s v="ME"/>
    <s v="$2$"/>
    <s v="$ln2$"/>
    <s v="$\frac{ln2}{2}$"/>
    <s v="$ln\left(\frac{1}{2}\right)$"/>
    <s v="$ln4$"/>
    <s v="E"/>
    <n v="0"/>
    <n v="0"/>
  </r>
  <r>
    <n v="4443"/>
    <s v="CEBRASPE"/>
    <s v="ANTT"/>
    <s v="2024"/>
    <s v="Considerando que {0, 1, 1, 1, 1, 2, 3, 3, 3, 7} seja um conjunto de dados referente à variável quantitativa X, julgue os seguinte item._x000a_A média amostral de X é superior a 2."/>
    <x v="4"/>
    <x v="54"/>
    <s v="Médio"/>
    <s v="CE"/>
    <m/>
    <m/>
    <m/>
    <m/>
    <m/>
    <s v="C"/>
    <n v="0"/>
    <n v="0"/>
  </r>
  <r>
    <n v="4444"/>
    <s v="CEBRASPE"/>
    <s v="CNJ"/>
    <s v="2024"/>
    <s v="Em determinado órgão público, 10 servidores, trabalhando 8 horas por dia, atendem em média 300 pessoas por semana. A idade média desses servidores é 40 anos._x000a_Para se somar a esse efetivo de atendimento ao público, foram contratados 6 novos servidores._x000a_A partir da situação hipotética apresentada, julgue o item a seguir._x000a_Se, após a contratação, a idade média dos servidores tiver passado a ser 34 anos, então a média de idade dos 6 novos servidores é inferior a 25 anos."/>
    <x v="4"/>
    <x v="54"/>
    <s v="Médio"/>
    <s v="CE"/>
    <m/>
    <m/>
    <m/>
    <m/>
    <m/>
    <s v="C"/>
    <n v="0"/>
    <n v="0"/>
  </r>
  <r>
    <n v="4445"/>
    <s v="CEBRASPE"/>
    <s v="CODEVASF"/>
    <s v="2024"/>
    <s v="Com base em estudos de alguns pesquisadores, acredita-se que os açudes de certa região brasileira possuem profundidade média igual ou inferior a 1,5 m. A fim de verificar essa informação, um instituto independente, que acredita que a profundidade média é maior que o relatado, mediu as profundidades de uma amostra de 10 açudes, escolhidos aleatoriamente, obtendo os dados a seguir, em metros._x000a_2,0 1,0 1,5 1,0 1,5 2,0 1,0 1,5 1,0 0,5_x000a_Com base nessas informações e nos conceitos de testes de hipóteses, julgue o item seguinte._x000a_A profundidade média dos açudes, conforme a amostra, é superior a 1,5 m."/>
    <x v="4"/>
    <x v="54"/>
    <s v="Médio"/>
    <s v="CE"/>
    <m/>
    <m/>
    <m/>
    <m/>
    <m/>
    <s v="E"/>
    <n v="0"/>
    <n v="0"/>
  </r>
  <r>
    <n v="4446"/>
    <s v="CESGRANRIO"/>
    <s v="CAIXA"/>
    <s v="2024"/>
    <s v="A Caixa Econômica Federal exerce a gestão e a distribuição centralizada de diversos programas sociais, podendo inclusive desempenhar o papel de administradora do benefício, em alguns casos. Em 2023, esses programas sociais representaram quase R$ 283 bilhões em benefícios pagos à população, entre janeiro e setembro. O destaque foi para o Bolsa Família, responsável por aproximadamente R$ 118 bilhões, beneficiando cerca de 24 milhões de famílias no mesmo período. Considere que esses 24 milhões de famílias foram beneficiados pelo programa durante todo o período considerado, ignorando a saída de famílias beneficiadas ou a entrada de novas famílias ao rol de beneficiados._x000a_O valor médio dos benefícios, em reais, recebidos por família durante todo o período é, aproximadamente, de"/>
    <x v="4"/>
    <x v="54"/>
    <s v="Médio"/>
    <s v="ME"/>
    <s v="5.000,00"/>
    <s v="7.000,00"/>
    <s v="10.000,00"/>
    <s v="11.000,00"/>
    <s v="12.000,00"/>
    <s v="A"/>
    <n v="0"/>
    <n v="0"/>
  </r>
  <r>
    <n v="4447"/>
    <s v="CESGRANRIO"/>
    <s v="CAIXA"/>
    <s v="2024"/>
    <s v="Uma empresa resolveu analisar a percepção que os seus 30 principais fornecedores tinham da empresa. Para isso, foi enviado um questionário com algumas perguntas. Uma dessas perguntas solicitava que os fornecedores atribuíssem uma nota de 0 a 10 para o prazo de pagamento aos fornecedores. Após os 30 fornecedores responderem, obteve-se uma nota média de 7,5. Retirando-se as cinco maiores notas, a média das 25 notas restantes cai para 7,0._x000a_Qual é a média dessas cinco maiores notas atribuídas pelos fornecedores?"/>
    <x v="4"/>
    <x v="54"/>
    <s v="Médio"/>
    <s v="ME"/>
    <s v="7,5"/>
    <s v="8,0"/>
    <s v="8,5"/>
    <s v="9,0"/>
    <s v="10,0"/>
    <s v="E"/>
    <n v="0"/>
    <n v="0"/>
  </r>
  <r>
    <n v="4448"/>
    <s v="FGV"/>
    <s v="TCE-GO"/>
    <s v="2024"/>
    <s v="O professor calculou a média das notas de 9 alunos numa prova e obteve 5,5. Notou então que faltou avaliar uma prova de um décimo aluno, corrigiu a referida prova e deu nota 8,5 a ela._x000a_A nova média, agora dos dez alunos, foi então igual a"/>
    <x v="4"/>
    <x v="54"/>
    <s v="Médio"/>
    <s v="ME"/>
    <s v="5,6"/>
    <s v="5,7"/>
    <s v="5,8"/>
    <s v="5,85"/>
    <s v="5,9"/>
    <s v="C"/>
    <n v="0"/>
    <n v="0"/>
  </r>
  <r>
    <n v="4449"/>
    <s v="Instituto Consulplan"/>
    <s v="TJ-MA"/>
    <s v="2024"/>
    <s v="Após uma atualização do sistema em certo Ministério Público, onze servidores ficaram responsáveis pelo arquivamento de todos os processos instaurados até a última semana. Considere que cada processo foi arquivado por um único servidor e que as quantidades de processos arquivados por cada servidor são distintas. Além disso, assuma que a média aritmética simples das quantidades de processos arquivados é de 55 processos por servidor. Se todos os servidores arquivaram, pelo menos, um processo, qual é a maior quantidade possível de processos que um servidor pode ter arquivado?"/>
    <x v="4"/>
    <x v="54"/>
    <s v="Médio"/>
    <s v="ME"/>
    <s v="455."/>
    <s v="495."/>
    <s v="550."/>
    <s v="605."/>
    <m/>
    <s v="C"/>
    <n v="0"/>
    <n v="0"/>
  </r>
  <r>
    <n v="4450"/>
    <s v="FCC"/>
    <s v="TRT 18ª Região"/>
    <s v="2023"/>
    <s v="Em uma turma de 60 alunos, 10 foram reprovados. Sabendo-se que a média dos alunos aprovados foi 8,5 e a média dos alunos reprovados foi de 3,4, a média da turma foi"/>
    <x v="4"/>
    <x v="54"/>
    <s v="Médio"/>
    <s v="ME"/>
    <s v="8,35"/>
    <s v="7,65"/>
    <s v="7,95"/>
    <s v="6,95"/>
    <s v="7,05"/>
    <s v="B"/>
    <n v="0"/>
    <n v="0"/>
  </r>
  <r>
    <n v="4451"/>
    <s v="FGV"/>
    <s v="Câmara dos Deputados"/>
    <s v="2023"/>
    <s v="A média de um conjunto de 18 salários mensais de uma empresa de desenvolvimento era R$ 5.500,00. Recentemente, dois novos funcionários foram incorporados, um com salário mensal de R$ 6.000,00, outro com salário mensal de R$ 6.800,00._x000a_Assim, a nova média salarial mensal passou a ser de"/>
    <x v="4"/>
    <x v="54"/>
    <s v="Médio"/>
    <s v="ME"/>
    <s v="R$5.550,00"/>
    <s v="R$5.590,00"/>
    <s v="R$5.650,00"/>
    <s v="R$5.700,00"/>
    <s v="R$5.810,00"/>
    <s v="B"/>
    <n v="0"/>
    <n v="0"/>
  </r>
  <r>
    <n v="4452"/>
    <s v="FUNDATEC"/>
    <s v="CIGA"/>
    <s v="2023"/>
    <s v="Luciana está contabilizando quanto tempo utiliza as redes sociais e anotou a quantidade de minutos diários em que utilizou as redes em uma semana conforme a tabela a seguir:_x000a__x000a_A média, em horas, que Luciana utilizou as redes sociais durante esses sete dias foi de:"/>
    <x v="4"/>
    <x v="54"/>
    <s v="Médio"/>
    <s v="ME"/>
    <s v="1,3 horas."/>
    <s v="1,9 horas."/>
    <s v="1,5 horas."/>
    <s v="1 hora."/>
    <s v="1,4 horas."/>
    <s v="C"/>
    <n v="0"/>
    <n v="0"/>
  </r>
  <r>
    <n v="4453"/>
    <s v="IBADE"/>
    <s v="Fundação Faceli"/>
    <s v="2023"/>
    <s v="Uma sala de aula possui 30 alunos. A média das notas dos alunos da turma em matemática é igual à 8. Um aluno novo chega à turma e decide que irá ajudar a elevar a média geral. Dessa forma, qual deve ser a nota do aluno para que a média suba para 8,05?"/>
    <x v="4"/>
    <x v="54"/>
    <s v="Médio"/>
    <s v="ME"/>
    <s v="10"/>
    <s v="9,55"/>
    <s v="9,25"/>
    <s v="8,45"/>
    <s v="8,25"/>
    <s v="B"/>
    <n v="0"/>
    <n v="0"/>
  </r>
  <r>
    <n v="4454"/>
    <s v="VUNESP"/>
    <s v="Pref. Jaguariúna"/>
    <s v="2023"/>
    <s v="A média aritmética simples de três orçamentos para o mesmo serviço é de R$ 860,00. Tomando-se apenas os orçamentos de valores mais alto e mais baixo, a média aritmética simples é de R$ 880,00. Logo, o valor do terceiro orçamento está compreendido entre"/>
    <x v="4"/>
    <x v="54"/>
    <s v="Médio"/>
    <s v="ME"/>
    <s v="R$ 795,00 e R$ 805,00."/>
    <s v="R$ 805,00 e R$ 815,00."/>
    <s v="R$ 815,00 e R$ 825,00."/>
    <s v="R$ 825,00 e R$ 835,00."/>
    <s v="R$ 835,00 e R$ 845,00."/>
    <s v="C"/>
    <n v="0"/>
    <n v="0"/>
  </r>
  <r>
    <n v="4455"/>
    <s v="VUNESP"/>
    <s v="Pref. Marília"/>
    <s v="2023"/>
    <s v="Um álbum possui 9 músicas, e o tempo médio de duração de cada música é 3 minutos e 20 segundos. As três primeiras músicas têm duração 2 minutos e 40 segundos cada, e as três músicas seguintes têm duração de 4 minutos e 10 segundos cada. A média aritmética da duração das três últimas músicas desse álbum é 3 minutos e"/>
    <x v="4"/>
    <x v="54"/>
    <s v="Médio"/>
    <s v="ME"/>
    <s v="5 segundos."/>
    <s v="10 segundos."/>
    <s v="15 segundos."/>
    <s v="20 segundos."/>
    <s v="25 segundos."/>
    <s v="B"/>
    <n v="0"/>
    <n v="0"/>
  </r>
  <r>
    <n v="4456"/>
    <s v="VUNESP"/>
    <s v="DPE SP"/>
    <s v="2023"/>
    <s v="Considere a tabela de preços de quatro produtos obtidos na Loja Me na Loja P._x000a__x000a_Calculando a média aritmética simples dos preços desses quatro produtos em cada loja, é correto afirmar que a média dos preços da Loja M é menor do que a média dos preços da Loja P em uma porcentagem igual a"/>
    <x v="4"/>
    <x v="54"/>
    <s v="Médio"/>
    <s v="ME"/>
    <s v="0,25."/>
    <s v="0,50."/>
    <s v="0,75."/>
    <s v="1,00."/>
    <s v="1,25."/>
    <s v="E"/>
    <n v="0"/>
    <n v="0"/>
  </r>
  <r>
    <n v="4457"/>
    <s v="VUNESP"/>
    <s v="CAMPREV"/>
    <s v="2023"/>
    <s v="A tabela mostra o número de unidades (representados por x e múltiplos de x) de veículos eletrificados vendidos mensalmente por uma concessionária no último quadrimestre de 2022._x000a__x000a_Sabendo-se que, em outubro, foram vendidas 4 unidades a mais que o número de unidades vendidas em setembro, é correto afirmar que a média aritmética do número de unidades vendidas mensalmente nesse período é igual a"/>
    <x v="4"/>
    <x v="54"/>
    <s v="Médio"/>
    <s v="ME"/>
    <s v="20."/>
    <s v="22."/>
    <s v="24."/>
    <s v="26."/>
    <s v="28."/>
    <s v="E"/>
    <n v="0"/>
    <n v="0"/>
  </r>
  <r>
    <n v="4458"/>
    <s v="VUNESP"/>
    <s v="CAMPREV"/>
    <s v="2023"/>
    <s v="Em uma ação judicial, um advogado precisa informar o valor da média aritmética simples das 5 últimas contribuições previdenciárias de seu cliente, que foram de R$ 350,00, R$ 375,00, R$ 360,00, R$ 345,00 e R$ 355,00. Feito corretamente o cálculo solicitado, o advogado informará o valor de"/>
    <x v="4"/>
    <x v="54"/>
    <s v="Médio"/>
    <s v="ME"/>
    <s v="R$ 358,00."/>
    <s v="R$ 357,00."/>
    <s v="R$ 356,00."/>
    <s v="R$ 355,00."/>
    <s v="R$ 354,00."/>
    <s v="B"/>
    <n v="0"/>
    <n v="0"/>
  </r>
  <r>
    <n v="4459"/>
    <s v="FCC"/>
    <s v="TRT 5ª Região"/>
    <s v="2022"/>
    <s v="Numa prova com dez questões, a pontuação na correção de cada questão pode variar entre 0 e 10 pontos. A média dos pontos obtidos por um estudante nas 6 primeiras questões é 6,5. A pontuação média nas quatro últimas questões para que ele atinja um total de 71 pontos na prova deverá ser:"/>
    <x v="4"/>
    <x v="54"/>
    <s v="Médio"/>
    <s v="ME"/>
    <s v="7"/>
    <s v="7,5"/>
    <s v="8"/>
    <s v="8,5"/>
    <s v="9"/>
    <s v="C"/>
    <n v="0"/>
    <n v="0"/>
  </r>
  <r>
    <n v="4460"/>
    <s v="FCC"/>
    <s v="TRT 5ª Região"/>
    <s v="2022"/>
    <s v="Na tabela, temos o registro do número semanal de livros novos recebidos pela biblioteca._x000a__x000a_Sabe-se que a média semanal de recebimento de livros é de 21 livros; no entanto, os números correspondentes às semanas 4 e 5 foram perdidos. A informação que foi recuperada é que o número de livros recebidos na semana 5 é 10% superior ao número da semana 4. Na semana 5 foram recebidos:"/>
    <x v="4"/>
    <x v="54"/>
    <s v="Médio"/>
    <s v="ME"/>
    <s v="12 livros."/>
    <s v="15 livros."/>
    <s v="19 livros."/>
    <s v="22 livros."/>
    <s v="25 livros."/>
    <s v="D"/>
    <n v="0"/>
    <n v="0"/>
  </r>
  <r>
    <n v="4461"/>
    <s v="FCC"/>
    <s v="TRT 23ª Região"/>
    <s v="2022"/>
    <s v="Uma escola de ensino médio possui 30 alunos e 5 professores. A idade média dos alunos é de 16 anos e a dos professores é de 34 anos. Um professor acaba de ser contratado e a idade média dessas 36 pessoas passou a ser de 19 anos._x000a_A idade do novo professor é:"/>
    <x v="4"/>
    <x v="54"/>
    <s v="Médio"/>
    <s v="ME"/>
    <s v="56 anos."/>
    <s v="26 anos."/>
    <s v="35 anos."/>
    <s v="40 anos."/>
    <s v="34 anos."/>
    <s v="E"/>
    <n v="0"/>
    <n v="0"/>
  </r>
  <r>
    <n v="4462"/>
    <s v="FCC"/>
    <s v="PGE AM"/>
    <s v="2022"/>
    <s v="Uma ginasta executa três vezes uma determinada prova. Suas notas, na primeira e segunda tentativas foram, respectivamente, metade e dois terços da nota da terceira tentativa. A média aritmética das notas das três tentativas foi de 32,5 pontos. A nota da primeira prova foi"/>
    <x v="4"/>
    <x v="54"/>
    <s v="Médio"/>
    <s v="ME"/>
    <s v="20,5 pontos."/>
    <s v="30,0 pontos."/>
    <s v="22,5 pontos."/>
    <s v="45,0 pontos."/>
    <s v="20,0 pontos."/>
    <s v="C"/>
    <n v="0"/>
    <n v="0"/>
  </r>
  <r>
    <n v="4463"/>
    <s v="VUNESP"/>
    <s v="CMSJC"/>
    <s v="2022"/>
    <s v="A média das idades dos funcionários de uma empresa é igual a 44 anos. No próximo mês, 5 funcionários irão se aposentar, sendo que um tem 64 anos, dois têm 65 anos e dois têm 69 anos. Para substituí-los, serão contratados 8 pessoas, cujas idades têm média igual a 28 anos. Sabendo que os atuais funcionários e os futuros contratados já fizeram aniversário esse ano, e que, após a substituição de todos os envolvidos, a nova média das idades dos funcionários dessa empresa será igual a 42 anos, o número atual de funcionários da empresa é"/>
    <x v="4"/>
    <x v="54"/>
    <s v="Médio"/>
    <s v="ME"/>
    <s v="105."/>
    <s v="109."/>
    <s v="113."/>
    <s v="117."/>
    <s v="121."/>
    <s v="D"/>
    <n v="0"/>
    <n v="0"/>
  </r>
  <r>
    <n v="4464"/>
    <s v="CESGRANRIO"/>
    <s v="BASA"/>
    <s v="2024"/>
    <s v="Um banco oferece dois serviços aos seus clientes. Sabe- se, no entanto, que 20% dos clientes não contratam qualquer um deles, 50% contratam apenas um e os 30% restantes contratam os dois serviços oferecidos._x000a_Qual é a média do número de serviços contratados pelos clientes desse banco?"/>
    <x v="4"/>
    <x v="54"/>
    <s v="Médio"/>
    <s v="ME"/>
    <s v="0,11"/>
    <s v="1,00"/>
    <s v="1,10"/>
    <s v="1,30"/>
    <s v="1,50"/>
    <s v="C"/>
    <n v="0"/>
    <n v="0"/>
  </r>
  <r>
    <n v="4465"/>
    <s v="FEPESE"/>
    <s v="Prefeitura de São José"/>
    <s v="2024"/>
    <s v="O concurso público de uma determinada cidade abriu inscrições para as seguintes vagas:_x000a__x000a_Assinale a alternativa que apresenta a média ponderada dos salários (despreze os centavos)."/>
    <x v="4"/>
    <x v="54"/>
    <s v="Médio"/>
    <s v="ME"/>
    <s v="R$ 2.300,00"/>
    <s v="R$ 3.333,00"/>
    <s v="R$ 4.300,00"/>
    <s v="R$ 5.525,00"/>
    <s v="R$ 6.250,00"/>
    <s v="A"/>
    <n v="0"/>
    <n v="0"/>
  </r>
  <r>
    <n v="4466"/>
    <s v="CEBRASPE"/>
    <s v="Pref Recife"/>
    <s v="2023"/>
    <s v="Em uma turma com 20 estudantes, 5 têm 9 anos de idade, 11 têm 10 anos idade, 3 têm 11 anos de idade e 1 estudante tem 12 anos de idade._x000a_Considerando a situação hipotética apresentada, julgue o item a seguir._x000a_Se um novo estudante for adicionado à referida turma e se a idade média dos estudantes da turma não for alterada, então a idade desse novo estudante deverá ser superior a 12 anos de idade."/>
    <x v="4"/>
    <x v="54"/>
    <s v="Médio"/>
    <s v="CE"/>
    <m/>
    <m/>
    <m/>
    <m/>
    <m/>
    <s v="E"/>
    <n v="0"/>
    <n v="0"/>
  </r>
  <r>
    <n v="4467"/>
    <s v="CESGRANRIO"/>
    <s v="Banco do Brasil"/>
    <s v="2023"/>
    <s v="Considere que, em uma agência bancária, o tempo médio que um cliente aguardou para começar a ser atendido, na primeira semana de um determinado mês de 2022, foi de 8min 30s e, na semana seguinte, esse tempo médio passou para 5min 30s. Considere, ainda, que na primeira semana foram atendidos 2.700 clientes, e na segunda semana, 1.350 clientes._x000a_O tempo médio de espera para um cliente começar a ser atendido no caixa, considerando essas duas semanas, foi de, aproximadamente,"/>
    <x v="4"/>
    <x v="54"/>
    <s v="Médio"/>
    <s v="ME"/>
    <s v="5min 50s"/>
    <s v="6min 30s"/>
    <s v="6min 50s"/>
    <s v="7min 30s"/>
    <s v="7min 50s"/>
    <s v="D"/>
    <n v="0"/>
    <n v="0"/>
  </r>
  <r>
    <n v="4468"/>
    <s v="FUNDATEC"/>
    <s v="CM São Gabriel"/>
    <s v="2023"/>
    <s v="Lívia está requisitando pessoas para fazerem parte da sua equipe. Ela tem dois candidatos e a seleção deles é realizada por meio de prova, análise de curriculum e entrevistas. A prova tem peso 3, o Curriculum, 3 e a entrevista peso 4. Ângela tirou 7,5 na prova, 7,5 no currículo e 8,0 na entrevista. Sabendo que Patrick tirou 8,0 na prova e 9,0 no currículo, qual deve ser a nota que Patrick deve tirar na entrevista para ter exatamente 1 ponto a mais que Ângela na média final?"/>
    <x v="4"/>
    <x v="54"/>
    <s v="Médio"/>
    <s v="ME"/>
    <s v="9,75."/>
    <s v="9,5."/>
    <s v="9."/>
    <s v="8,8."/>
    <s v="6,5."/>
    <s v="C"/>
    <n v="0"/>
    <n v="0"/>
  </r>
  <r>
    <n v="4469"/>
    <s v="VUNESP"/>
    <s v="Pref. Marília"/>
    <s v="2023"/>
    <s v="Em 31 de agosto, em uma turma de alunos de medicina, cinco alunos tinham 19 anos, cinco tinham 20 anos, cinco tinham 21 anos e cinco tinham 22 anos. Se no dia 30 de setembro a média aritmética das idades desses 20 alunos era 20,9 anos, o número de alunos que fazem aniversário em setembro é"/>
    <x v="4"/>
    <x v="54"/>
    <s v="Médio"/>
    <s v="ME"/>
    <s v="4."/>
    <s v="5."/>
    <s v="6."/>
    <s v="7."/>
    <s v="8."/>
    <s v="E"/>
    <n v="0"/>
    <n v="0"/>
  </r>
  <r>
    <n v="4470"/>
    <s v="CESGRANRIO"/>
    <s v="ELETRONUCLEAR"/>
    <s v="2022"/>
    <s v="Em um determinado concurso, a nota final de cada candidato é calculada por meio da média aritmética ponderada das notas de quatro provas:_x000a_Matemática, Português, Informática e Inglês. A Tabela a seguir mostra os pesos de cada prova e as notas de um candidato em três delas, pois ele desconhece sua nota na prova de Inglês._x000a__x000a_Supondo que esse candidato tenha recebido nota x na prova de Inglês, a sua nota final será dada por 44+2𝑥"/>
    <x v="4"/>
    <x v="54"/>
    <s v="Médio"/>
    <s v="ME"/>
    <s v="$\frac{44+2x}{4}$"/>
    <s v="$\frac{21+x}{8}$"/>
    <s v="$\frac{22+2x}{4}$"/>
    <s v="$\frac{44+x}{8}$"/>
    <s v="$\frac{22+x}{4}$"/>
    <s v="E"/>
    <n v="0"/>
    <n v="0"/>
  </r>
  <r>
    <n v="4471"/>
    <s v="FCC"/>
    <s v="TRT 17ª Região"/>
    <s v="2022"/>
    <s v="Um professor de matemática tem três turmas: A com 16 alunos, B com 24 alunos e C com 30 alunos. Após aplicar o mesmo teste nas três turmas, observou que a média da turma B foi um ponto superior à média da turma A, mas foi um ponto inferior à média da turma C. Se a média geral de todos os alunos foi 14,2, a média da turma A foi"/>
    <x v="4"/>
    <x v="54"/>
    <s v="Médio"/>
    <s v="ME"/>
    <s v="14"/>
    <s v="12"/>
    <s v="13"/>
    <s v="15"/>
    <s v="16"/>
    <s v="C"/>
    <n v="0"/>
    <n v="0"/>
  </r>
  <r>
    <n v="4472"/>
    <s v="FCC"/>
    <s v="SEDU ES"/>
    <s v="2022"/>
    <s v="Em uma turma de matemática, a média das notas dos aprovados foi 8,4, a média das notas dos reprovados foi 3,6 e a média da turma foi 6,6. A porcentagem de alunos reprovados foi de"/>
    <x v="4"/>
    <x v="54"/>
    <s v="Médio"/>
    <s v="ME"/>
    <s v="37,5%."/>
    <s v="62,5%."/>
    <s v="25,7%."/>
    <s v="35,7%."/>
    <s v="55,5%."/>
    <s v="A"/>
    <n v="0"/>
    <n v="0"/>
  </r>
  <r>
    <n v="4473"/>
    <s v="FGV"/>
    <s v="TCE-TO"/>
    <s v="2022"/>
    <s v="Uma variável aleatória discreta X tem função de probabilidade dada por_x000a__x000a_A média de X é igual a:"/>
    <x v="4"/>
    <x v="54"/>
    <s v="Médio"/>
    <s v="ME"/>
    <s v="0,1;"/>
    <s v="0,2;"/>
    <s v="0,3;"/>
    <s v="0,4;"/>
    <s v="0,5"/>
    <s v="C"/>
    <n v="0"/>
    <n v="0"/>
  </r>
  <r>
    <n v="4474"/>
    <s v="FGV"/>
    <s v="PC-MG"/>
    <s v="2025"/>
    <s v="Um perito criminal precisa analisar um conjunto de quatro amostras coletadas de uma cena de crime. As amostras incluem os seguintes itens distintos:_x000a_• cinco fibras de tecido;_x000a_• três fios de cabelo;_x000a_• dois fragmentos de vidro; e_x000a_• uma amostra de solo._x000a_Para realizar a análise, ele precisa escolher exatamente três itens entre as amostras, mas cada item deve pertencer a uma amostra diferente. O número total de diferentes trios de itens que o perito pode escolher é"/>
    <x v="4"/>
    <x v="26"/>
    <s v="Médio"/>
    <s v="ME"/>
    <s v="59"/>
    <s v="60."/>
    <s v="61"/>
    <s v="62."/>
    <s v="63."/>
    <s v="C"/>
    <n v="0"/>
    <n v="0"/>
  </r>
  <r>
    <n v="4475"/>
    <s v="FGV"/>
    <s v="TRT"/>
    <s v="2025"/>
    <s v="Um palíndromo numérico, ou capicua, é um número que lido de trás para a frente é igual ao número original. Por exemplo: 121, 35653, 8778, 108801 são palíndromos. Entre os números de seis algarismos, a quantidade de palíndromos numéricos é igual a"/>
    <x v="4"/>
    <x v="26"/>
    <s v="Médio"/>
    <s v="ME"/>
    <s v="600"/>
    <s v="900"/>
    <s v="8.100"/>
    <s v="18.000"/>
    <s v="180.000"/>
    <s v="B"/>
    <n v="0"/>
    <n v="0"/>
  </r>
  <r>
    <n v="4476"/>
    <s v="Cesgranrio"/>
    <s v="Casa da Moeda"/>
    <s v="2024"/>
    <s v="Em uma vitrine de uma loja estão expostos 5 camisas, 2 calças, 1 saia e 2 pares de sapatos. De quantas maneiras diferentes é possível um cliente se vestir usando 3 peças, sem usar saia e calça ao mesmo tempo?"/>
    <x v="4"/>
    <x v="26"/>
    <s v="Médio"/>
    <s v="ME"/>
    <s v="10"/>
    <s v="15"/>
    <s v="30"/>
    <s v="35"/>
    <s v="40"/>
    <s v="C"/>
    <n v="0"/>
    <n v="0"/>
  </r>
  <r>
    <n v="4477"/>
    <s v="AOCP"/>
    <s v="PM-PE"/>
    <s v="2024"/>
    <s v="Certa receita pedia que fossem usados “tomates” no preparo de certo alimento, sem mais instruções. Um homem, que nunca havia cozinhado, teve várias dúvidas sobre o preparo e percebeu que não havia uma forma única de se usar os tomates. Ao ir ao supermercado, viu que havia a opção de comprar “tomate cereja”, “tomate saladete” e “tomate longa vida”. Em casa, ficou em dúvida se deixaria com ou sem pele, da mesma forma que não sabia se deixava as sementes ou retirava._x000a_Se considerarmos todas as maneiras de se cozinhar, desde a escolha do tipo de tomate, escolher deixar ou retirar a pele, deixar ou retirar as sementes, quantas são essas maneiras?"/>
    <x v="4"/>
    <x v="26"/>
    <s v="Médio"/>
    <s v="ME"/>
    <s v="12"/>
    <s v="9"/>
    <s v="7"/>
    <s v="6"/>
    <s v="3"/>
    <s v="A"/>
    <n v="0"/>
    <n v="0"/>
  </r>
  <r>
    <n v="4478"/>
    <s v="AVANÇASP"/>
    <s v="Pref. Americana"/>
    <s v="2023"/>
    <s v="Em uma repartição pública trabalham 12 homens e 08 mulheres. O número máximo de duplas distintas que se pode formar contendo apenas um homem e uma mulher dessa repartição é igual a:"/>
    <x v="4"/>
    <x v="26"/>
    <s v="Médio"/>
    <s v="ME"/>
    <s v="84"/>
    <s v="50"/>
    <s v="72"/>
    <s v="68"/>
    <s v="96"/>
    <s v="E"/>
    <n v="0"/>
    <n v="0"/>
  </r>
  <r>
    <n v="4479"/>
    <s v="FCM-CEFETMINAS"/>
    <s v=" Pref. Contagem"/>
    <s v="2023"/>
    <s v="Considere todos os números de três algarismos distintos que podem ser formados utilizando os algarismos 1, 2, 4, 5, 7 e 8, como, por exemplo, os números 175 ou 852. Escrevendo-se todos esses números em ordem crescente, o número que ocupa a 50ª posição é"/>
    <x v="4"/>
    <x v="26"/>
    <s v="Médio"/>
    <s v="ME"/>
    <s v="417"/>
    <s v="428"/>
    <s v="452"/>
    <s v="517"/>
    <s v="518"/>
    <s v="C"/>
    <n v="0"/>
    <n v="0"/>
  </r>
  <r>
    <n v="4480"/>
    <s v="FCC"/>
    <s v="SEDU-ES"/>
    <s v="2022"/>
    <s v="Diz-se que um número natural é um palíndromo quando seus algarismos lidos da esquerda para a direita são os mesmos quando lidos da direita para a esquerda. Por exemplo, 5, 33, 131 são palíndromos. A quantidade de palíndromos que estão entre 100 e 10.000 é:"/>
    <x v="4"/>
    <x v="26"/>
    <s v="Médio"/>
    <s v="ME"/>
    <s v="90"/>
    <s v="180"/>
    <s v="8.910"/>
    <s v="4.455"/>
    <s v="200"/>
    <s v="B"/>
    <n v="0"/>
    <n v="0"/>
  </r>
  <r>
    <n v="4481"/>
    <s v="VUNESP"/>
    <s v="PM-SP"/>
    <s v="2022"/>
    <s v="Foi pedido a três amigos que anotassem em um papel um número inteiro maior do que zero. Julia anotou um número menor do que 8, Lucas anotou um número menor do que 7 e Ana anotou um número menor do que 9._x000a_O número de possibilidades para o resultado da soma dos números anotados por esses três amigos é"/>
    <x v="4"/>
    <x v="26"/>
    <s v="Médio"/>
    <s v="ME"/>
    <s v="19."/>
    <s v="81."/>
    <s v="128."/>
    <s v="216."/>
    <s v="336"/>
    <s v="A"/>
    <n v="0"/>
    <n v="0"/>
  </r>
  <r>
    <n v="4482"/>
    <s v="FEPESE"/>
    <s v="Pref. Chapecó"/>
    <s v="2022"/>
    <s v="Um exame é formado por 8 questões do tipo verdadeiro ou falso, e a resposta de cada questão deve ser passada para um cartão de respostas. Um estudante que não se preparou para o exame irá responder a cada questão de maneira aleatória. De quantas maneiras diferentes ele pode preencher o seu cartão de respostas? Assumimos que ele escolheu uma resposta, entre verdadeiro e falso, para cada uma das questões, isto é, não anulou nem deixou questões em branco."/>
    <x v="4"/>
    <x v="26"/>
    <s v="Médio"/>
    <s v="ME"/>
    <s v="Mais de 350"/>
    <s v="Mais de 300 e menos de 350"/>
    <s v="Mais de 250 e menos de 300"/>
    <s v="Mais de 200 e menos de 250"/>
    <s v="Menos de 200"/>
    <s v="C"/>
    <n v="0"/>
    <n v="0"/>
  </r>
  <r>
    <n v="4483"/>
    <s v="IBFC"/>
    <s v="MGS"/>
    <s v="2022"/>
    <s v="A Placa Mercosul é o novo padrão para a Placa de Identificação Veicular no Brasil, criada num acordo entre os países membros do Mercosul. A nova placa é constituída de sete caracteres, sendo os três primeiros letras do alfabeto (26 letras), o quinto caractere também corresponde a uma letra do mesmo alfabeto, já o quarto, o sexto e o sétimo caracteres correspondem a algarismos entre 0 e 9 (10 algarismos). Dessa forma, o número de placas Mercosul, possíveis de serem formadas, correspondem a:"/>
    <x v="4"/>
    <x v="26"/>
    <s v="Médio"/>
    <s v="ME"/>
    <s v="456.976.000"/>
    <s v="175.760.000"/>
    <s v="358.800.000"/>
    <s v="656.000.000"/>
    <m/>
    <s v="A"/>
    <n v="0"/>
    <n v="0"/>
  </r>
  <r>
    <n v="4484"/>
    <s v="IDECAN"/>
    <s v="CBM-MS"/>
    <s v="2022"/>
    <s v="Determine a quantidade de números pares com quatro algarismos que podemos formar com os números 1, 5, 6, 7 ,8."/>
    <x v="4"/>
    <x v="26"/>
    <s v="Médio"/>
    <s v="ME"/>
    <s v="250"/>
    <s v="230"/>
    <s v="180"/>
    <s v="160"/>
    <s v="120"/>
    <s v="A"/>
    <n v="0"/>
    <n v="0"/>
  </r>
  <r>
    <n v="4485"/>
    <s v="Quadrix"/>
    <s v="CRM-SC"/>
    <s v="2022"/>
    <s v="As cores em computadores geralmente são identificadas por um código chamado RGB. Usando-se esse código, cada cor é expressa por 6 números, cada um variando entre 0 e 15._x000a_Assim, os 2 primeiros números representam o vermelho na cor final, os seguintes representam o verde e os últimos 2 números, o azul. Considerando essas informações, julgue o item._x000a_Existem apenas 25 cores em que os dois números que descrevem o verde são maiores que 10."/>
    <x v="4"/>
    <x v="26"/>
    <s v="Médio"/>
    <s v="CE"/>
    <m/>
    <m/>
    <m/>
    <m/>
    <m/>
    <s v="E"/>
    <n v="0"/>
    <n v="0"/>
  </r>
  <r>
    <n v="4486"/>
    <s v="FGV"/>
    <s v="TCE-RR"/>
    <s v="2025"/>
    <s v="Considere as 5 letras da sigla TCERR._x000a_O número de maneiras distintas de escrever essas 5 letras em sequência de modo que as duas letras R não fiquem juntas é"/>
    <x v="4"/>
    <x v="26"/>
    <s v="Médio"/>
    <s v="ME"/>
    <s v="60"/>
    <s v="48."/>
    <s v="36"/>
    <s v="24."/>
    <s v="12."/>
    <s v="C"/>
    <n v="0"/>
    <n v="0"/>
  </r>
  <r>
    <n v="4487"/>
    <s v="FGV"/>
    <s v="TCE-RR"/>
    <s v="2025"/>
    <s v="Os meninos Bruno e Luís, e as meninas Olívia e Ana formam uma fila na seguinte ordem: Bruno, Olívia, Luís, Ana. Uma nova fila deverá ser formada de forma que nenhum dos dois meninos ocupe o lugar em que estava antes. O número de novas filas possíveis é"/>
    <x v="4"/>
    <x v="26"/>
    <s v="Médio"/>
    <s v="ME"/>
    <s v="10"/>
    <s v="12."/>
    <s v="14"/>
    <s v="16."/>
    <s v="18."/>
    <s v="C"/>
    <n v="0"/>
    <n v="0"/>
  </r>
  <r>
    <n v="4488"/>
    <s v="CESGRANRIO"/>
    <s v="Banrisul"/>
    <s v="2023"/>
    <s v="Sete clientes de um banco devem ser colocados em fila única para atendimento. Sabe-se que há três clientes com idade igual ou superior a 65 anos, que devem ocupar as primeiras três posições da fila, necessariamente, sem qualquer restrição adicional de ordenação entre eles. Os clientes com menos de 65 anos deverão ocupar as 4 últimas posições da fila, também sem qualquer restrição adicional de ordenação entre eles._x000a_Atendendo às restrições colocadas, até quantas filas distintas poderiam ser montadas?"/>
    <x v="4"/>
    <x v="26"/>
    <s v="Médio"/>
    <s v="ME"/>
    <s v="12"/>
    <s v="24"/>
    <s v="144"/>
    <s v="2520"/>
    <s v="5040"/>
    <s v="C"/>
    <n v="0"/>
    <n v="0"/>
  </r>
  <r>
    <n v="4489"/>
    <s v="AOCP"/>
    <s v="PC-GO"/>
    <s v="2022"/>
    <s v="Dentre as atribuições do Papiloscopista Policial da 3ª Classe, estão a execução, orientação, supervisão e fiscalização de todos os trabalhos papiloscópicos de coleta, análise, classificação, subclassificação, pesquisa e arquivamento e a emissão de pareceres técnicos. Jonas é Papiloscopista Policial da 3ª Classe e deseja marcar sua agenda de afazeres com cores diferentes para cada uma das funções, isto é, deve escolher uma cor diferente para cada tópico listado:_x000a_• execução;_x000a_• orientação;_x000a_• supervisão;_x000a_• fiscalização;_x000a_• coleta;_x000a_• análise;_x000a_• classificação;_x000a_• subclassificação;_x000a_• pesquisa e arquivamento;_x000a_• emissão de pareceres técnicos._x000a_Considerando a disponibilidade de 10 cores diferentes, de quantas formas é possível que Jonas identifique os afazeres em sua agenda?"/>
    <x v="4"/>
    <x v="26"/>
    <s v="Médio"/>
    <s v="ME"/>
    <s v="10"/>
    <s v="Entre 11 e 50"/>
    <s v="Entre 51 e 100"/>
    <s v="Entre 101 e 150"/>
    <s v="Mais de 150"/>
    <s v="E"/>
    <n v="0"/>
    <n v="0"/>
  </r>
  <r>
    <n v="4490"/>
    <s v="ACCESS"/>
    <s v="CM Rio Acima"/>
    <s v="2022"/>
    <s v="João possui seis livros de Matemática. São eles: Geometria I, Álgebra I, Álgebra II, Análise, Matemática Financeira e Números Complexos. O número de maneiras que ele pode empilhar esses livros de modo que os livros de Álgebra fiquem juntos é"/>
    <x v="4"/>
    <x v="26"/>
    <s v="Médio"/>
    <s v="ME"/>
    <s v="240"/>
    <s v="120"/>
    <s v="60"/>
    <s v="20"/>
    <m/>
    <s v="A"/>
    <n v="0"/>
    <n v="0"/>
  </r>
  <r>
    <n v="4491"/>
    <s v="CONSULPLAN"/>
    <s v="SEED-PR"/>
    <s v="2022"/>
    <s v="Suponha que as letras da palavra ÂNGULO precisam ser distribuídas nas seis lacunas a seguir:_x000a__x000a_O número de maneiras distintas que tais letras podem ser distribuídas de modo que todas as vogais fiquem em uma mesma coluna é:"/>
    <x v="4"/>
    <x v="26"/>
    <s v="Médio"/>
    <s v="ME"/>
    <s v="18"/>
    <s v="36"/>
    <s v="72"/>
    <s v="144"/>
    <m/>
    <s v="C"/>
    <n v="0"/>
    <n v="0"/>
  </r>
  <r>
    <s v="4492"/>
    <s v="ACCESS"/>
    <s v="CPGI"/>
    <s v="2022"/>
    <s v="Seis amigos se posicionam, um ao lado do outro, para tirar uma foto. Entre eles, estão Adão e Eva. O fotógrafo pediu para que os seis amigos se posicionassem para a foto de modo que Adão ficasse separado de Eva. O número de maneiras de isso ocorrer é"/>
    <x v="4"/>
    <x v="26"/>
    <s v="Médio"/>
    <s v="ME"/>
    <s v="600"/>
    <s v="560"/>
    <s v="540"/>
    <s v="480"/>
    <m/>
    <s v="D"/>
    <n v="0"/>
    <n v="0"/>
  </r>
  <r>
    <s v="4493"/>
    <s v="CETREDE"/>
    <s v="Pref. Ipaporanga"/>
    <s v="2022"/>
    <s v="Anagramas são todas as diferentes disposições das letras de uma palavra (mesmo que não façam sentido na língua portuguesa), ou de números e símbolos, em uma sequência. Dessa forma, quantos anagramas é possível formar com a palavra “calculadora”?"/>
    <x v="4"/>
    <x v="26"/>
    <s v="Médio"/>
    <s v="ME"/>
    <s v="1543220"/>
    <s v="1663200"/>
    <s v="4566349"/>
    <s v="1277600"/>
    <s v="9887123"/>
    <s v="B"/>
    <n v="0"/>
    <n v="0"/>
  </r>
  <r>
    <n v="4494"/>
    <s v="OBJETIVA"/>
    <s v="Pref. Roca Sales"/>
    <s v="2022"/>
    <s v="Assinalar a alternativa que apresenta a quantidade de anagramas da palavra PLANETA:"/>
    <x v="4"/>
    <x v="26"/>
    <s v="Médio"/>
    <s v="ME"/>
    <s v="5.040"/>
    <s v="4.480"/>
    <s v="3.620"/>
    <s v="2.520"/>
    <m/>
    <s v="D"/>
    <n v="0"/>
    <n v="0"/>
  </r>
  <r>
    <n v="4495"/>
    <s v="Quadrix"/>
    <s v="CRA"/>
    <s v="2022"/>
    <s v="Acerca dos anagramas da palavra NIRVANA, julgue o item._x000a_O número de anagramas que começam ou terminam pela letra A é igual a 720."/>
    <x v="4"/>
    <x v="26"/>
    <s v="Médio"/>
    <s v="CE"/>
    <m/>
    <m/>
    <m/>
    <m/>
    <m/>
    <s v="E"/>
    <n v="0"/>
    <n v="0"/>
  </r>
  <r>
    <n v="4496"/>
    <s v="AOCP"/>
    <s v="Pref. Pinhais"/>
    <s v="2022"/>
    <s v="Uma reunião será feita com o Prefeito, o vice, o chefe da Câmara dos vereadores e os 5 chefes das Secretarias Municipais. De quantas maneiras é possível alocar essas 8 pessoas em uma mesa circular de modo que Prefeito e vice fiquem sempre lado a lado?"/>
    <x v="4"/>
    <x v="26"/>
    <s v="Médio"/>
    <s v="ME"/>
    <s v="10.080 maneiras"/>
    <s v="5.040 maneiras"/>
    <s v="720 maneiras"/>
    <s v="1.440 maneiras"/>
    <s v="2.520 maneiras"/>
    <s v="D"/>
    <n v="0"/>
    <n v="0"/>
  </r>
  <r>
    <n v="4497"/>
    <s v="QUADRIX"/>
    <s v="CRP 18"/>
    <s v="2022"/>
    <s v="Com relação a princípios de contagem e probabilidade e a arranjos e permutações, julgue o item._x000a_O número de desarranjos (permutações em que nenhuma letra permanece em sua posição original) da palavra “MATO” é igual a 10."/>
    <x v="4"/>
    <x v="26"/>
    <s v="Médio"/>
    <s v="CE"/>
    <m/>
    <m/>
    <m/>
    <m/>
    <m/>
    <s v="E"/>
    <n v="0"/>
    <n v="0"/>
  </r>
  <r>
    <n v="4498"/>
    <s v="FGV"/>
    <s v="IMBEL"/>
    <s v="2021"/>
    <s v="Artur, Breno, Caio e Diogo fizeram uma fila nessa ordem para uma fotografia._x000a_Em seguida, o fotógrafo pediu que fizessem uma fila diferente para outra fotografia, de forma que apenas uma das quatro pessoas ficasse no seu lugar original. Indique o número de maneiras diferentes que a nova fila pode ser feita."/>
    <x v="4"/>
    <x v="26"/>
    <s v="Médio"/>
    <s v="ME"/>
    <s v="2"/>
    <s v="4"/>
    <s v="6"/>
    <s v="8"/>
    <s v="10"/>
    <s v="D"/>
    <n v="0"/>
    <n v="0"/>
  </r>
  <r>
    <n v="4499"/>
    <s v="FUNDEP"/>
    <s v="CBM-MG"/>
    <s v="2021"/>
    <s v="Em determinado dia, uma equipe de bombeiros recebeu 4 demandas de serviços, não emergenciais. Cada atendimento recebido foi classificado com as cores Roxo, Amarelo ou Verde. Nessa data, houve 1 demanda Roxa, 2 Amarelas e 1 Verde. A equipe pode definir a ordem de atendimento conforme desejar, desde que uma demanda Verde nunca seja realizada antes de uma Roxa._x000a_De quantos modos diferentes essa equipe poderá organizar a ordem dos seus atendimentos, para realizar os 4 serviços demandados?"/>
    <x v="4"/>
    <x v="26"/>
    <s v="Médio"/>
    <s v="ME"/>
    <s v="3"/>
    <s v="6"/>
    <s v="12"/>
    <s v="24"/>
    <m/>
    <s v="C"/>
    <n v="0"/>
    <n v="0"/>
  </r>
  <r>
    <n v="4500"/>
    <s v="FGV"/>
    <s v="TCE-RR"/>
    <s v="2025"/>
    <s v="Os números 1, 2, 3 e 4 devem ser colocados cada um em um dos quadradinhos da figura abaixo (permanecendo dois quadradinhos vazios) de forma que, da esquerda para a direita, mantenham a ordem crescente._x000a__x000a_O número de maneiras diferentes em que os quatro números podem ser colocados da forma descrita acima é"/>
    <x v="4"/>
    <x v="26"/>
    <s v="Médio"/>
    <s v="ME"/>
    <s v="10"/>
    <s v="12."/>
    <s v="15"/>
    <s v="20."/>
    <s v="30."/>
    <s v="C"/>
    <n v="0"/>
    <n v="0"/>
  </r>
  <r>
    <n v="4501"/>
    <s v="CESGRANRIO"/>
    <s v="BNB"/>
    <s v="2024"/>
    <s v="Em uma agência bancária, há 4 funcionários que atuam na gerência de atendimento ao cliente e 5 funcionários que atuam na gerência administrativa. Um grupo de 5 funcionários dessa agência deve ser formado para participar de uma reunião, atendendo-se à seguinte restrição: 2 atuando na gerência de atendimento ao cliente, e os 3 restantes, na gerência administrativa?_x000a_Qual o número máximo de grupos diferentes que poderiam ser formados, atendendo-se a tal restrição?"/>
    <x v="4"/>
    <x v="26"/>
    <s v="Médio"/>
    <s v="ME"/>
    <s v="12"/>
    <s v="24"/>
    <s v="60"/>
    <s v="120"/>
    <s v="720"/>
    <s v="C"/>
    <n v="0"/>
    <n v="0"/>
  </r>
  <r>
    <n v="4502"/>
    <s v="AOCP"/>
    <s v="PM-PE"/>
    <s v="2024"/>
    <s v="O comando da Polícia Militar de Pernambuco pretende formar uma equipe para atuar em uma operação não rotineira em Recife. Para tanto, determinou que sejam selecionadas 5 pessoas das 12 que compõem o grupo de 2º Tenente da PM. O comando também determinou que a equipe deveria ser composta obrigatoriamente por homens e mulheres, de modo que a quantidade de mulheres seja superior à de homens. De quantas maneiras essa escolha pode ser feita se, no grupo de 2º Tenente da PM, o número de homens disponíveis é igual ao número de mulheres disponíveis?"/>
    <x v="4"/>
    <x v="26"/>
    <s v="Médio"/>
    <s v="ME"/>
    <s v="390"/>
    <s v="5760"/>
    <s v="396"/>
    <s v="27000"/>
    <s v="792"/>
    <s v="A"/>
    <n v="0"/>
    <n v="0"/>
  </r>
  <r>
    <s v="4503"/>
    <s v="AOCP"/>
    <s v="PM-PE"/>
    <s v="2024"/>
    <s v="Em uma operação conjunta e simultânea nas favelas do Recife, a Polícia Militar de Pernambuco, a Polícia Civil e a Polícia Federal destacaram parte do seu efetivo para a logística da ação. Sabe-se que, para essa finalidade, foram destacados 8 policiais militares, 6 policiais civis e 5 federais para comporem a equipe com 3 policiais militares, 2 civis e 2 federais. De quantas formas essas equipes de 7 policiais podem ser montadas a partir dos 19 policiais destacados?"/>
    <x v="4"/>
    <x v="26"/>
    <s v="Médio"/>
    <s v="ME"/>
    <s v="8400"/>
    <s v="81"/>
    <s v="50388"/>
    <s v="201600"/>
    <s v="4385"/>
    <s v="A"/>
    <n v="0"/>
    <n v="0"/>
  </r>
  <r>
    <s v="4504"/>
    <s v="FCM-CEFETMINAS"/>
    <s v="Pref. Contagem"/>
    <s v="2023"/>
    <s v="Uma empresa possui dez funcionários, entre eles Carlos e Beatriz, e precisa selecionar uma comissão com quatro desses funcionários para viajarem a uma feira de negócios. Entretanto, é necessário que ao menos um deles, Carlos ou Beatriz, fique na empresa e, assim, não sejam escolhidos juntos para essa viagem. Desse modo, considerando-se essa situação, o número de comissões diferentes com seus funcionários que a empresa pode organizar para ir à feira de negócios é"/>
    <x v="4"/>
    <x v="26"/>
    <s v="Médio"/>
    <s v="ME"/>
    <s v="45"/>
    <s v="112"/>
    <s v="165"/>
    <s v="182"/>
    <s v="210"/>
    <s v="D"/>
    <n v="0"/>
    <n v="0"/>
  </r>
  <r>
    <n v="4505"/>
    <s v="FCC"/>
    <s v="TRT 17ª Região"/>
    <s v="2022"/>
    <s v="Um campeonato de judô contou com seis atletas. Cada atleta participante lutou exatamente uma vez contra cada um de seus oponentes. Nesse campeonato, uma vitória vale 2 pontos, um empate vale 1 ponto e uma derrota vale 0. Ao final do campeonato, um dos atletas somou 8 pontos, outro somou 6 pontos, e os quatro restantes obtiveram o mesmo número de pontos cada um. O número de pontos de cada um dos quatro atletas restantes é"/>
    <x v="4"/>
    <x v="26"/>
    <s v="Médio"/>
    <s v="ME"/>
    <s v="2"/>
    <s v="3"/>
    <s v="1"/>
    <s v="5"/>
    <s v="4"/>
    <s v="E"/>
    <n v="0"/>
    <n v="0"/>
  </r>
  <r>
    <n v="4506"/>
    <s v="MAIS"/>
    <s v="CM Praia Grande"/>
    <s v="2022"/>
    <s v="Carlos e Irina irão se casar e, para o bufê, devem escolher 4 tipos de doces em um cardápio que contém 7 opções. Assinale a alternativa que apresenta quantas são as combinações possíveis que Carlos e Irina podem escolher, sabendo que a ordem da escolha dos doces não é importante."/>
    <x v="4"/>
    <x v="26"/>
    <s v="Médio"/>
    <s v="ME"/>
    <s v="35"/>
    <s v="70"/>
    <s v="105"/>
    <s v="210"/>
    <m/>
    <s v="A"/>
    <n v="0"/>
    <n v="0"/>
  </r>
  <r>
    <n v="4507"/>
    <s v="IBFC"/>
    <s v="PM-RN"/>
    <s v="2022"/>
    <s v="Serão escolhidos 5 aspirantes para realizar um curso de primeiros socorros. Dentre 8 aspirantes do sexo feminino serão escolhidas 3 pra fazer parte do grupo e dentre 7 aspirantes serão escolhidos os outros 2 aspirantes para o grupo. Nessas condições, o total de grupos distintos que podem ser formados é igual a:"/>
    <x v="4"/>
    <x v="26"/>
    <s v="Médio"/>
    <s v="ME"/>
    <s v="1960"/>
    <s v="380"/>
    <s v="14112"/>
    <s v="1176"/>
    <s v="7056"/>
    <s v="D"/>
    <n v="0"/>
    <n v="0"/>
  </r>
  <r>
    <n v="4508"/>
    <s v="FEPESE"/>
    <s v="FCEE"/>
    <s v="2022"/>
    <s v="Um grupo de 8 pessoas, incluindo Luciano e Paula, deseja formar uma comitiva com três representantes._x000a_Quantas comitivas diferentes são possíveis formar, se Luciano e Paula não podem participar juntos na mesma comitiva?"/>
    <x v="4"/>
    <x v="26"/>
    <s v="Médio"/>
    <s v="ME"/>
    <s v="Mais de 58"/>
    <s v="Mais de 53 e menos de 58"/>
    <s v="Mais de 48 e menos de 53"/>
    <s v="Mais de 43 e menos de 48"/>
    <s v="Menos de 43"/>
    <s v="C"/>
    <n v="0"/>
    <n v="0"/>
  </r>
  <r>
    <n v="4509"/>
    <s v="QUADRIX"/>
    <s v="CRMV"/>
    <s v="2022"/>
    <s v="Bárbara quer comprar 10 croissants em uma padaria onde há 3 tipos de croissant (presunto e queijo, pera com gorgonzola e chocolate). Com base nessa situação hipotética, é correto afirmar que ela poderá fazer isso de"/>
    <x v="4"/>
    <x v="26"/>
    <s v="Médio"/>
    <s v="ME"/>
    <s v="44 maneiras distintas."/>
    <s v="55 maneiras distintas."/>
    <s v="66 maneiras distintas."/>
    <s v="77 maneiras distintas."/>
    <s v="88 maneiras distintas."/>
    <s v="C"/>
    <n v="0"/>
    <n v="0"/>
  </r>
  <r>
    <n v="4510"/>
    <s v="CEBRASPE"/>
    <s v="FUB"/>
    <s v="2022"/>
    <s v="No item a seguir apresenta uma situação hipotética seguida de uma assertiva a ser julgada com relação a análise combinatória, probabilidade e estatística._x000a_Vinte documentos internos distintos da UnB devem ser distribuídos aos servidores A, B e C, para que os analisem e despachem. Nessa situação, sabendo-se que A e B devem ficar com exatamente seis documentos cada um, e C com oito, então existem $\frac{(20!)^3}{(6!.14!)^2 . 8!.12!}$ maneiras distintas de distribuir os 20 documentos entre os servidores A, B e C."/>
    <x v="4"/>
    <x v="26"/>
    <s v="Médio"/>
    <s v="CE"/>
    <m/>
    <m/>
    <m/>
    <m/>
    <m/>
    <s v="E"/>
    <n v="0"/>
    <n v="0"/>
  </r>
  <r>
    <n v="4511"/>
    <s v="CEBRASPE"/>
    <s v="BANRISUL"/>
    <s v="2022"/>
    <s v="De acordo com o organograma do BANRISUL, existem sete diretorias ligadas diretamente à Presidência dessa instituição, entre as quais se incluem a Diretoria Administrativa e a Diretoria de Tecnologia da Informação e Inovação. Para aumentar a eficiência, 28 funcionários foram enviados para o centro de treinamento da empresa, tendo sido quatro funcionários escolhidos por cada uma das sete diretorias._x000a_Com base nessa situação hipotética, julgue o próximo item, relacionado aos 28 funcionários enviados para o centro de treinamento da empresa._x000a_O número de maneiras distintas de organizar esses funcionários em quatro equipes de sete funcionários é superior a $\frac{28^4}{(7!)^4}$."/>
    <x v="4"/>
    <x v="26"/>
    <s v="Médio"/>
    <s v="CE"/>
    <s v="35"/>
    <s v="70"/>
    <s v="105"/>
    <s v="210"/>
    <m/>
    <s v="C"/>
    <n v="0"/>
    <n v="0"/>
  </r>
  <r>
    <n v="4512"/>
    <s v="CONSULPLAN"/>
    <s v="Pref. Linhares"/>
    <s v="2022"/>
    <s v="Uma equipe composta por 7 alunos terá que realizar um trabalho escolar, em que serão necessárias as se guintes atividades: apresentação oral, elaboração do texto-base, confecção dos cartazes de exposição. Dessa forma, se a equipe decidir que serão dois alunos responsáveis pela apresentação oral, dois responsáveis pela elaboração do texto-base e três incumbidos da confecção dos cartazes de exposição, a quantidade de formas diferentes que essa equipe poderá se organizar para realizar o trabalho escolar está compreendida entre:"/>
    <x v="4"/>
    <x v="26"/>
    <s v="Médio"/>
    <s v="ME"/>
    <s v="1 e 200"/>
    <s v="201 e 500"/>
    <s v="501 e 1000"/>
    <s v="1001 e 5040"/>
    <m/>
    <s v="B"/>
    <n v="0"/>
    <n v="0"/>
  </r>
  <r>
    <n v="4513"/>
    <s v="FUNCERN"/>
    <s v="SESCOOP"/>
    <s v="2022"/>
    <s v="Uma empresa resolve dividir os seus 10 gerentes em três grupos de trabalho, de modo que o primeiro grupo fique com 4 gerentes, o segundo com 3 gerentes e o terceiro também com 3 gerentes. Foi solicitado que os seus funcionários calculassem o número de maneiras distintas em que essa distribuição poderia ser feita. Realizaram os cálculos corretamente os funcionários que encontraram como resultado"/>
    <x v="4"/>
    <x v="26"/>
    <s v="Médio"/>
    <s v="ME"/>
    <s v="4.200."/>
    <s v="8.400."/>
    <s v="2.100."/>
    <s v="12.600."/>
    <m/>
    <s v="A"/>
    <n v="0"/>
    <n v="0"/>
  </r>
  <r>
    <n v="4514"/>
    <s v="Quadrix"/>
    <s v="COREN"/>
    <s v="2022"/>
    <s v="Em uma equipe de competição de jiu-jitsu, há 6 faixas brancas, 1 faixa azul, 4 faixas roxa, 2 faixas marrons e 1 faixa preta. Com base nessa situação hipotética, julgue o item._x000a_Há exatamente 91 modos de se dividir esses competidores em 7 duplas."/>
    <x v="4"/>
    <x v="26"/>
    <s v="Médio"/>
    <s v="CE"/>
    <m/>
    <m/>
    <m/>
    <m/>
    <m/>
    <s v="E"/>
    <n v="0"/>
    <n v="0"/>
  </r>
  <r>
    <n v="4515"/>
    <s v="FGV"/>
    <s v="TRT-AM"/>
    <s v="2022"/>
    <s v="Alberto deverá fazer um tratamento contínuo de fisioterapia durante longo tempo. Para isso, deverá fixar 2 dias na semana (de 7 dias) para realizar as atividades do tratamento, mas esses dias não podem ser seguidos. O número de maneiras diferentes em que esses 2 dias podem ser fixados é igual a"/>
    <x v="4"/>
    <x v="26"/>
    <s v="Médio"/>
    <s v="ME"/>
    <s v="12."/>
    <s v="14."/>
    <s v="15."/>
    <s v="18."/>
    <s v="20."/>
    <s v="B"/>
    <n v="0"/>
    <n v="0"/>
  </r>
  <r>
    <n v="4516"/>
    <s v="FGV"/>
    <s v="Pref. Paulínia"/>
    <s v="2021"/>
    <s v="O número de anagramas da palavra PAULINIA que não têm duas consoantes juntas é"/>
    <x v="4"/>
    <x v="26"/>
    <s v="Médio"/>
    <s v="ME"/>
    <s v="3600"/>
    <s v="4800"/>
    <s v="6400"/>
    <s v="10800"/>
    <s v="14400"/>
    <s v="A"/>
    <n v="0"/>
    <n v="0"/>
  </r>
  <r>
    <n v="4517"/>
    <s v="CEBRASPE"/>
    <s v="SEDUC-AL"/>
    <s v="202"/>
    <s v="O próximo item apresenta uma situação hipotética a ser julgada, acerca de problemas matemáticos envolvendo situação de uma escola._x000a_Em 5 cadeiras de um auditório, só podem sentar professores e alunos, de tal forma que 2 alunos não podem sentar-se juntos, para se evitar conversa. Nessa situação hipotética, há exatamente 9 possibilidades diferentes de 5 pessoas, entre professores e alunos, sentarem-se nas 5 cadeiras."/>
    <x v="4"/>
    <x v="26"/>
    <s v="Médio"/>
    <s v="CE"/>
    <s v="4.200."/>
    <s v="8.400."/>
    <s v="2.100."/>
    <s v="12.600."/>
    <m/>
    <s v="E"/>
    <n v="0"/>
    <n v="0"/>
  </r>
  <r>
    <n v="1072"/>
    <s v="Cesgranrio"/>
    <s v="BNB"/>
    <s v="2024"/>
    <s v="Uma senha será formada pelo sequenciamento aleatório de quatro letras escolhidas entre as letras A, E, O, Z, W e Y, sem repetições. Qual é a probabilidade de a senha formada ter duas vogais e duas consoantes ocupando posições intercaladas?"/>
    <x v="4"/>
    <x v="27"/>
    <s v="Médio"/>
    <s v="ME"/>
    <s v="1/2"/>
    <s v="1/3"/>
    <s v="1/4"/>
    <s v="1/5"/>
    <s v="1/6"/>
    <s v="D"/>
    <n v="1"/>
    <n v="0"/>
  </r>
  <r>
    <n v="1073"/>
    <s v="Cesgranrio"/>
    <s v="IPEA"/>
    <s v="2024"/>
    <s v="Um baralho tem 26 cartas vermelhas e 26 cartas pretas. Um jogador embaralha as cartas e pousa 5 sobre a mesa, de tal forma que não se veja a cor. Ele então revela as 4 primeiras cartas: são todas vermelhas. Qual é a probabilidade P de que a quinta carta também seja vermelha?"/>
    <x v="4"/>
    <x v="27"/>
    <s v="Médio"/>
    <s v="ME"/>
    <s v="P = 1/2, exatamente"/>
    <s v="9/20 &lt; P &lt; 1/2"/>
    <s v="1/2 &lt; P &lt; 11/20"/>
    <s v="P &lt; 9/20"/>
    <s v="P &gt; 11/20"/>
    <s v="B"/>
    <n v="0"/>
    <n v="0"/>
  </r>
  <r>
    <n v="1074"/>
    <s v="Cesgranrio"/>
    <s v="Banco do Brasil"/>
    <s v="2023"/>
    <s v="Após uma festa de casamento, a anfitriã percebeu que foram esquecidos quatro telefones celulares. Na manhã seguinte, enviou uma mensagem para o grupo de convidados pelo WhatsApp sobre o esquecimento, e apenas quatro pessoas não responderam, fazendo com que ela presumisse, corretamente, que estas quatro pessoas seriam os proprietários dos telefones. Para devolvêlos, a anfitriã preparou quatro envelopes, cada um contendo um dos endereços desses quatro proprietários. Ato contínuo, colocou aleatoriamente cada celular em um envelope e os despachou para uma entrega expressa._x000a_A probabilidade de que apenas um desses quatro convidados tenha recebido o seu próprio celular é de"/>
    <x v="4"/>
    <x v="27"/>
    <s v="Médio"/>
    <s v="ME"/>
    <s v="3/4"/>
    <s v="2/3"/>
    <s v="1/2"/>
    <s v="3/8"/>
    <s v="1/3"/>
    <s v="E"/>
    <n v="1"/>
    <n v="0"/>
  </r>
  <r>
    <n v="1075"/>
    <s v="Cesgranrio"/>
    <s v="PNS"/>
    <s v="2022"/>
    <s v="Para cada usuário que ingressa em um determinado aplicativo, um número PIN de quatro dígitos diferentes é gerado aleatoriamente pelo sistema._x000a_Tomados dois números PIN criados independentemente e de forma aleatória, qual a probabilidade de que eles tenham exatamente dois dígitos em comum?"/>
    <x v="4"/>
    <x v="27"/>
    <s v="Médio"/>
    <s v="ME"/>
    <s v="1/2"/>
    <s v="3/7"/>
    <s v="1/68"/>
    <s v="9/400"/>
    <s v="27/200"/>
    <s v="B"/>
    <n v="0"/>
    <n v="0"/>
  </r>
  <r>
    <n v="1076"/>
    <s v="Cesgranrio"/>
    <s v="Eletronuclear"/>
    <s v="2022"/>
    <s v="Em um teste de uma disciplina, havia dez questões de múltipla escolha com duas alternativas para cada questão (falso ou verdadeiro). Cada uma das questões valia um ponto. Um aluno que não sabia nada do conteúdo cobrado no teste decidiu responder às questões lançando uma moeda: se desse cara, marcava verdadeiro; se desse coroa, marcava falso._x000a__x000a_Se esse aluno tirou 4 no teste, e os lados da moeda eram equiprováveis, qual a probabilidade de ele ter acertado as quatro primeiras questões?"/>
    <x v="4"/>
    <x v="27"/>
    <s v="Médio"/>
    <s v="ME"/>
    <s v="1/210"/>
    <s v="1/126"/>
    <s v="1/84"/>
    <s v="1/70"/>
    <s v="1/16"/>
    <s v="A"/>
    <n v="1"/>
    <n v="0"/>
  </r>
  <r>
    <n v="1077"/>
    <s v="Cesgranrio"/>
    <s v="CEF"/>
    <s v="2021"/>
    <s v="Os alunos de certa escola formaram um grupo de ajuda humanitária e resolveram arrecadar fundos para comprar alimentos não perecíveis. Decidiram, então, fazer uma rifa e venderam 200 tíquetes, numerados de 1 a 200. Uma funcionária da escola resolveu ajudar e comprou 5 tíquetes. Seus números eram 75, 76, 77, 78 e 79. No dia do sorteio da rifa, antes de revelarem o ganhador do prêmio, anunciaram que o número do tíquete sorteado era par. Considerando essa informação, a funcionária concluiu acertadamente que a probabilidade de ela ser a ganhadora do prêmio era de"/>
    <x v="4"/>
    <x v="27"/>
    <s v="Médio"/>
    <s v="ME"/>
    <s v="1,0%"/>
    <s v="2,0%"/>
    <s v="3,0%"/>
    <s v="4,0%"/>
    <s v="5,0%"/>
    <s v="B"/>
    <n v="1"/>
    <n v="1"/>
  </r>
  <r>
    <n v="1078"/>
    <s v="Cesgranrio"/>
    <s v="LIQUIGÁS"/>
    <s v="2018"/>
    <s v="Para montar uma fração, deve-se escolher, aleatoriamente, o numerador no conjunto N = {1,3,7,10} e o denominador no conjunto D = {2,5,6,35}. Qual a probabilidade de que essa fração represente um número menor do que 1(um)?"/>
    <x v="4"/>
    <x v="27"/>
    <s v="Médio"/>
    <s v="ME"/>
    <s v="50%"/>
    <s v="56,25%"/>
    <s v="25%"/>
    <s v="75%"/>
    <s v="87,5%"/>
    <s v="B"/>
    <n v="0"/>
    <n v="0"/>
  </r>
  <r>
    <n v="1079"/>
    <s v="CESGRANRIO"/>
    <s v="Banco do Brasil"/>
    <s v="2018"/>
    <s v="Em um jogo, os jogadores escolhem três números inteiros diferentes, de 1 a 10. Dois números são sorteados e se ambos estiverem entre os três números escolhidos por um jogador, então ele ganha um prêmio. O sorteio é feito utilizando-se uma urna com 10 bolas numeradas, de 1 até 10, e consiste na retirada de duas bolas da urna, de uma só vez, seguida da leitura em voz alta dos números nelas presentes. Qual é a probabilidade de um jogador ganhar um prêmio no sorteio do jogo?"/>
    <x v="4"/>
    <x v="27"/>
    <s v="Médio"/>
    <s v="ME"/>
    <s v="1/90"/>
    <s v="1/30"/>
    <s v="1/5"/>
    <s v="1/15"/>
    <s v="1/20"/>
    <s v="D"/>
    <n v="0"/>
    <n v="0"/>
  </r>
  <r>
    <n v="1080"/>
    <s v="Cesgranrio"/>
    <s v="PETROBRAS"/>
    <s v="2018"/>
    <s v="Um programa de integração será oferecido para os 30 novos funcionários de uma empresa. Esse programa será realizado simultaneamente em duas localidades distintas: X e Y . Serão oferecidas 15 vagas em cada localidade. Sabe-se que 8 funcionários preferem realizar o programa na localidade X e 6, na localidade Y. Se a distribuição for feita de forma aleatória, qual é a probabilidade de todas as preferências serem atendidas?"/>
    <x v="4"/>
    <x v="27"/>
    <s v="Médio"/>
    <s v="ME"/>
    <s v="Figura a)"/>
    <s v="Figura b)"/>
    <s v="Figura c)"/>
    <s v="Figura d)"/>
    <s v="Figura e)"/>
    <s v="A"/>
    <n v="0"/>
    <n v="0"/>
  </r>
  <r>
    <n v="1081"/>
    <s v="Cesgranrio"/>
    <s v="CNU"/>
    <s v="2024"/>
    <s v="Na Figura, representa-se a planificação de um dado cúbico, que será usado em um sorteio, que consiste em lançá-lo apenas três vezes. A pessoa que fará esses lançamentos ganhará um prêmio somente se, nesses três lançamentos, as faces SORTE e LANCE tiverem saído uma única vez em qualquer ordem._x000a__x000a_Considerando-se as seis faces do referido cubo equiprováveis, a probabilidade de essa pessoa ganhar o prêmio é igual a"/>
    <x v="4"/>
    <x v="27"/>
    <s v="Médio"/>
    <s v="ME"/>
    <s v="1/36"/>
    <s v="1/18"/>
    <s v="1/12"/>
    <s v="1/6"/>
    <s v="1/3"/>
    <s v="D"/>
    <n v="0"/>
    <n v="0"/>
  </r>
  <r>
    <n v="1082"/>
    <s v="Cesgranrio"/>
    <s v="CEF"/>
    <s v="2024"/>
    <s v="Considere A e B dois eventos independentes com probabilidades estimadas em P(A) = 0,4 e P(B) = 0,5. Assim, o valor de P(A∩B)×P(A│B) é igual a"/>
    <x v="4"/>
    <x v="27"/>
    <s v="Médio"/>
    <s v="ME"/>
    <s v="2%"/>
    <s v="4%"/>
    <s v="8%"/>
    <s v="10%"/>
    <s v="20%"/>
    <s v="C"/>
    <n v="0"/>
    <n v="0"/>
  </r>
  <r>
    <n v="1083"/>
    <s v="Cesgranrio"/>
    <s v="CEF"/>
    <s v="2024"/>
    <s v="A Caixa Econômica Federal é um dos maiores financiadores de habitação no país. A cada dia, são feitas cerca de 200 mil simulações de financiamentos habitacionais e 2.000 contratos novos são assinados. A probabilidade de que um par aleatório de simulações independentes resulte em pelo menos um novo contrato assinado é"/>
    <x v="4"/>
    <x v="27"/>
    <s v="Médio"/>
    <s v="ME"/>
    <s v="50,00%"/>
    <s v="2,00%"/>
    <s v="1,99%"/>
    <s v="1,98%"/>
    <s v="0,01%"/>
    <s v="C"/>
    <n v="0"/>
    <n v="0"/>
  </r>
  <r>
    <n v="1084"/>
    <s v="Cesgranrio"/>
    <s v="CMB"/>
    <s v="2024"/>
    <s v="Um dado comum é um cubo com faces equiprováveis numeradas de 1 a 6. Um jogador lança simultaneamente 4 dados comuns: um vermelho e três brancos. Qual é a probabilidade de que o número sorteado no dado vermelho seja maior ou igual a cada um dos números sorteados nos dados brancos?"/>
    <x v="4"/>
    <x v="27"/>
    <s v="Médio"/>
    <s v="ME"/>
    <s v="1/4"/>
    <s v="11/36"/>
    <s v="23/72"/>
    <s v="49/144"/>
    <s v="53/1296"/>
    <s v="D"/>
    <n v="0"/>
    <n v="0"/>
  </r>
  <r>
    <n v="1085"/>
    <s v="Cesgranrio"/>
    <s v="IPEA"/>
    <s v="2024"/>
    <s v="Considere a matéria a seguir, sobre a dura realidade do trabalho infantil no Brasil._x000a__x000a_&lt;i&gt;Ver imagem!&lt;/i&gt;_x000a__x000a_Nesse contexto, considere que uma pessoa de 5 a 17 anos é escolhida ao acaso e que se deseja estimar a probabilidade de que essa pessoa exerça trabalho infantil, mas não em uma de suas piores formas, que são elencadas na lista TIP, dado que ela realiza atividades econômicas ou de autoconsumo. Essa probabilidade é, aproximadamente, de"/>
    <x v="4"/>
    <x v="27"/>
    <s v="Médio"/>
    <s v="ME"/>
    <s v="2,9%"/>
    <s v="35,9%"/>
    <s v="46,5%"/>
    <s v="53,5%"/>
    <s v="59,8%"/>
    <s v="D"/>
    <n v="0"/>
    <n v="0"/>
  </r>
  <r>
    <n v="1086"/>
    <s v="Cesgranrio"/>
    <s v="IPEA"/>
    <s v="2024"/>
    <s v="Um dado comum tem seis faces equiprováveis numeradas de 1 a 6. Um jogador lança três dados comuns e independentes — um vermelho, um verde e um azul — e anota a soma dos três números obtidos. Sabendo-se que o total é maior ou igual a 16, qual é a probabilidade condicional de que os dados verde e azul marquem o mesmo número?"/>
    <x v="4"/>
    <x v="27"/>
    <s v="Médio"/>
    <s v="ME"/>
    <s v="1/6"/>
    <s v="1/5"/>
    <s v="1/3"/>
    <s v="2/5"/>
    <s v="1/2"/>
    <s v="D"/>
    <n v="0"/>
    <n v="0"/>
  </r>
  <r>
    <n v="1087"/>
    <s v="Cesgranrio"/>
    <s v="IPEA"/>
    <s v="2024"/>
    <s v="Um técnico, a fim de monitorar a mobilidade social de renda em uma região geográfica, criou um modelo agrupando as tradicionais classes sociais A, B, C, D e E em três extratos:_x000a__x000a_&lt;ul&gt;_x000a_&lt;li&gt;Classes A e B: Alta renda&lt;/li&gt;_x000a_&lt;li&gt;Classe C: Média renda&lt;/li&gt;_x000a_&lt;li&gt;Classes D e E: Baixa renda&lt;/li&gt;_x000a_&lt;/ul&gt;_x000a__x000a_A partir de uma extensa pesquisa, verificou que as probabilidades de um indivíduo transitar de um extrato para outro ou permanecer no mesmo extrato dependiam apenas de seu extrato atual e permaneciam constantes ao longo do tempo._x000a__x000a_Levantou, assim, para cada extrato, as seguintes probabilidades de permanência ou mudança de extrato, após o período de tempo de um ano:_x000a__x000a_&lt;b&gt;Alta renda:&lt;/b&gt;_x000a_&lt;ul&gt;_x000a_&lt;li&gt;Permanência: 80%&lt;/li&gt;_x000a_&lt;li&gt;Mudança para média renda: 10%&lt;/li&gt;_x000a_&lt;li&gt;Mudança para baixa renda: 10%&lt;/li&gt;_x000a_&lt;/ul&gt;_x000a__x000a_&lt;b&gt;Média renda:&lt;/b&gt;_x000a_&lt;ul&gt;_x000a_&lt;li&gt;Permanência: 60%&lt;/li&gt;_x000a_&lt;li&gt;Mudança para alta renda: 20%&lt;/li&gt;_x000a_&lt;li&gt;Mudança para baixa renda: 20%&lt;/li&gt;_x000a_&lt;/ul&gt;_x000a__x000a_&lt;b&gt;Baixa renda:&lt;/b&gt;_x000a_&lt;ul&gt;_x000a_&lt;li&gt;Permanência: 70%&lt;/li&gt;_x000a_&lt;li&gt;Mudança para alta renda: 10%&lt;/li&gt;_x000a_&lt;li&gt;Mudança para média renda: 20%&lt;/li&gt;_x000a_&lt;/ul&gt;_x000a__x000a_A probabilidade de um indivíduo, inicialmente de média renda, ter mobilidade social de renda (ascenso ou descenso), terminando num extrato diferente do inicial, após um período de 2 anos é de"/>
    <x v="4"/>
    <x v="27"/>
    <s v="Médio"/>
    <s v="ME"/>
    <s v="12%"/>
    <s v="42%"/>
    <s v="58%"/>
    <s v="67%"/>
    <s v="88%"/>
    <s v="C"/>
    <n v="0"/>
    <n v="0"/>
  </r>
  <r>
    <n v="1088"/>
    <s v="Cesgranrio"/>
    <s v="UNEMAT"/>
    <s v="2024"/>
    <s v="Num mutirão realizado para reduzir trâmites processuais em atraso, os processos serão deferidos ou indeferidos. Sabe-se que, no mutirão, cada processo tem a probabilidade de 80% de ser deferido. Qual é a probabilidade de, escolhidos três processos ao acaso no mutirão, todos serem indeferidos?"/>
    <x v="4"/>
    <x v="27"/>
    <s v="Médio"/>
    <s v="ME"/>
    <s v="0,8%"/>
    <s v="4%"/>
    <s v="8%"/>
    <s v="20%"/>
    <s v="60%"/>
    <s v="A"/>
    <n v="0"/>
    <n v="0"/>
  </r>
  <r>
    <n v="1089"/>
    <s v="Cesgranrio"/>
    <s v="AgeRIO"/>
    <s v="2023"/>
    <s v="Uma moeda com faces cara e coroa e um dado usual, com seis faces numeradas de 1 a 6, ambos honestos, serão lançados simultaneamente. Qual é a probabilidade de o resultado do lançamento ser coroa e um número par menor do que 6?"/>
    <x v="4"/>
    <x v="27"/>
    <s v="Médio"/>
    <s v="ME"/>
    <s v="1/6"/>
    <s v="5/6"/>
    <s v="1/4"/>
    <s v="2/3"/>
    <s v="1/3"/>
    <s v="A"/>
    <n v="0"/>
    <n v="0"/>
  </r>
  <r>
    <n v="1090"/>
    <s v="Cesgranrio"/>
    <s v="Banco do Brasil"/>
    <s v="2023"/>
    <s v="Para melhorar a educação financeira de seus clientes quanto ao uso do crédito, um banco contratou uma empresa de análise de risco, que classifica os clientes quanto à propensão de usar o cheque especial, em dois tipos: A e B, sendo o tipo A propenso a usar o cheque especial, e o tipo B, a não usar o cheque especial. Para uma determinada agência, um estudo da empresa mostrou que a probabilidade de um cliente tipo A usar o cheque especial, em um intervalo de um ano, é de 80%. Já para o tipo B, a probabilidade de usar é de 10%, no mesmo intervalo de tempo. Considere que, nessa agência, 30% dos clientes são considerados do tipo A.Nesse contexto, se um cliente entrou no cheque especial, a probabilidade de que seja do tipo A, é de, aproximadamente,"/>
    <x v="4"/>
    <x v="27"/>
    <s v="Médio"/>
    <s v="ME"/>
    <s v="65%"/>
    <s v="70%"/>
    <s v="77%"/>
    <s v="82%"/>
    <s v="85%"/>
    <s v="C"/>
    <n v="0"/>
    <n v="0"/>
  </r>
  <r>
    <n v="1091"/>
    <s v="Cesgranrio"/>
    <s v="Banco do Brasil"/>
    <s v="2021"/>
    <s v="Um certo sistema anti-incêndio funciona com 3 sensores acoplados de temperatura, de maneira a minimizar as chances de mau funcionamento. O alarme desse sistema soa sempre que grandes variações de temperatura são detectadas por, pelo menos, 2 desses 3 sensores._x000a_Considerando-se que a probabilidade de um sensor não reagir corretamente a uma grande variação de temperatura é 1/5, qual a probabilidade de esse sistema não disparar o alarme em uma situação de grande variação de temperatura?"/>
    <x v="4"/>
    <x v="27"/>
    <s v="Médio"/>
    <s v="ME"/>
    <s v="1/125"/>
    <s v="5/125"/>
    <s v="12/125"/>
    <s v="13/125"/>
    <s v="16/125"/>
    <s v="D"/>
    <n v="0"/>
    <n v="0"/>
  </r>
  <r>
    <n v="1092"/>
    <s v="Cesgranrio"/>
    <s v="Banco do Brasil"/>
    <s v="2021"/>
    <s v="A relação do cliente com o sistema bancário tradicional vem passando por transformações nos últimos cincos anos com o crescimento dos bancos digitais. Analisar o perfil dos clientes dos bancos digitais, considerando idade, classe social, renda e motivação, é uma tarefa importante para os bancos tradicionais com o objetivo de preservar a posição de principal Banco na relação com o Cliente. Para tal fim, uma agência bancária analisou os seguintes dados de uma pesquisa amostral sobre bancos digitais:_x000a__x000a_&lt;i&gt;Ver imagem!&lt;/i&gt;_x000a__x000a_Escolhendo-se ao acaso um dos entrevistados dessa pesquisa, qual é, aproximadamente, a probabilidade de esse cliente ter um relacionamento com banco digital e de ter apresentado como motivo para iniciar esse relacionamento a facilidade de poder resolver tudo pela internet?"/>
    <x v="4"/>
    <x v="27"/>
    <s v="Médio"/>
    <s v="ME"/>
    <s v="5,7%"/>
    <s v="6,2%"/>
    <s v="6,4%"/>
    <s v="7,2%"/>
    <s v="7,8%"/>
    <s v="A"/>
    <n v="0"/>
    <n v="0"/>
  </r>
  <r>
    <n v="1093"/>
    <s v="Cesgranrio"/>
    <s v="CEF"/>
    <s v="2021"/>
    <s v="Um analista de investimentos acredita que o preço das ações de uma empresa seja afetado pela condição de fluxo de crédito na economia de um certo país. Ele estima que o fluxo de crédito na economia desse país aumente, com probabilidade de 20%. Ele estima também que o preço das ações da empresa suba, com probabilidade de 90%, dentro de um cenário de aumento de fluxo de crédito, e suba, com probabilidade de 40%, sob o cenário contrário. Uma vez que o preço das ações da empresa subiu, qual é a probabilidade de que o fluxo de crédito da economia tenha também aumentado?"/>
    <x v="4"/>
    <x v="27"/>
    <s v="Médio"/>
    <s v="ME"/>
    <s v="1/2"/>
    <s v="1/5"/>
    <s v="2/9"/>
    <s v="9/25"/>
    <s v="9/50"/>
    <s v="D"/>
    <n v="0"/>
    <n v="0"/>
  </r>
  <r>
    <n v="1094"/>
    <s v="Cesgranrio"/>
    <s v="TRANSPETRO"/>
    <s v="2018"/>
    <s v="Em uma fábrica existem três máquinas (M1, M2 e M3) que produzem chips. As máquinas são responsáveis pela produção de 20%, 30% e 50% dos chips, respectivamente. Os percentuais de chips defeituosos produzidos pelas máquinas M1, M2 e M3 são 5%, 4% e 2%, respectivamente._x000a__x000a_Ao se retirar aleatoriamente um chip, constata-se que ele é defeituoso; então, a probabilidade de ele ter sido produzido pela máquina M1 é de, aproximadamente:"/>
    <x v="4"/>
    <x v="27"/>
    <s v="Médio"/>
    <s v="ME"/>
    <s v="0,025"/>
    <s v="0,032"/>
    <s v="0,31"/>
    <s v="0,55"/>
    <s v="0,78"/>
    <s v="C"/>
    <n v="0"/>
    <n v="0"/>
  </r>
  <r>
    <n v="1095"/>
    <s v="Cesgranrio"/>
    <s v="PETROBRAS"/>
    <s v="2018"/>
    <s v="Um equipamento é aprovado para uso quatro vezes mais frequentemente do que reprovado, quando testado todas as manhãs. Cada manhã o teste é realizado de modo independente. A probabilidade de que, em dois dias seguidos, o equipamento seja reprovado, pelo menos uma vez, é igual a"/>
    <x v="4"/>
    <x v="27"/>
    <s v="Médio"/>
    <s v="ME"/>
    <s v="1/5"/>
    <s v="4/5"/>
    <s v="1/25"/>
    <s v="9/25"/>
    <s v="6/25"/>
    <s v="D"/>
    <n v="0"/>
    <n v="0"/>
  </r>
  <r>
    <n v="1096"/>
    <s v="CESGRANRIO"/>
    <s v="Petrobras"/>
    <s v="2018"/>
    <s v="Uma notícia disseminada nas redes sociais tem 2% de probabilidade de ser falsa. Quando a notícia é verdadeira, um indivíduo reconhece corretamente que é verdadeira. Entretanto, se a notícia é falsa, o indivíduo acredita que é verdadeira com probabilidade p._x000a__x000a_A probabilidade de esse indivíduo reconhecer corretamente uma notícia disseminada nas redes sociais é"/>
    <x v="4"/>
    <x v="27"/>
    <s v="Médio"/>
    <s v="ME"/>
    <s v="0,02p"/>
    <s v="1 – 0,02p"/>
    <s v="0,98 + 0,02p"/>
    <s v="0,02 – 0,02p"/>
    <s v="0,02 – 0,98p"/>
    <s v="B"/>
    <n v="1"/>
    <n v="0"/>
  </r>
  <r>
    <n v="1097"/>
    <s v="CESGRANRIO"/>
    <s v="Banco do Brasil"/>
    <s v="2018"/>
    <s v="Dentre as atribuições de um certo gerente, encontra-se o oferecimento do produto A, de forma presencial e individualizada, aos seus clientes. A probabilidade de o gerente efetuar a venda do produto A em cada reunião com um cliente é 0,40. Em 20% dos dias de trabalho, esse gerente não se reúne com nenhum cliente; em 30% dos dias de trabalho, ele se reúne com apenas 1 cliente; e em 50% dos dias de trabalho, ele se reúne, separadamente, com exatos 2 clientes. Em um determinado dia de trabalho, a probabilidade de esse gerente efetuar pelo menos uma venda presencial do produto A é"/>
    <x v="4"/>
    <x v="27"/>
    <s v="Médio"/>
    <s v="ME"/>
    <s v="0,54"/>
    <s v="0,46"/>
    <s v="0,20"/>
    <s v="0,26"/>
    <s v="0,44"/>
    <s v="E"/>
    <n v="0"/>
    <n v="0"/>
  </r>
  <r>
    <n v="1098"/>
    <s v="Cesgranrio"/>
    <s v="LIQUIGÁS"/>
    <s v="2018"/>
    <s v="A Figura a seguir mostra um jogo eletrônico no qual, a cada jogada, a seta, após ser girada, para, aleatoriamente e com igual probabilidade, em qualquer uma das oito casas com as letras da palavra LIQUIGÁS._x000a__x000a_Um jogador só é vencedor se, em duas jogadas consecutivas, a seta apontar para letras iguais. A probabilidade de um jogador ser vencedor, fazendo apenas duas jogadas, é igual a"/>
    <x v="4"/>
    <x v="27"/>
    <s v="Médio"/>
    <s v="ME"/>
    <s v="4/64"/>
    <s v="8/64"/>
    <s v="10/64"/>
    <s v="14/64"/>
    <s v="16/64"/>
    <s v="C"/>
    <n v="0"/>
    <n v="0"/>
  </r>
  <r>
    <n v="1099"/>
    <s v="Cesgranrio"/>
    <s v="PETROBRAS"/>
    <s v="2018"/>
    <s v="Um banco lança um determinado fundo e avalia a rentabilidade segundo dois cenários econômicos._x000a__x000a_&lt;ul&gt;_x000a_&lt;li&gt;O primeiro cenário é o de aumento da taxa de juros e, nesse caso, a rentabilidade do fundo é certamente positiva.&lt;/li&gt;_x000a_&lt;li&gt;No segundo cenário, de queda ou de manutenção da taxa de juros, a probabilidade de a rentabilidade do fundo ser positiva é de 0,4.&lt;/li&gt;_x000a_&lt;/ul&gt;_x000a__x000a_Considere ainda que a probabilidade de a taxa de juros subir seja de 70%. A probabilidade de que a rentabilidade do fundo seja positiva, é de"/>
    <x v="4"/>
    <x v="27"/>
    <s v="Médio"/>
    <s v="ME"/>
    <s v="70%"/>
    <s v="74%"/>
    <s v="78%"/>
    <s v="82%"/>
    <s v="100%"/>
    <s v="D"/>
    <n v="0"/>
    <n v="0"/>
  </r>
  <r>
    <n v="1100"/>
    <s v="Cesgranrio"/>
    <s v="Transpetro"/>
    <s v="2018"/>
    <s v="Considere 2 urnas: na primeira urna há 1 bola branca e 1 bola preta; na segunda urna, há 1 bola branca e 2 pretas. Uma bola é selecionada aleatoriamente da urna 1 e colocada na urna 2. Em seguida, uma bola é selecionada, também aleatoriamente, da urna 2. Qual a probabilidade de que a bola selecionada na urna 2 seja branca?"/>
    <x v="4"/>
    <x v="27"/>
    <s v="Médio"/>
    <s v="ME"/>
    <s v="12,5%"/>
    <s v="25%"/>
    <s v="37,5%"/>
    <s v="50%"/>
    <s v="62,5%"/>
    <s v="C"/>
    <n v="0"/>
    <n v="0"/>
  </r>
  <r>
    <n v="1101"/>
    <s v="CESGRANRIO"/>
    <s v="Banco do Brasil"/>
    <s v="2018"/>
    <s v="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_x000a__x000a_Com vistas à melhoria no atendimento aos clientes, esses caixas eletrônicos passaram por uma revisão completa que:_x000a__x000a_I - reduziu em 25% a ocorrência de defeito;_x000a_II - igualou as proporções de defeitos nos caixas Y e Z; e_x000a_II - regulou a proporção de defeitos no caixa X que ficou reduzida à metade da nova proporção de defeitos do caixa Y._x000a__x000a_Considerando-se que após a conclusão do procedimento de revisão, sobreveio um defeito, a probabilidade de que ele tenha ocorrido no caixa Y é"/>
    <x v="4"/>
    <x v="27"/>
    <s v="Médio"/>
    <s v="ME"/>
    <s v="40%"/>
    <s v="35%"/>
    <s v="20%"/>
    <s v="25%"/>
    <s v="30%"/>
    <s v="A"/>
    <n v="0"/>
    <n v="0"/>
  </r>
  <r>
    <n v="1102"/>
    <s v="CESGRANRIO"/>
    <s v="Banco do Brasil"/>
    <s v="2018"/>
    <s v="Três caixas eletrônicos, X, Y e Z, atendem a uma demanda de 50%, 30% e 20%, respectivamente, das operações efetuadas em uma determinada agência bancária. Dados históricos registraram defeitos em 5% das operações realizadas no caixa X, em 3% das realizadas no caixa Y e em 2% das realizadas no caixa Z._x000a__x000a_Com vistas à melhoria no atendimento aos clientes, esses caixas eletrônicos passaram por uma revisão completa que:_x000a__x000a_I - reduziu em 25% a ocorrência de defeito;_x000a_II - igualou as proporções de defeitos nos caixas Y e Z; e_x000a_III - regulou a proporção de defeitos no caixa X que ficou reduzida à metade da nova proporção de defeitos do caixa Y._x000a__x000a_Considerando-se que após a conclusão do procedimento de revisão, sobreveio um defeito, a probabilidade de que ele tenha ocorrido no caixa Y é"/>
    <x v="4"/>
    <x v="27"/>
    <s v="Médio"/>
    <s v="ME"/>
    <s v="40%"/>
    <s v="35%"/>
    <s v="20%"/>
    <s v="25%"/>
    <s v="30%"/>
    <s v="A"/>
    <n v="0"/>
    <n v="0"/>
  </r>
  <r>
    <n v="1872"/>
    <s v="CESGRANRIO"/>
    <s v="ELETRONUCLEAR"/>
    <s v="2022"/>
    <s v="Duas amostras aleatórias são retiradas de duas populações distintas e independentes. A amostra de tamanho 4, {X&lt;sub&gt;1&lt;/sub&gt;, X&lt;sub&gt;2&lt;/sub&gt;, X&lt;sub&gt;3&lt;/sub&gt;, X&lt;sub&gt;4&lt;/sub&gt;}, da primeira população, é com posta de variáveis aleatórias independentes, normalmente distribuídas, com média 5 e variância 20. A amostra de tamanho 5, {Y&lt;sub&gt;1&lt;/sub&gt;, Y&lt;sub&gt;2&lt;/sub&gt;, Y&lt;sub&gt;3&lt;/sub&gt;, Y&lt;sub&gt;4&lt;/sub&gt;, Y&lt;sub&gt;5&lt;/sub&gt;}, da segunda população, é também composta de variáveis aleatórias independentes, normalmente distribuídas com média 8 e variância 35._x000a_&lt;i&gt;Ver imagem!&lt;/i&gt;"/>
    <x v="4"/>
    <x v="27"/>
    <s v="Médio"/>
    <s v="ME"/>
    <s v="Figura A)"/>
    <s v="Figura B)"/>
    <s v="Figura C)"/>
    <s v="Figura D)"/>
    <s v="Figura E)"/>
    <s v="B"/>
    <n v="0"/>
    <n v="0"/>
  </r>
  <r>
    <n v="4518"/>
    <s v="FGV"/>
    <s v="TCE-RR"/>
    <s v="2025"/>
    <s v="Uma caixa contém nove cartões com as nove letras da palavra MARAVILHA._x000a_Cada cartão apresenta uma das letras (a letra A é a única que aparece repetida; há três cartões com a letra"/>
    <x v="4"/>
    <x v="27"/>
    <s v="Médio"/>
    <s v="ME"/>
    <s v="4/9"/>
    <s v="2/9"/>
    <s v="1/27"/>
    <s v="1/24"/>
    <s v="1/12"/>
    <s v="E"/>
    <n v="0"/>
    <n v="0"/>
  </r>
  <r>
    <n v="4519"/>
    <s v="FGV"/>
    <s v="TRT"/>
    <s v="2025"/>
    <s v="Seis homens e oito mulheres estão reunidos. Uma comissão de três pessoas será formada, entre essas pessoas, para compor um grupo de trabalho._x000a_A probabilidade de que a comissão seja composta por duas mulheres e um homem é igual a"/>
    <x v="4"/>
    <x v="27"/>
    <s v="Médio"/>
    <s v="ME"/>
    <s v="3/8"/>
    <s v="5/12"/>
    <s v="6/13"/>
    <s v="8/15"/>
    <s v="9/16"/>
    <s v="C"/>
    <n v="0"/>
    <n v="0"/>
  </r>
  <r>
    <n v="4520"/>
    <s v="CEBRASPE"/>
    <s v="ANTT"/>
    <s v="2024"/>
    <s v="Considerando que uma caixa contenha 10 esferas visualmente indistinguíveis, sendo 6 esferas de aço inoxidável e as outras 4 de aço comum, julgue o próximo item._x000a_Caso oito esferas sejam retiradas aleatoriamente da caixa de uma só vez, a probabilidade de restar na caixa uma esfera de cada tipo é superior a 0,50."/>
    <x v="4"/>
    <x v="27"/>
    <s v="Médio"/>
    <s v="CE"/>
    <s v="3/8"/>
    <s v="5/12"/>
    <s v="6/13"/>
    <s v="8/15"/>
    <s v="9/16"/>
    <s v="C"/>
    <n v="0"/>
    <n v="0"/>
  </r>
  <r>
    <n v="4521"/>
    <s v="Instituto Verbena"/>
    <s v="TJ-AC"/>
    <s v="2024"/>
    <s v="Em uma sala de aula com 30 discentes da disciplina de introdução à probabilidade, qual é a probabilidade de pelo menos dois discentes fazerem aniversário no mesmo dia? 365!"/>
    <x v="4"/>
    <x v="27"/>
    <s v="Médio"/>
    <s v="ME"/>
    <s v="$\frac{365!}{335!}$"/>
    <s v="$1 - \frac{365!}{335!}$"/>
    <s v="$\frac{365!}{335!365^{30}}$"/>
    <s v="$1 - \frac{365!}{335!365^{30}}$"/>
    <m/>
    <s v="D"/>
    <n v="0"/>
    <n v="0"/>
  </r>
  <r>
    <n v="4522"/>
    <s v="AOCP"/>
    <s v="PM-PE"/>
    <s v="2024"/>
    <s v="Certo teste de aptidão física era composto por duas etapas (E1 e E2), que ocorriam de forma independente. Sabe-se que 300 pessoas foram aprovadas na etapa E1, 135 pessoas reprovaram na etapa E2, 180 pessoas foram aprovadas nas duas etapas e que 150 pessoas foram aprovadas em apenas uma etapa._x000a_Dessa forma, considerando que todas as pessoas fizeram ambas as etapas e que só é possível ser “aprovado” ou “reprovado”, é correto afirmar que"/>
    <x v="4"/>
    <x v="27"/>
    <s v="Médio"/>
    <s v="ME"/>
    <s v="trinta e cinco pessoas reprovaram em ambas as etapas."/>
    <s v="a probabilidade de uma pessoa ter sido aprovada em ambas as etapas é menor que 50%."/>
    <s v="o número total de pessoas que participaram das etapas E1 e E2 ultrapassa 400."/>
    <s v="a probabilidade de uma pessoa, escolhida ao acaso, ter sido reprovada em alguma etapa é superior a 50%."/>
    <s v="a probabilidade de uma dessas pessoas ser escolhida ao acaso e ela ter sido reprovada nas duas etapas é igual a 1/23."/>
    <s v="E"/>
    <n v="0"/>
    <n v="0"/>
  </r>
  <r>
    <n v="4523"/>
    <s v="AOCP"/>
    <s v="PM-PE"/>
    <s v="2024"/>
    <s v="Um jogo da memória feito apenas com cartas de baralho contava com 26 pares que levavam em consideração apenas o “valor” da carta (escolhido no conjunto {A, 2, 3, 4, 5, 6, 7, 8, 9, 10, J, Q, K}) e a “cor” da carta (escolhida no conjunto {preta, vermelha}). No padrão convencional do jogo, todas as cartas são embaralhadas e postas em uma mesa com suas faces voltadas para baixo._x000a_Na sua vez, cada jogador vira duas cartas e verifica se formam um par. Caso tenha sido formado um par, as cartas são retiradas da mesa e ficam em posse do jogador que as virou, dando o direito de continuar virando as cartas indefinidamente até que um par não seja formado. Caso a ação não resulte em um par, as cartas terão suas faces voltadas para baixo, no mesmo lugar em que estavam, e a vez passa para o outro jogador. O jogo se encerra quando todos os pares forem encontrados. No decorrer de certo jogo, 23 pares já foram encontrados e restam apenas 6 cartas voltadas para baixo, que não foram viradas anteriormente:_x000a_Um par de 7 vermelho, um par de 9 preto e um par de 10 preto. Nessas condições, qual é a probabilidade de o próximo jogador encerrar o jogo?"/>
    <x v="4"/>
    <x v="27"/>
    <s v="Médio"/>
    <s v="ME"/>
    <s v="Uma chance em 15."/>
    <s v="Uma chance em 12."/>
    <s v="Uma chance em 9."/>
    <s v="Uma chance em 6."/>
    <s v="Uma chance em 3."/>
    <s v="A"/>
    <n v="0"/>
    <n v="0"/>
  </r>
  <r>
    <n v="4524"/>
    <s v="IADES"/>
    <s v="SEAGRI"/>
    <s v="2023"/>
    <s v="Suponha que três fiscais agropecuários, chamados de A, B e C, farão uma inspeção em três propriedades produtoras de suínos, P1, P2 e P3, e cada um fiscalizará uma única propriedade. Se a escolha é totalmente aleatória, qual é a probabilidade de A fiscalizar P1, B fiscalizar P2 e C fiscalizar P3?"/>
    <x v="4"/>
    <x v="27"/>
    <s v="Médio"/>
    <s v="ME"/>
    <s v="1/2"/>
    <s v="1/3"/>
    <s v="1/4"/>
    <s v="1/5"/>
    <s v="1/6"/>
    <s v="E"/>
    <n v="0"/>
    <n v="0"/>
  </r>
  <r>
    <n v="4525"/>
    <s v="FCC"/>
    <s v="SEDU"/>
    <s v="2022"/>
    <s v="Oito amigos sentam-se, ao acaso, ao redor de uma mesa retangular com 4 lugares em cada um dos lados mais longos. A probabilidade de Ana e Abel ficarem sentados em frente um do outro é:"/>
    <x v="4"/>
    <x v="27"/>
    <s v="Médio"/>
    <s v="ME"/>
    <s v="1/14"/>
    <s v="1/8"/>
    <s v="2/7"/>
    <s v="3/8"/>
    <s v="1/7"/>
    <s v="E"/>
    <n v="0"/>
    <n v="0"/>
  </r>
  <r>
    <n v="4526"/>
    <s v="FCC"/>
    <s v="SEFAZ-PE"/>
    <s v="2022"/>
    <s v="Em um setor de um órgão público trabalham apenas 5 economistas, 3 administradores e 2 contadores. Uma comissão de 3 funcionários deste setor escolhidos aleatoriamente é formada para a realização de uma tarefa. A probabilidade de esta comissão ter 1 ou 2 economistas é igual a:"/>
    <x v="4"/>
    <x v="27"/>
    <s v="Médio"/>
    <s v="ME"/>
    <s v="1/2"/>
    <s v="3/4"/>
    <s v="3/5"/>
    <s v="5/6"/>
    <s v="2/3"/>
    <s v="D"/>
    <n v="0"/>
    <n v="0"/>
  </r>
  <r>
    <n v="4527"/>
    <s v="FUNDEP"/>
    <s v="Pref. Mariana"/>
    <s v="2022"/>
    <s v="Um casal e mais seis amigos contrataram um carro com motorista para que pudessem fazer um tour pelo interior de uma cidade. No carro contratado, haviam três bancos, com três lugares cada, sendo que um dos bancos tinha uma de suas extremidades ocupada pelo lugar fixo do motorista do carro._x000a_Se o casal e os seis amigos entraram no carro e ocuparam um lugar em cada banco, a probabilidade de que o casal se sente lado a lado é igual a"/>
    <x v="4"/>
    <x v="27"/>
    <s v="Médio"/>
    <s v="ME"/>
    <s v="1/8"/>
    <s v="5/56"/>
    <s v="5/28"/>
    <s v="1/28"/>
    <m/>
    <s v="C"/>
    <n v="0"/>
    <n v="0"/>
  </r>
  <r>
    <n v="4528"/>
    <s v="Quadrix"/>
    <s v="CRO-ES"/>
    <s v="2022"/>
    <s v="Julgue o item._x000a_Selecionando-se um anagrama da palavra SISOS ao acaso, a probabilidade de ele começar com a letra S é de 60%."/>
    <x v="4"/>
    <x v="27"/>
    <s v="Médio"/>
    <s v="CE"/>
    <m/>
    <m/>
    <m/>
    <m/>
    <m/>
    <s v="C"/>
    <n v="0"/>
    <n v="0"/>
  </r>
  <r>
    <n v="4529"/>
    <s v="Consulplan"/>
    <s v="CM Barbacena"/>
    <s v="2022"/>
    <s v="No setor de logística de uma determinada empresa, há 7 profissionais trabalhando. Sabe-se que 2 dos funcionários são homens. Um grupo com 4 profissionais desse setor deve ser escolhido para discutir sobre um novo projeto. Qual a probabilidade de que o grupo formado possua apenas trabalhadores do sexo feminino?"/>
    <x v="4"/>
    <x v="27"/>
    <s v="Médio"/>
    <s v="ME"/>
    <s v="1/7"/>
    <s v="2/7"/>
    <s v="4/21"/>
    <s v="6/21"/>
    <m/>
    <s v="A"/>
    <n v="0"/>
    <n v="0"/>
  </r>
  <r>
    <n v="4530"/>
    <s v="Cebraspe"/>
    <s v="ANTT"/>
    <s v="2024"/>
    <s v="Julgue o item a seguir, considerando que $E_1$ e $E_2$ sejam eventos mutuamente independentes e que $E_1$ e $E_3$ sejam eventos mutuamente excludentes, de maneira que $0 &lt; P(E_k) &lt; 1$ para todo $k \in \{1, 2, 3, 4\}$._x000a__x000a_Se $P(E_1) = P(E_3) = 0,1$, então $P(E_1 \cap E_3) = 0,01$."/>
    <x v="4"/>
    <x v="27"/>
    <s v="Médio"/>
    <s v="CE"/>
    <m/>
    <m/>
    <m/>
    <m/>
    <m/>
    <s v="E"/>
    <n v="0"/>
    <n v="0"/>
  </r>
  <r>
    <n v="4531"/>
    <s v="FGV"/>
    <s v="Pref. SP"/>
    <s v="2023"/>
    <s v="Em um saco, há 50 bolinhas iguais numeradas de 1 até 50. Retirando uma delas ao acaso, a probabilidade de que seu número não seja nem par nem múltiplo de 3 é igual a"/>
    <x v="4"/>
    <x v="27"/>
    <s v="Médio"/>
    <s v="ME"/>
    <s v="30%"/>
    <s v="32%"/>
    <s v="34%"/>
    <s v="36%"/>
    <s v="38%"/>
    <s v="C"/>
    <n v="0"/>
    <n v="0"/>
  </r>
  <r>
    <n v="4532"/>
    <s v="FGV"/>
    <s v="AGENERSA"/>
    <s v="2023"/>
    <s v="Em uma caixa há 5 cartas e cada uma delas contém um dos números: 1, 3, 4, 5, 8. Não aparece o mesmo número em duas cartas. Duas cartas são retiradas da caixa ao acaso. A probabilidade de que o produto dos números dessas cartas seja um número par é de"/>
    <x v="4"/>
    <x v="27"/>
    <s v="Médio"/>
    <s v="ME"/>
    <s v="30%"/>
    <s v="40%"/>
    <s v="50%"/>
    <s v="60%"/>
    <s v="70%"/>
    <s v="E"/>
    <n v="0"/>
    <n v="0"/>
  </r>
  <r>
    <n v="4533"/>
    <s v="QUADRIX"/>
    <s v="IPREV"/>
    <s v="2023"/>
    <s v="Considerando que 𝑨 e 𝑩 são mutuamente exclusivos, tais que 𝑷(𝑨) = 𝟎,𝟒 e 𝑷(𝑩) = 𝟎,𝟐, julgue o item. 𝑃(𝐴∪𝐵) = 0,6."/>
    <x v="4"/>
    <x v="27"/>
    <s v="Médio"/>
    <s v="CE"/>
    <m/>
    <m/>
    <m/>
    <m/>
    <m/>
    <s v="C"/>
    <n v="0"/>
    <n v="0"/>
  </r>
  <r>
    <n v="4534"/>
    <s v="QUADRIX"/>
    <s v="IPREV"/>
    <s v="2023"/>
    <s v="Considerando que 𝑨 e 𝑩 são mutuamente exclusivos, tais que 𝑷(𝑨) = 𝟎,𝟒 e 𝑷(𝑩) = 𝟎,𝟐, julgue o item. 𝑃(𝐴̅∩𝐵̅) = 0,48."/>
    <x v="4"/>
    <x v="27"/>
    <s v="Médio"/>
    <s v="CE"/>
    <m/>
    <m/>
    <m/>
    <m/>
    <m/>
    <s v="E"/>
    <n v="0"/>
    <n v="0"/>
  </r>
  <r>
    <n v="4535"/>
    <s v="FCC"/>
    <s v="TRT 17ª Região"/>
    <s v="2022"/>
    <s v="Em um clube com 400 associados, será realizada uma pesquisa com todos os associados com relação a 3 candidatos (A, B e C), que não pertencem ao quadro de associados e que pretendem ser o presidente do clube. O resultado obtido foi:_x000a_I. Metade dos associados gostam do candidato A._x000a_II. 60% dos associados gostam do candidato B._x000a_II. 55% dos associados gostam do candidato C._x000a_IV. 25% dos associados gostam dos candidatos A e B._x000a_V. 20% dos associados gostam dos candidatos A e C._x000a_VI. 30% dos associados gostam dos candidatos B e C._x000a_VII. 5% dos associados não gostam de nenhum dos 3 candidatos._x000a_Escolhendo aleatoriamente um associado do clube, a probabilidade de ele gostar de um e somente um candidato é igual a"/>
    <x v="4"/>
    <x v="27"/>
    <s v="Médio"/>
    <s v="ME"/>
    <s v="35%"/>
    <s v="20%"/>
    <s v="30%"/>
    <s v="40%"/>
    <s v="25%"/>
    <s v="C"/>
    <n v="0"/>
    <n v="0"/>
  </r>
  <r>
    <n v="4536"/>
    <s v="VUNESP"/>
    <s v="FICSAE"/>
    <s v="2022"/>
    <s v="Estudantes de uma classe composta por homens e mulheres tiveram o direito de escolher uma de duas opções para a data de uma prova. A tabela mostra alguns dados da apuração, em que os dados correspondentes às células pintadas foram omitidos._x000a__x000a_Sorteando-se ao acaso um estudante dessa classe, a probabilidade de que seja uma mulher ou que tenha votado na opção 1 é igual a"/>
    <x v="4"/>
    <x v="27"/>
    <s v="Médio"/>
    <s v="ME"/>
    <s v="6/5"/>
    <s v="2/3"/>
    <s v="8/15"/>
    <s v="1/2"/>
    <s v="2/5"/>
    <s v="B"/>
    <n v="0"/>
    <n v="0"/>
  </r>
  <r>
    <n v="4537"/>
    <s v="IBFC"/>
    <s v="PC-BA"/>
    <s v="2022"/>
    <s v="Ao lançar um dado de 6 faces com números de 1 a 6 ao chão, a probabilidade de o número da face voltada para cima ser par ou maior que 3 é aproximadamente igual a:"/>
    <x v="4"/>
    <x v="27"/>
    <s v="Médio"/>
    <s v="ME"/>
    <s v="60%"/>
    <s v="33%"/>
    <s v="67%"/>
    <s v="40%"/>
    <s v="83%"/>
    <s v="C"/>
    <n v="0"/>
    <n v="0"/>
  </r>
  <r>
    <n v="4538"/>
    <s v="Consulplan"/>
    <s v="PM-RN"/>
    <s v="2022"/>
    <s v="Para que um medicamento seja produzido, a probabilidade de utilização do composto X é 0,28, a probabilidade de utilização do composto Y é 0,11 e a probabilidade de utilização de ambos os compostos é 0,04._x000a_Nesse contexto, qual a probabilidade de não ser utilizado nem o composto X e nem o composto Y na fabricação de um medicamento?"/>
    <x v="4"/>
    <x v="27"/>
    <s v="Médio"/>
    <s v="ME"/>
    <s v="0,35"/>
    <s v="0,43"/>
    <s v="0,57"/>
    <s v="0,65"/>
    <s v="0,77"/>
    <s v="D"/>
    <n v="0"/>
    <n v="0"/>
  </r>
  <r>
    <n v="4539"/>
    <s v="Quadrix"/>
    <s v="CRP 10"/>
    <s v="2022"/>
    <s v="Para a realização de uma dinâmica de grupo, deseja-se selecionar 6 pessoas de um conjunto de 10 pessoas (entre elas Anderson e Bárbara)._x000a_Com base nessa situação hipotética, julgue o item._x000a_Selecionando-se as 6 pessoas aleatoriamente, a probabilidade de Anderson ou Bárbara não participarem da dinâmica de grupo é de ."/>
    <x v="4"/>
    <x v="27"/>
    <s v="Médio"/>
    <s v="CE"/>
    <m/>
    <m/>
    <m/>
    <m/>
    <m/>
    <s v="C"/>
    <n v="0"/>
    <n v="0"/>
  </r>
  <r>
    <n v="4540"/>
    <s v="CPCP"/>
    <s v="UTFPR"/>
    <s v="2022"/>
    <s v="Em uma equipe com 20 engenheiros, há apenas 4 que já ocuparam a função de chefe. Selecionados 2 engenheiros dessa equipe, a probabilidade de que ao menos um já tenha sido chefe é:"/>
    <x v="4"/>
    <x v="27"/>
    <s v="Médio"/>
    <s v="ME"/>
    <s v="7/19"/>
    <s v="12/19"/>
    <s v="17/19"/>
    <s v="12/5"/>
    <s v="17/10"/>
    <s v="A"/>
    <n v="0"/>
    <n v="0"/>
  </r>
  <r>
    <n v="4541"/>
    <s v="FGV"/>
    <s v="SEEC"/>
    <s v="2025"/>
    <s v="Em um jogo, só existe a possibilidade de serem sorteados 3 números: 2, 3 e 4. A probabilidade de que cada um desses números seja o resultado do sorteio é inversamente proporcional ao quadrado do próprio número. Sorteando-se um desses números aleatoriamente, a probabilidade de que tal número seja par é"/>
    <x v="4"/>
    <x v="27"/>
    <s v="Médio"/>
    <s v="ME"/>
    <s v="36/61"/>
    <s v="38/61"/>
    <s v="41/61"/>
    <s v="43/61"/>
    <s v="45/61"/>
    <s v="E"/>
    <n v="0"/>
    <n v="0"/>
  </r>
  <r>
    <n v="4542"/>
    <s v="FCC"/>
    <s v="TRT 5ª Região"/>
    <s v="2022"/>
    <s v="Um certo tipo de aparelho é vendido no mercado tendo somente 3 marcas (X, Y e Z). Um comprador vai a uma loja comprar uma unidade de tal aparelho e supõe-se que a probabilidade de ele adquirir a marca Y é o dobro da probabilidade de ele adquirir a marca X e a probabilidade de ele adquirir a marca Z é igual a 1/6 da probabilidade de adquirir a marca Y. A probabilidade de ele adquirir a marca Y é igual a"/>
    <x v="4"/>
    <x v="27"/>
    <s v="Médio"/>
    <s v="ME"/>
    <s v="50%"/>
    <s v="60%"/>
    <s v="40%"/>
    <s v="64%"/>
    <s v="70%"/>
    <s v="B"/>
    <n v="0"/>
    <n v="0"/>
  </r>
  <r>
    <n v="4543"/>
    <s v="VUNESP"/>
    <s v="FICSAE"/>
    <s v="2021"/>
    <s v="Um concurso será realizado em uma escola, onde os candidatos serão distribuídos aleatoriamente em uma das 5 salas existentes. A sala 1 comporta o triplo do número de candidatos da sala 2, as salas 3 e 4 comportam, cada uma, o dobro do número de candidatos da sala 2, e a sala 5 comporta a metade do número de candidatos da sala 1. A probabilidade de Ana, uma das candidatas desse concurso, ser alocada na sala 1 é"/>
    <x v="4"/>
    <x v="27"/>
    <s v="Médio"/>
    <s v="ME"/>
    <s v="1/5"/>
    <s v="3/5"/>
    <s v="4/9"/>
    <s v="5/16"/>
    <s v="6/19"/>
    <s v="E"/>
    <n v="0"/>
    <n v="0"/>
  </r>
  <r>
    <n v="4544"/>
    <s v="IADES"/>
    <s v="CAU-MS"/>
    <s v="2021"/>
    <s v="A tabela representa a proporção de arquitetos e urbanistas, em 2017, por faixa etária. Qual é o percentual (x%) de arquitetos e urbanistas com mais de 60 anos de idade?"/>
    <x v="4"/>
    <x v="27"/>
    <s v="Médio"/>
    <s v="ME"/>
    <s v="9%"/>
    <s v="12%"/>
    <s v="15%"/>
    <s v="18%"/>
    <s v="27%"/>
    <s v="A"/>
    <n v="0"/>
    <n v="0"/>
  </r>
  <r>
    <n v="4545"/>
    <s v="IBFC"/>
    <s v="IBGE"/>
    <s v="2021"/>
    <s v="Se a probabilidade de ocorrência de cada número de um dado de seis faces com números de 1 a 6 corresponde ao seu real valor, ou seja, a chance de ocorrência da face 2 é duas vezes maior de ocorrência da face 1, a chance de ocorrência da face 3 é três vezes maior de ocorrência da face 1 e assim por diante, então ao jogar esse dado no chão, a probabilidade de o número da face voltada para cima ser maior que 5 é igual a:"/>
    <x v="4"/>
    <x v="27"/>
    <s v="Médio"/>
    <s v="ME"/>
    <s v="11/21"/>
    <s v="1/3"/>
    <s v="4/7"/>
    <s v="6/21"/>
    <s v="1/6"/>
    <s v="D"/>
    <n v="0"/>
    <n v="0"/>
  </r>
  <r>
    <n v="4546"/>
    <s v="FGV"/>
    <s v="TCE"/>
    <s v="2025"/>
    <s v="Um experimento consiste em lançar dois dados honestos (não viciados) simultaneamente e observar o resultado da soma de seus valores. Considere os seguintes eventos:_x000a_• A: a soma dos valores é um número par._x000a_• B: a soma dos valores é maior que 8._x000a_Com base nesse experimento, considere as seguintes perguntas:_x000a_1. Qual a probabilidade do evento A?_x000a_2. Qual a probabilidade do evento B?_x000a_3. Sabendo que A ocorreu, qual é a probabilidade do evento B?_x000a_As respostas às perguntas 1, 2 e 3 acima são, respectivamente,"/>
    <x v="4"/>
    <x v="27"/>
    <s v="Médio"/>
    <s v="ME"/>
    <s v="1/2, 1/4 e 2/9"/>
    <s v="1/3, 5/18 e 1/4"/>
    <s v="1/2, 5/18 e 1/4"/>
    <s v="1/3, 5/12 e 1/6"/>
    <s v="1/2, 5/18 e 2/9"/>
    <s v="E"/>
    <n v="0"/>
    <n v="0"/>
  </r>
  <r>
    <n v="4547"/>
    <s v="FGV"/>
    <s v="PC-MG"/>
    <s v="2025"/>
    <s v="Uma delegacia recebeu, no mês de dezembro de 2024, denúncias relacionadas a três tipos de crimes: roubo, fraude eletrônica e tráfico de drogas. Após uma triagem, constatou-se que:_x000a_• 44% das denúncias são sobre roubos;_x000a_• 36% das denúncias são sobre fraudes eletrônicas;_x000a_• 20% das denúncias são sobre tráfico de drogas._x000a_Historicamente, sabe-se que 30% das denúncias contra fraudes eletrônicas são improcedentes, assim como 10% das denúncias contra roubo e 20% das denúncias contra tráfico de drogas._x000a_Se uma denúncia é escolhida ao acaso, a probabilidade de ela ser contra roubo, sabendo-se que é uma denúncia procedente, é de aproximadamente"/>
    <x v="4"/>
    <x v="27"/>
    <s v="Médio"/>
    <s v="ME"/>
    <s v="50%"/>
    <s v="49%"/>
    <s v="48%"/>
    <s v="47%"/>
    <s v="46%"/>
    <s v="B"/>
    <n v="0"/>
    <n v="0"/>
  </r>
  <r>
    <n v="4548"/>
    <s v="AOCP"/>
    <s v="PM"/>
    <s v="2024"/>
    <s v="A ocorrência de um crime contava com apenas duas testemunhas oculares._x000a_Após o início das investigações, as evidências apontaram para três irmãos gêmeos idênticos, sem qualquer característica física que permitisse distingui-los naquela situação. Sabe-se que nenhum deles tem álibi e que um deles realmente é o único criminoso. As testemunhas, na ânsia de se livrarem rapidamente da situação, optaram por apontar aleatoriamente (ainda que de forma imprudente) um dos três irmãos como culpado. Considerando as informações constantes nesse problema, qual é a probabilidade de ambas as testemunhas terem apontado corretamente para o criminoso?"/>
    <x v="4"/>
    <x v="27"/>
    <s v="Médio"/>
    <s v="ME"/>
    <s v="Aproximadamente 50%."/>
    <s v="Aproximadamente 33%."/>
    <s v="Aproximadamente 17%."/>
    <s v="Aproximadamente 11%."/>
    <s v="Aproximadamente 2%."/>
    <s v="D"/>
    <n v="0"/>
    <n v="0"/>
  </r>
  <r>
    <n v="4549"/>
    <s v="FCC"/>
    <s v="TRT 18ª Região"/>
    <s v="2023"/>
    <s v="Em uma fábrica, 3 máquinas (A, B e C) produzem um determinado tipo de peça ao mesmo tempo. A máquina B produz o dobro do que produz a máquina A e a máquina C produz o triplo do que produz a máquina A. Todas as peças produzidas são misturadas e sabe-se que 2% das peças produzidas por A saem defeituosas, 3% das peças produzidas por B saem defeituosas e 4% das peças produzidas por C saem defeituosas._x000a_Escolhendo aleatoriamente uma peça produzida e verificando que ela é defeituosa, a probabilidade de ela ter sido produzida pela máquina B é igual a"/>
    <x v="4"/>
    <x v="27"/>
    <s v="Médio"/>
    <s v="ME"/>
    <s v="20%"/>
    <s v="30%"/>
    <s v="36%"/>
    <s v="25%"/>
    <s v="40%"/>
    <s v="B"/>
    <n v="0"/>
    <n v="0"/>
  </r>
  <r>
    <n v="4550"/>
    <s v="VUNESP"/>
    <s v="CAMPREV"/>
    <s v="2023"/>
    <s v="Em uma assembleia, 60% são do partido A e 40% do partido B. 80% dos membros do partido A são a favor da proposta XXV, enquanto no partido B são apenas 40%. Se um membro da assembleia votou a favor da proposta, qual a probabilidade de que seja do partido B?"/>
    <x v="4"/>
    <x v="27"/>
    <s v="Médio"/>
    <s v="ME"/>
    <s v="10%"/>
    <s v="24%"/>
    <s v="25%"/>
    <s v="40%"/>
    <s v="75%"/>
    <s v="C"/>
    <n v="0"/>
    <n v="0"/>
  </r>
  <r>
    <s v="4551"/>
    <s v="Quadrix"/>
    <s v="IPREV"/>
    <s v="2023"/>
    <s v="Considerando os números de 3 algarismos distintos formados com os dígitos 1, 2, 3, 6, 8, 9, julgue o item._x000a_Sorteado um desses números ao acaso, a probabilidade de ele ser múltiplo de 9, dado que ele é menor que 300, é igual a 15%."/>
    <x v="4"/>
    <x v="27"/>
    <s v="Médio"/>
    <s v="CE"/>
    <s v="9%"/>
    <s v="12%"/>
    <s v="15%"/>
    <s v="18%"/>
    <s v="27%"/>
    <s v="C"/>
    <n v="0"/>
    <n v="0"/>
  </r>
  <r>
    <n v="4552"/>
    <s v="FCM-CEFETMINAS"/>
    <s v="Pref. Contagem"/>
    <s v="2023"/>
    <s v="Observe a figura a seguir._x000a__x000a_A figura representa um sistema de caminhos, onde uma bola é solta no ponto A e desce até uma das saídas B, C, D ou E. Em cada bifurcação a bola desce em qualquer um dos lados, com igual probabilidade para cada um. Assim, a probabilidade da bola finalizar o trajeto percorrido no ponto C é"/>
    <x v="4"/>
    <x v="27"/>
    <s v="Médio"/>
    <s v="ME"/>
    <s v="menor que 26%"/>
    <s v="entre 26% e 35%"/>
    <s v="entre 35% e 40%"/>
    <s v="entre 40% e 51%"/>
    <s v="maior que 51%"/>
    <s v="C"/>
    <n v="0"/>
    <n v="0"/>
  </r>
  <r>
    <n v="4553"/>
    <s v="IADES"/>
    <s v="SEPLAD"/>
    <s v="2023"/>
    <s v="As equipes econômicas dos governos do Distrito Federal (DF) e do Goiás (GO) participaram de uma reunião por videoconferência, realizada com vistas à troca de experiências exitosas. Sabe-se que a equipe do DF foi representada por 5 homens e 3 mulheres, e a do GO por 2 homens e 4 mulheres. No final da videoconferência, uma pessoa foi sorteada ao acaso para redigir a ata da reunião._x000a_Uma vez que o escolhido é um homem, a probabilidade de ser participante da equipe de GO equivale a"/>
    <x v="4"/>
    <x v="27"/>
    <s v="Médio"/>
    <s v="ME"/>
    <s v="1/7"/>
    <s v="2/6"/>
    <s v="um valor acima de 0,3"/>
    <s v="um número real maior do que a probabilidade dele ter sido do DF"/>
    <s v="um valor superior a 28%"/>
    <s v="E"/>
    <n v="0"/>
    <n v="0"/>
  </r>
  <r>
    <n v="4554"/>
    <s v="Consulplan"/>
    <s v="MPE-MG"/>
    <s v="2023"/>
    <s v="Levantamento em determinado período de tempo indicou que dois Ministros Promotores Públicos A e B são responsáveis por 60% e 40%, respectivamente, da produção processual em certa comarca onde atuam. Sabe-se que os índices de “processos investigativos sem conclusão” por eles equivalem a 3% e 7%, respectivamente. Assim, considerando que um processo inconclusivo foi selecionado ao acaso do rol de processos desta comarca neste determinado período de tempo, qual é a probabilidade de que tenha ocorrido com o Promotor B?"/>
    <x v="4"/>
    <x v="27"/>
    <s v="Médio"/>
    <s v="ME"/>
    <s v="50,87%"/>
    <s v="55,87%"/>
    <s v="60,87%"/>
    <s v="65,87%"/>
    <m/>
    <s v="C"/>
    <n v="0"/>
    <n v="0"/>
  </r>
  <r>
    <n v="4555"/>
    <s v="RBO"/>
    <s v="ISS-BH"/>
    <s v="2022"/>
    <s v="Numa empresa, 10% das pessoas apresentam algum tipo de comorbidade. Uma pesquisa aponta que a probabilidade de uma pessoa com comorbidade ficar contaminadas com COVID-19 é de 90%, enquanto as pessoas sem comorbidade tem 30% de chance de contaminação._x000a_Nessas condições, se uma pessoa desta empresa está contaminada com COVID-19, a probabilidade de que essa pessoa não apresente comorbidade é de:"/>
    <x v="4"/>
    <x v="27"/>
    <s v="Médio"/>
    <s v="ME"/>
    <s v="25,0%"/>
    <s v="33,3%"/>
    <s v="66,7%"/>
    <s v="75%"/>
    <s v="82,5%"/>
    <s v="D"/>
    <n v="0"/>
    <n v="0"/>
  </r>
  <r>
    <n v="4556"/>
    <s v="SELECON"/>
    <s v="AMAZUL"/>
    <s v="2022"/>
    <s v="O departamento de engenharia mecânica de uma empresa estima que a probabilidade de uma empresa concorrente planejar a fabricação de equipamentos para área naval, dentro dos próximos três anos, é de 0,30. Se a concorrência tem tais planos, será certamente construída uma fábrica nova. Caso contrário, há ainda uma probabilidade de 0,60 de, por qualquer outra razão, a concorrente construir uma nova fábrica. Se iniciou os trabalhos de construção de uma fábrica, a probabilidade de que a concorrência tenha decidido entrar para área naval é de:"/>
    <x v="4"/>
    <x v="27"/>
    <s v="Médio"/>
    <s v="ME"/>
    <s v="0,19"/>
    <s v="0,30"/>
    <s v="0,42"/>
    <s v="0,72"/>
    <m/>
    <s v="C"/>
    <n v="0"/>
    <n v="0"/>
  </r>
  <r>
    <n v="4557"/>
    <s v="FEPESE"/>
    <s v="Pref. Criciúma"/>
    <s v="2022"/>
    <s v="No cadastro tributário do município de Estalinho há registros de apenas duas classificações de contribuintes, de acordo com a opção adotada para a apuração de impostos: os 60% que estão enquadrados no Simples Nacional; e os 40% que estão enquadrados como Microempreendedores Individuais (MEIs). Do total de contribuintes, 5% dos enquadrados no Simples Nacional e 2% dos enquadrados como MEIs declararam ter receita bruta mensal superior a R$ 3.000. Um auditor fiscal escolhe ao acaso um contribuinte com receita bruta mensal superior a R$ 3.000._x000a_A probabilidade de o contribuinte escolhido estar enquadrado no Simples Nacional é de:"/>
    <x v="4"/>
    <x v="27"/>
    <s v="Médio"/>
    <s v="ME"/>
    <s v="45,67%"/>
    <s v="55,21%"/>
    <s v="64,33%"/>
    <s v="78,95%"/>
    <s v="81,90%"/>
    <s v="D"/>
    <n v="0"/>
    <n v="0"/>
  </r>
  <r>
    <n v="4558"/>
    <s v="AOCP"/>
    <s v="Pref. Pinhais"/>
    <s v="2022"/>
    <s v="O setor de recursos humanos da Prefeitura de Pinhais verificou que, quando chove, a probabilidade de um servidor faltar é de 12%. Se não chover, a probabilidade de um servidor faltar é de 2%._x000a_Se amanhã a probabilidade de chuva for de 40%, qual é a probabilidade de um servidor qualquer faltar?"/>
    <x v="4"/>
    <x v="27"/>
    <s v="Médio"/>
    <s v="ME"/>
    <s v="4%"/>
    <s v="4,8%"/>
    <s v="5,2%"/>
    <s v="5,6%"/>
    <s v="6%"/>
    <s v="E"/>
    <n v="0"/>
    <n v="0"/>
  </r>
  <r>
    <s v="4559"/>
    <s v="FGV"/>
    <s v="CBM"/>
    <s v="2024"/>
    <s v="Considere a sequência de números naturais na qual o primeiro termo é 23 e cada termo a partir do segundo é 24 unidades maior do que o termo anterior a ele. O 100º termo dessa sequência é"/>
    <x v="4"/>
    <x v="55"/>
    <s v="Médio"/>
    <s v="ME"/>
    <s v="2423."/>
    <s v="2400."/>
    <s v="2399."/>
    <s v="2324."/>
    <s v="2323."/>
    <s v="C"/>
    <n v="0"/>
    <n v="0"/>
  </r>
  <r>
    <n v="4560"/>
    <s v="CEBRASPE"/>
    <s v="SEFAZ-AC"/>
    <s v="2024"/>
    <s v="Assinale a opção em que é corretamente indicado o décimo termo da sequência numérica apresentada no texto CG2A3-II."/>
    <x v="4"/>
    <x v="55"/>
    <s v="Médio"/>
    <s v="ME"/>
    <s v="255"/>
    <s v="511"/>
    <s v="1.023"/>
    <s v="1.024"/>
    <s v="2.047"/>
    <s v="B"/>
    <n v="0"/>
    <n v="0"/>
  </r>
  <r>
    <s v="4561"/>
    <s v="VUNESP"/>
    <s v="PREF. MARÍLIA"/>
    <s v="2023"/>
    <s v="A sequência de números a seguir foi criada com um padrão lógico:_x000a_𝟕,𝟔,𝟓,𝟔,𝟕,𝟖,𝟕,𝟔,𝟕,𝟖,𝟗,𝟖,𝟕,𝟖,𝟗,𝟏𝟎,..._x000a_A diferença entre o 45º e o 33º termos é igual a"/>
    <x v="4"/>
    <x v="55"/>
    <s v="Médio"/>
    <s v="ME"/>
    <s v="6."/>
    <s v="5."/>
    <s v="4."/>
    <s v="3."/>
    <s v="2."/>
    <s v="C"/>
    <n v="0"/>
    <n v="0"/>
  </r>
  <r>
    <n v="4562"/>
    <s v="IDIB"/>
    <s v="GOINFRA"/>
    <s v="2022"/>
    <s v="Seja a sequência $$\left\{4, \frac{11}{3}, \frac{10}{3}, 3, x, \dots\right\}$$ Determine o valor de x para que a sequência continue seguindo o mesmo padrão."/>
    <x v="4"/>
    <x v="55"/>
    <s v="Médio"/>
    <s v="ME"/>
    <s v="x = 0"/>
    <s v="x = 1/3"/>
    <s v="x = 4/3"/>
    <s v="x = 5/3"/>
    <s v="x = 8/3"/>
    <s v="E"/>
    <n v="0"/>
    <n v="0"/>
  </r>
  <r>
    <n v="4563"/>
    <s v="CONSULPLAN"/>
    <s v="CM Barbacena"/>
    <s v="2022"/>
    <s v="Considere uma sequência lógica que se repete conforme o_x000a_seguinte padrão:_x000a_(𝟏𝟑,𝟑𝟓,𝟓𝟕,𝟕𝟗,𝟗𝟏,𝟏𝟑,𝟑𝟓,𝟓𝟕,𝟕𝟗,𝟗𝟏,𝟏𝟑,𝟑𝟓,𝟓𝟕,𝟕𝟗,𝟗𝟏,...)_x000a_Qual será o 194º termo dessa sequência?_x000a_A) 35_x000a_B) 57_x000a_C) 79_x000a_D) 91_x000a_Comentários:"/>
    <x v="4"/>
    <x v="55"/>
    <s v="Médio"/>
    <s v="ME"/>
    <s v="35"/>
    <s v="57"/>
    <s v="79"/>
    <s v="91"/>
    <m/>
    <s v="C"/>
    <n v="0"/>
    <n v="0"/>
  </r>
  <r>
    <n v="4564"/>
    <s v="VUNESP"/>
    <s v="PRUDENCO"/>
    <s v="2022"/>
    <s v="Subtraindo o 15º termo do 18º termo, da sequência: 10, 21, 33, 46, 60, 75, 91, 108, ..., obtém-se o valor"/>
    <x v="4"/>
    <x v="55"/>
    <s v="Médio"/>
    <s v="ME"/>
    <s v="34."/>
    <s v="59."/>
    <s v="78."/>
    <s v="91."/>
    <s v="112."/>
    <s v="C"/>
    <n v="0"/>
    <n v="0"/>
  </r>
  <r>
    <n v="4565"/>
    <s v="FUNDATEC"/>
    <s v="CM BAGÉ"/>
    <s v="2022"/>
    <s v="Observe a seguinte sequência: {18, 37, 75, ...}. O próximo termo da sequência, mantendo o padrão lógico, será:"/>
    <x v="4"/>
    <x v="55"/>
    <s v="Médio"/>
    <s v="ME"/>
    <s v="147."/>
    <s v="148."/>
    <s v="149."/>
    <s v="150."/>
    <s v="151."/>
    <s v="E"/>
    <n v="0"/>
    <n v="0"/>
  </r>
  <r>
    <n v="4566"/>
    <s v="IDIB"/>
    <s v="CREMERJ"/>
    <s v="2021"/>
    <s v="Assinale a alternativa que apresenta o algoritmo de formação de padrão da sequência (8.640, 480, 40, 10)."/>
    <x v="4"/>
    <x v="55"/>
    <s v="Médio"/>
    <s v="ME"/>
    <s v="Os números a partir do segundo são resultados do número anterior dividido pela soma dos algarismos do número sucessor."/>
    <s v="Os números a partir do segundo são resultados do número sucessor dividido pela soma dos algarismos do número antecessor."/>
    <s v="Os números a partir do segundo são resultados do número sucessor dividido pela soma dos algarismos do número posterior."/>
    <s v="Os números a partir do segundo são resultados do número anterior dividido pela soma dos algarismos do número antecessor."/>
    <m/>
    <s v="D"/>
    <n v="0"/>
    <n v="0"/>
  </r>
  <r>
    <n v="4567"/>
    <s v="AOCP"/>
    <s v="Pref. João Pessoa"/>
    <s v="2021"/>
    <s v="Considere a seguinte sequência numérica, tal que os termos dessa sequência foram dispostos obedecendo a uma lei (lógica) de formação, em que ainda falta identificar o último termo:_x000a_(– 𝟖,– 𝟕,– 𝟑,𝟒,𝟏𝟒,__)_x000a_Seguindo a lógica de formação dessa sequência, então o último termo da sequência dada é igual a"/>
    <x v="4"/>
    <x v="55"/>
    <s v="Médio"/>
    <s v="ME"/>
    <s v="33"/>
    <s v="31"/>
    <s v="29"/>
    <s v="27"/>
    <s v="25"/>
    <s v="D"/>
    <n v="0"/>
    <n v="0"/>
  </r>
  <r>
    <n v="4568"/>
    <s v="AOCP"/>
    <s v="Pref. João Pessoa"/>
    <s v="2021"/>
    <s v="A sequência numérica_x000a_(𝟏𝟎𝟎,𝟖𝟎,𝟒𝟎,𝟐𝟎,𝟏𝟎,−𝟏𝟎,−𝟓,...)_x000a_segue um padrão lógico. O termo dessa sequência imediatamente posterior ao número -5 é igual a"/>
    <x v="4"/>
    <x v="55"/>
    <s v="Médio"/>
    <s v="ME"/>
    <s v="-25"/>
    <s v="35"/>
    <s v="-20"/>
    <s v="40"/>
    <s v="-10"/>
    <s v="A"/>
    <n v="0"/>
    <n v="0"/>
  </r>
  <r>
    <n v="4569"/>
    <s v="AOCP"/>
    <s v="Pref. João Pessoa"/>
    <s v="2021"/>
    <s v="A seguir, é apresentada uma sequência numérica, tal que os elementos dessa sequência foram dispostos obedecendo a uma lei (lógica) de formação, em que x e y são números inteiros:_x000a_(24, 13, 22, 11, 20, 9, x, y)_x000a_Observando essa sequência e encontrando os valores de x e de y, seguindo a lei de formação da sequência dada, é correto afirmar que"/>
    <x v="4"/>
    <x v="55"/>
    <s v="Médio"/>
    <s v="ME"/>
    <s v="x é um número maior que 30."/>
    <s v="y é um número menor que 5."/>
    <s v="a soma de x com y resulta em 25."/>
    <s v="o produto de x por y resulta em 106."/>
    <s v="a diferença entre y e x, nessa ordem, é um número positivo."/>
    <s v="C"/>
    <n v="0"/>
    <n v="0"/>
  </r>
  <r>
    <n v="4570"/>
    <s v="FUNDATEC"/>
    <s v="PREF. TREMANDAÍ"/>
    <s v="2021"/>
    <s v="Observe a seguinte sequência:_x000a_𝟏,𝟗,𝟖,𝟐,𝟏,𝟗,𝟖,𝟑,𝟏,𝟗,𝟖,( )_x000a_O número que completa a sequência é:"/>
    <x v="4"/>
    <x v="55"/>
    <s v="Médio"/>
    <s v="ME"/>
    <s v="4."/>
    <s v="5."/>
    <s v="6."/>
    <s v="7."/>
    <m/>
    <s v="A"/>
    <n v="0"/>
    <n v="0"/>
  </r>
  <r>
    <n v="4571"/>
    <s v="FGV"/>
    <s v="PM-SP"/>
    <s v="2023"/>
    <s v="As figuras abaixo ilustram as 3 primeiras etapas da sucessiva transformação de um polígono em outro. Essa modificação é feita removendo-se todos os “bicos” do polígono anterior para obter-se o polígono seguinte._x000a__x000a_A figura obtida na Etapa 4 será um polígono com"/>
    <x v="4"/>
    <x v="55"/>
    <s v="Médio"/>
    <s v="ME"/>
    <s v="16 lados."/>
    <s v="20 lados."/>
    <s v="24 lados."/>
    <s v="36 lados."/>
    <m/>
    <s v="C"/>
    <n v="0"/>
    <n v="0"/>
  </r>
  <r>
    <n v="4572"/>
    <s v="CESPE"/>
    <s v="CGDF"/>
    <s v="2023"/>
    <s v="Figura 1A3-I_x000a__x000a_Figura 1A3-II_x000a__x000a_Figura 1A3-III_x000a__x000a_Os três tipos de azulejos (A, B e C) mostrados na figura 1A3-I foram criados a partir dos três ícones representados na figura 1A3-II, para a comemoração do aniversário de 63 anos de Brasília. O Mosaico Brasília, esboçado na figura 1A3-III, possui 20 azulejos dos tipos mostrados na figura 1A3-I e está montado na entrada do Museu de Arte de Brasília._x000a_Inspirados no Mosaico Brasília, referido no texto 1A3-I, os alunos de uma escola do Distrito Federal criaram um mosaico gigante com duas linhas de 100 azulejos, seguindo o mesmo padrão de disposição de azulejos do Mosaico Brasília, tendo sido eles numerados conforme a figura a seguir._x000a__x000a_Com base nessas informações, é correto afirmar que, no mosaico gigante,"/>
    <x v="4"/>
    <x v="55"/>
    <s v="Médio"/>
    <s v="ME"/>
    <s v="o azulejo de número 32 é do tipo C e o de número 101 é do tipo B."/>
    <s v="o azulejo de número 44 é do tipo C e o de número 123 é do tipo A."/>
    <s v="o azulejo de número 56 é do tipo B e o de número 157 é do tipo C."/>
    <s v="o azulejo de número 98 é do tipo A e o de número 189 é do tipo C."/>
    <m/>
    <s v="D"/>
    <n v="0"/>
    <n v="0"/>
  </r>
  <r>
    <n v="4573"/>
    <s v="FGV"/>
    <s v="MPE-SP"/>
    <s v="2023"/>
    <s v="As figuras a seguir representam os 4 primeiros termos da sequência de números pentagonais: (𝟏,𝟓,𝟏𝟐,𝟐𝟐,...)_x000a__x000a_O número que ocupa a 7ª posição nessa sequência é"/>
    <x v="4"/>
    <x v="55"/>
    <s v="Médio"/>
    <s v="ME"/>
    <s v="46."/>
    <s v="51."/>
    <s v="59."/>
    <s v="63."/>
    <s v="70."/>
    <s v="E"/>
    <n v="0"/>
    <n v="0"/>
  </r>
  <r>
    <n v="4574"/>
    <s v="VUNESP"/>
    <s v="TCM"/>
    <s v="2023"/>
    <s v="Observe a sequência de figuras:_x000a__x000a_Nessa sequência de figuras, a figura 10 é igual à figura 1, a figura 11 é igual à figura 2, a figura 12 é igual à figura 3, e assim por diante. Dessa forma, na figura 325, o número de quadradinhos com o interior na cor branca será igual a"/>
    <x v="4"/>
    <x v="55"/>
    <s v="Médio"/>
    <s v="ME"/>
    <s v="8."/>
    <s v="6."/>
    <s v="4."/>
    <s v="2."/>
    <s v="0."/>
    <s v="A"/>
    <n v="0"/>
    <n v="0"/>
  </r>
  <r>
    <s v="4575"/>
    <s v="CONSULPLAN"/>
    <s v="Pref. Volta Grande"/>
    <s v="2022"/>
    <s v="Considere a sequência lógica de figuras a seguir. O número de bolas que haverá na figura 7 é:"/>
    <x v="4"/>
    <x v="55"/>
    <s v="Médio"/>
    <s v="ME"/>
    <s v="24"/>
    <s v="29"/>
    <s v="37"/>
    <s v="45"/>
    <m/>
    <s v="C"/>
    <n v="0"/>
    <n v="0"/>
  </r>
  <r>
    <s v="4576"/>
    <s v="CONSULPLAN"/>
    <s v="CM Parauapebas"/>
    <s v="2022"/>
    <s v="A sequência de figuras contém uma regra lógica de formação; observe._x000a__x000a_Assinale a alternativa que contém a figura que completa corretamente essa sequência."/>
    <x v="4"/>
    <x v="55"/>
    <s v="Médio"/>
    <s v="ME"/>
    <s v="Figura A)"/>
    <s v="Figura B)"/>
    <s v="Figura C)"/>
    <s v="Figura D)"/>
    <m/>
    <s v="D"/>
    <n v="0"/>
    <n v="0"/>
  </r>
  <r>
    <n v="4577"/>
    <s v="CONSULPLAN"/>
    <s v="CM Parauapebas"/>
    <s v="2022"/>
    <s v="Considere que, na sequência de figuras a seguir, há uma regra lógica envolvendo sua formação._x000a__x000a_Se tal regra for mantida na construção das próximas figuras, qual alternativa poderá representar a 768ª figura?"/>
    <x v="4"/>
    <x v="55"/>
    <s v="Médio"/>
    <s v="ME"/>
    <s v="Figura A)"/>
    <s v="Figura B)"/>
    <s v="Figura C)"/>
    <s v="Figura D)"/>
    <m/>
    <s v="B"/>
    <n v="0"/>
    <n v="0"/>
  </r>
  <r>
    <n v="4578"/>
    <s v="FUNDATEC"/>
    <s v="PREF. TRAMANDAÍ"/>
    <s v="2021"/>
    <s v="Observe a imagem abaixo:_x000a__x000a_O número que deverá estar na parte em branco da última peça, para que a sequência lógica seja mantida, é:"/>
    <x v="4"/>
    <x v="55"/>
    <s v="Médio"/>
    <s v="ME"/>
    <s v="1."/>
    <s v="3."/>
    <s v="4."/>
    <s v="5."/>
    <m/>
    <s v="C"/>
    <n v="0"/>
    <n v="0"/>
  </r>
  <r>
    <n v="4579"/>
    <s v="IBFC"/>
    <s v="SAAE SGDA RN"/>
    <s v="2021"/>
    <s v="A sequência de polígonos apresentados abaixo, seguem um padrão que possibilita representar os polígonos subsequentes._x000a__x000a_Assinale a alternativa que indica o próximo polígono compatível com o padrão dos anteriores."/>
    <x v="4"/>
    <x v="55"/>
    <s v="Médio"/>
    <s v="ME"/>
    <s v="Figura A)"/>
    <s v="Figura B)"/>
    <s v="Figura C)"/>
    <s v="Figura D)"/>
    <m/>
    <s v="B"/>
    <n v="0"/>
    <n v="0"/>
  </r>
  <r>
    <n v="4580"/>
    <s v="FUNDEP"/>
    <s v="CM UBERLÂNDIA"/>
    <s v="2021"/>
    <s v="A distribuição dos pontos nestes polígonos regulares segue um padrão lógico._x000a__x000a_Obedecendo a esse padrão, quantos pontos devem ser marcados no polígono a seguir?"/>
    <x v="4"/>
    <x v="55"/>
    <s v="Médio"/>
    <s v="ME"/>
    <s v="5."/>
    <s v="6."/>
    <s v="7."/>
    <s v="8."/>
    <m/>
    <s v="D"/>
    <n v="0"/>
    <n v="0"/>
  </r>
  <r>
    <s v="4581"/>
    <s v="VUNESP"/>
    <s v="TJ-SP"/>
    <s v="2024"/>
    <s v="A sequência de letras a seguir foi criada com um padrão lógico de formação e utiliza apenas as cinco primeiras letras do alfabeto._x000a_&lt;u&gt;A B C D E&lt;/u&gt;_x000a_&lt;u&gt;E D C B&lt;/u&gt;_x000a_&lt;u&gt;B C D E A&lt;/u&gt;_x000a_&lt;u&gt;A E D C&lt;/u&gt;_x000a_&lt;u&gt;C D E A B&lt;/u&gt;_x000a_&lt;u&gt;B A E D&lt;/u&gt;_x000a_&lt;u&gt;D E A B C&lt;/u&gt;…_x000a_As quatro letras que ocupam as posições de 60ª a 63ª são, nesta ordem,"/>
    <x v="4"/>
    <x v="55"/>
    <s v="Médio"/>
    <s v="ME"/>
    <s v="D C B A"/>
    <s v="A E D C"/>
    <s v="E D C B"/>
    <s v="B A E D"/>
    <s v="C B A E"/>
    <s v="B"/>
    <n v="0"/>
    <n v="0"/>
  </r>
  <r>
    <n v="4582"/>
    <s v="AOCP"/>
    <s v="DEPPEN-PR"/>
    <s v="2024"/>
    <s v="Se a sequência (P, E, N, A, L, P, E, N, A, L, P, ...) for escrita até o 1000º termo, seguindo o mesmo padrão, é correto afirmar que o 644º e o 735º termos são, respectivamente:"/>
    <x v="4"/>
    <x v="55"/>
    <s v="Médio"/>
    <s v="ME"/>
    <s v="A e L."/>
    <s v="P e N."/>
    <s v="E e P."/>
    <s v="N e A."/>
    <s v="E e L."/>
    <s v="A"/>
    <n v="0"/>
    <n v="0"/>
  </r>
  <r>
    <n v="4583"/>
    <s v="AOCP"/>
    <s v="UFS"/>
    <s v="2024"/>
    <s v="Considere que a sequência (1, U, F, S, 5, 1, U, F, S, 5, 1, U, F, S, 5, 1, U, F, S, 5, ...) se estenda até o seu milésimo termo. Nesse caso, certamente, o termo da posição 999 será"/>
    <x v="4"/>
    <x v="55"/>
    <s v="Médio"/>
    <s v="ME"/>
    <s v="1"/>
    <s v="U"/>
    <s v="F"/>
    <s v="S"/>
    <s v="5"/>
    <s v="D"/>
    <n v="0"/>
    <n v="0"/>
  </r>
  <r>
    <n v="4584"/>
    <s v="FGV"/>
    <s v="CM ARACAJU"/>
    <s v="2021"/>
    <s v="Um artista criou uma faixa decorativa com o nome do estado escrito diversas vezes em sequência:_x000a_SERGIPESERGIPESERGIPESERG..._x000a_A milésima letra dessa faixa é:"/>
    <x v="4"/>
    <x v="55"/>
    <s v="Médio"/>
    <s v="ME"/>
    <s v="S;"/>
    <s v="R;"/>
    <s v="G;"/>
    <s v="I;"/>
    <s v="P."/>
    <s v="E"/>
    <n v="0"/>
    <n v="0"/>
  </r>
  <r>
    <n v="4585"/>
    <s v="IDIB"/>
    <s v="CRECI 15"/>
    <s v="2021"/>
    <s v="Considerando a sequência formada pelas letras da palavra SUCESSO, a 282ª letra da sequência_x000a_SUCESSOSUCESSOSUCESSOSUCESSO_x000a_é:"/>
    <x v="4"/>
    <x v="55"/>
    <s v="Médio"/>
    <s v="ME"/>
    <s v="S"/>
    <s v="U"/>
    <s v="C"/>
    <s v="E"/>
    <m/>
    <s v="B"/>
    <n v="0"/>
    <n v="0"/>
  </r>
  <r>
    <n v="4586"/>
    <s v="FGV"/>
    <s v="IMBEL"/>
    <s v="2021"/>
    <s v="Um funcionário da fábrica da IMBEL de Juiz de Fora pensou em pintar uma faixa decorativa no muro externo da fábrica com o motivo abaixo:_x000a_I M B E L J F I M B E L J F I M B E L J F ..._x000a_Mantendo esse padrão, a 500ª letra dessa faixa será"/>
    <x v="4"/>
    <x v="55"/>
    <s v="Médio"/>
    <s v="ME"/>
    <s v="B."/>
    <s v="E."/>
    <s v="L."/>
    <s v="J."/>
    <s v="F."/>
    <s v="A"/>
    <n v="0"/>
    <n v="0"/>
  </r>
  <r>
    <s v="4587"/>
    <s v="IDIB"/>
    <s v="PREF. ARAGUAÍNA"/>
    <s v="2020"/>
    <s v="Considere que a seguir está representada uma sequência formada pelas letras K, L, M e N._x000a_𝑲 𝑳 𝑴 𝑵 𝑵 𝑴 𝑲 𝑲 𝑳 𝑴 𝑵 𝑵 𝑴 𝑲 𝑲 𝑳 𝑴 𝑵 𝑵 𝑴 𝑲 ..._x000a_É correto afirmar que a letra que está na posição 2020 desta sequência é"/>
    <x v="4"/>
    <x v="55"/>
    <s v="Médio"/>
    <s v="ME"/>
    <s v="K"/>
    <s v="L"/>
    <s v="M"/>
    <s v="N"/>
    <m/>
    <s v="D"/>
    <n v="0"/>
    <n v="0"/>
  </r>
  <r>
    <n v="4588"/>
    <s v="NUCEPI UESP"/>
    <s v="PREF. TIMON"/>
    <s v="2019"/>
    <s v="Abaixo temos uma sequência de letras que obedecem a uma determinada lei de formação: C, V, G, S, K, P, O, M, S, __, __, __. Com base no padrão lógico acima estabelecido, as próximas três letras que completam a sequência acima são respectivamente:"/>
    <x v="4"/>
    <x v="55"/>
    <s v="Médio"/>
    <s v="ME"/>
    <s v="D, H, I"/>
    <s v="Y, M, L"/>
    <s v="G, U, K"/>
    <s v="J, W, G"/>
    <s v="P, M, T"/>
    <s v="D"/>
    <n v="0"/>
    <n v="0"/>
  </r>
  <r>
    <n v="4589"/>
    <s v="AOCP"/>
    <s v="Pref. Cariacica"/>
    <s v="2019"/>
    <s v="Considerando as letras do alfabeto, foi criada a seguinte sequência usando um determinado critério:_x000a_𝑨; 𝑪; 𝑩; 𝑫; 𝑪; 𝑬; ..._x000a_Seguindo esse padrão, quais serão as próximas duas letras dessa sequência?"/>
    <x v="4"/>
    <x v="55"/>
    <s v="Médio"/>
    <s v="ME"/>
    <s v="E; D."/>
    <s v="D; F."/>
    <s v="F; G."/>
    <s v="D; G."/>
    <m/>
    <s v="B"/>
    <n v="0"/>
    <n v="0"/>
  </r>
  <r>
    <n v="4590"/>
    <s v="IBFC"/>
    <s v="PREF. DIVINÓPOLIS"/>
    <s v="2018"/>
    <s v="Considerando a sequência de letras que formam a palavra “COMUNITÁRIO” C,O,M,U,N,I,T,A,R,I,O,C,O,M,U ,N,I,T,A,R,I,O, ..., a 72ª letra da sequência será:"/>
    <x v="4"/>
    <x v="55"/>
    <s v="Médio"/>
    <s v="ME"/>
    <s v="I"/>
    <s v="T"/>
    <s v="U"/>
    <s v="N"/>
    <m/>
    <s v="A"/>
    <n v="0"/>
    <n v="0"/>
  </r>
  <r>
    <n v="4591"/>
    <s v="IBFC"/>
    <s v="DIVIPREV"/>
    <s v="2018"/>
    <s v="A senha de atendimento de um setor inicia-se pelas duas próximas letras da sequência lógica (A, D, G, J, M, ...). Desse modo, a senha de atendimento desse setor, considerando o alfabeto de 26 letras, se inicia com as letras:"/>
    <x v="4"/>
    <x v="55"/>
    <s v="Médio"/>
    <s v="ME"/>
    <s v="PS"/>
    <s v="OS"/>
    <s v="QT"/>
    <s v="PT"/>
    <m/>
    <s v="A"/>
    <n v="0"/>
    <n v="0"/>
  </r>
  <r>
    <n v="4592"/>
    <s v="IBFC"/>
    <s v="PREF. DIVINÓPOLIS"/>
    <s v="2018"/>
    <s v="Considerando a sequência formada pelas letras da palavra APRENDIZ , nessa ordem, a 110ª letra da sequência A,P,R,E,N,D,I,Z,A,P,R,E,N,D,I,Z,..., é:"/>
    <x v="4"/>
    <x v="55"/>
    <s v="Médio"/>
    <s v="ME"/>
    <s v="A"/>
    <s v="P"/>
    <s v="E"/>
    <s v="D"/>
    <m/>
    <s v="D"/>
    <n v="0"/>
    <n v="0"/>
  </r>
  <r>
    <n v="4593"/>
    <s v="IAUPE"/>
    <s v="PAULISTA PE"/>
    <s v="2018"/>
    <s v="Por um defeito, uma tela ficou repetindo a seguinte sequência de letras:_x000a_S U B L I M E S U B L I M E S U B L I M E S U B L I M E ......_x000a_A quadringentésima trigésima segunda letra que ele escreveu foi"/>
    <x v="4"/>
    <x v="55"/>
    <s v="Médio"/>
    <s v="ME"/>
    <s v="B"/>
    <s v="I"/>
    <s v="S"/>
    <s v="M"/>
    <s v="E"/>
    <s v="B"/>
    <n v="0"/>
    <n v="0"/>
  </r>
  <r>
    <n v="4594"/>
    <s v="IBFC"/>
    <s v="TCM"/>
    <s v="2016"/>
    <s v="Se as letras da sequência A,C,F,J, ..., estão descritas através de raciocínio lógico, então, considerando as 26 letras do alfabeto, a próxima letra da sequência deve ser:"/>
    <x v="4"/>
    <x v="55"/>
    <s v="Médio"/>
    <s v="ME"/>
    <s v="M"/>
    <s v="O"/>
    <s v="P"/>
    <s v="N"/>
    <m/>
    <s v="B"/>
    <n v="0"/>
    <n v="0"/>
  </r>
  <r>
    <n v="4595"/>
    <s v="IBFC"/>
    <s v="TCM"/>
    <s v="2016"/>
    <s v="15. (IAUPE/EXPRESSO CIDADÃO/2015) Considerando o alfabeto oficial com 26 letras, assinale a alternativa que completa a sequência ZA YB WD TG"/>
    <x v="4"/>
    <x v="55"/>
    <s v="Médio"/>
    <s v="ME"/>
    <s v="NM"/>
    <s v="OL"/>
    <s v="PK"/>
    <s v="QJ"/>
    <s v="RI"/>
    <s v="C"/>
    <n v="0"/>
    <n v="0"/>
  </r>
  <r>
    <n v="4596"/>
    <s v="UNIOESTE"/>
    <s v="Pref de Cascavel"/>
    <s v="2023"/>
    <s v="Sobre as características geográficas do estado do Paraná e seu processo de colonização, analise os itens a seguir e assinale a alternativa CORRETA:"/>
    <x v="6"/>
    <x v="56"/>
    <s v="Médio"/>
    <s v="ME"/>
    <s v="O estado do Paraná possui inúmeras bacias hidrográficas que cortam o seu território, tais como as bacias do rio Tibagi, Ivaí, Piquiri, Iguaçu."/>
    <s v="O rio Iguaçu tem suas nascentes localizadas no Norte do Estado do Paraná e cruza o estado até alcançar o rio Paraguai, próximo da fronteira com a Argentina."/>
    <s v="A vegetação típica do estado do Paraná é a de cerrado, que gradativamente foi substituída pela agricultura temporária de soja e milho."/>
    <s v="O processo de colonização do estado do Paraná não causou prejuízos aos indígenas, os quais se adaptaram ao processo de ocupação."/>
    <s v="A expressiva produção de soja e milho no estado do Paraná deve-se à fertilidade dos solos arenosos, que recobrem o Oeste e o Norte do estado paranaense."/>
    <s v="A"/>
    <n v="0"/>
    <n v="0"/>
  </r>
  <r>
    <s v="4597"/>
    <s v="FAUEL"/>
    <s v="Pref Piên"/>
    <s v="2023"/>
    <s v="Quais são os biomas brasileiros presentes no Estado do Paraná?"/>
    <x v="6"/>
    <x v="56"/>
    <s v="Médio"/>
    <s v="ME"/>
    <s v="Caatinga e Cerrado."/>
    <s v="Caatinga e Pantanal."/>
    <s v="Cerrado e a Mata Atlântica."/>
    <s v="Mata Atlântica e Pampas."/>
    <s v="Pampas e Pantanal."/>
    <s v="C"/>
    <n v="0"/>
    <n v="0"/>
  </r>
  <r>
    <n v="4598"/>
    <s v="MARANATHA"/>
    <s v="Pref de Farol"/>
    <s v="2023"/>
    <s v="É um tipo de bioma presente no Estado do Paraná:"/>
    <x v="6"/>
    <x v="56"/>
    <s v="Médio"/>
    <s v="ME"/>
    <s v="Caatinga."/>
    <s v="Cerrado."/>
    <s v="Pampas."/>
    <s v="Savana."/>
    <m/>
    <s v="B"/>
    <n v="0"/>
    <n v="0"/>
  </r>
  <r>
    <s v="4599"/>
    <s v="CONSULPLAN"/>
    <s v="Prefeitura de Cascavel"/>
    <s v="2016"/>
    <s v="Sobre o estado do Paraná, marque V para as afirmativas verdadeiras e F para as falsas._x000a_( ) Entre os principais rios do estado estão Iguaçu, Paranapanema e Doce._x000a_( ) O Pico Paraná é o ponto mais elevado do estado, estando localizado na Serra do Mar._x000a_( ) O revelo do estado possui baixada no litoral, planalto a leste e oeste, além de depressão no centro._x000a_( ) Com clima subtropical, o estado tem entre os municípios mais populosos a capital, Londrina, Campinas, dentre outros._x000a_A sequência está correta em"/>
    <x v="6"/>
    <x v="56"/>
    <s v="Médio"/>
    <s v="ME"/>
    <s v="F, F, V, V."/>
    <s v="F, V, V, F."/>
    <s v="F, V, F, V."/>
    <s v="V, F, V, F."/>
    <s v="V, V, F, F"/>
    <s v="B"/>
    <n v="0"/>
    <n v="0"/>
  </r>
  <r>
    <n v="4600"/>
    <s v="CONSULPLAN"/>
    <s v="Prefeitura de Cascavel"/>
    <s v="2016"/>
    <s v="Localizado na região Sul do Brasil, cortado pelo trópico de Capricórnio, o Paraná NÃO"/>
    <x v="6"/>
    <x v="56"/>
    <s v="Médio"/>
    <s v="ME"/>
    <s v="tem sua cultura marcada pelo tropeirismo."/>
    <s v="foi governado por Beto Richa, reeleito no primeiro turno com mais de 55% dos votos."/>
    <s v="possui a maior área de remanescentes das matas de araucária, típicas do sul do Brasil."/>
    <s v="recebeu grande influência da cultura açoriana na região próxima com a fronteira com o Paraguai."/>
    <s v="teve o Parque Nacional do Iguaçu, declarado pela Unesco como patrimônio natural da humanidade."/>
    <s v="D"/>
    <n v="0"/>
    <n v="0"/>
  </r>
  <r>
    <n v="4601"/>
    <s v="CONSULPLAN"/>
    <s v="Prefeitura de Cascavel"/>
    <s v="2016"/>
    <s v="A região Sul do Brasil apresenta um quadro natural marcado principalmente pelas características climáticas, sendo a região que possui as mais baixas temperaturas do país. Sobre os aspectos climáticos e suas relações com a natureza dessa região, é INCORRETO afirmar que:"/>
    <x v="6"/>
    <x v="56"/>
    <s v="Médio"/>
    <s v="ME"/>
    <s v="Predomina nessa área o clima subtropical."/>
    <s v="A maior parte de suas terras fica localizada na Zona Temperado Sul."/>
    <s v="É responsável pelas maiores amplitudes térmicas registradas no país."/>
    <s v="A influência do clima afeta os índices pluviométricos, considerados os mais baixos do Brasil."/>
    <s v="A Mata das Araucárias se refere a formações vegetais adaptadas ao clima regional e por isso caracterizam a paisagem dessa região."/>
    <s v="D"/>
    <n v="0"/>
    <n v="0"/>
  </r>
  <r>
    <n v="4602"/>
    <s v="FAFIPA"/>
    <s v="CISLIPA"/>
    <s v="2015"/>
    <s v="O Clima é um importante fator natural que facilita a ocupação dos territórios. Na região leste do estado do Paraná, o clima também faz a diferença nas formas de ocupação. Qual é o clima dominante no litoral paranaense?"/>
    <x v="6"/>
    <x v="56"/>
    <s v="Médio"/>
    <s v="ME"/>
    <s v="Litoral do Estado do Paraná enquadra-se dentro do tipo climático CFa (Clima temperado chuvoso e moderadamente quente), úmido em todas as estações e com verão quente."/>
    <s v="Litoral do Estado do Paraná enquadra-se dentro do tipo climático Cba (Clima quente chuvoso e moderadamente quente)."/>
    <s v="Litoral do Estado do Paraná enquadra-se dentro do tipo climático CCA (Clima temperado chuvoso úmido em todas as estações e com verão quente)."/>
    <s v="Litoral do Estado do Paraná enquadra-se dentro do tipo climático BSh (Clima Quente e chuvoso em todas as estações)."/>
    <m/>
    <s v="A"/>
    <n v="0"/>
    <n v="0"/>
  </r>
  <r>
    <n v="4603"/>
    <s v="IBFC"/>
    <s v="TJ"/>
    <s v="2014"/>
    <s v="Sobre o relevo do território do Estado do Paraná e hidrografia, assinale a opção correta:"/>
    <x v="6"/>
    <x v="56"/>
    <s v="Médio"/>
    <s v="ME"/>
    <s v="As bacias hidrográficas do Paraná são: do Rio Paraná, do Rio Paranapanema, do Rio Iguaçu, do Rio Iguarapé, do Litoral Paranaense e do Rio Tibagi."/>
    <s v="As unidades de relevo são: a baixada litorânea, a Serra do Mar, o 1º Planalto, o 2º Planalto, o 3º Planalto e a Planície do Rio Paraná."/>
    <s v="O Planalto basáltico, ou Planalto de Guarapuava, é constituído por rochas ígneas eruptivas que deram origem às 'terras roxas'."/>
    <s v="Os arenitos de Vila Velha e Furnas situam-se na região dos Campos Gerais, no Planalto paleozóico, a mais extensa das unidades de relevo do Paraná."/>
    <m/>
    <s v="C"/>
    <n v="0"/>
    <n v="0"/>
  </r>
  <r>
    <n v="4604"/>
    <s v="FAFIPA"/>
    <s v="CISLIPA"/>
    <s v="2015"/>
    <s v="Assinale a alternativa que contempla a melhor descrição do litoral do Paraná:"/>
    <x v="6"/>
    <x v="56"/>
    <s v="Médio"/>
    <s v="ME"/>
    <s v="O litoral paranaense divide terras com o litoral paulista, refere-se ao litoral sul do estado de São Paulo e é composto basicamente pelas seguintes regiões: Litoral norte, microrregião de Paranaguá, e litoral Sul, Região de Garuva em Santa Catarina."/>
    <s v="O litoral paranaense tem cerca de 100 km de extensão, com cenários bem diversificados, desde a foz do rio Ararapira (ao norte), até a do Saí-Guaçu (ao sul). É delimitado pelas baías: ao norte, a de Paranaguá, e, ao sul, a de Guaratuba."/>
    <s v="Grande parte do litoral está localizada ao norte no estado de São Paulo e só tem comunicação com o Paraná pelo vale do rio Ribeira."/>
    <s v="O Litoral Paranaense se destaca pela presença dos manguezais na porção sul, pela grande quantidade de ilhas espalhadas por toda a baía de Guaratuba, Guaraqueçaba e Superagui."/>
    <m/>
    <s v="B"/>
    <n v="0"/>
    <n v="0"/>
  </r>
  <r>
    <n v="4605"/>
    <s v="FAFIPA"/>
    <s v="PM-PR"/>
    <s v="2013"/>
    <s v="Os episódios de quedas de barreiras, nas estradas da Serra do Mar, no Paraná, estão associados aos momentos de maior pluviosidade, que afetam a estabilidade das vertentes._x000a_Assinale a alternativa correta sobre as condições do clima e do solo e relevo que favorecem os movimentos de massa."/>
    <x v="6"/>
    <x v="56"/>
    <s v="Médio"/>
    <s v="ME"/>
    <s v="Precipitações leves, mas contínuas, dos meses de julho e agosto, com encharcamento do solo e mobilização dos bancos de sedimentos da Serra do Mar."/>
    <s v="Ventos intensos da entrada do outono, provocando mobilização de grandes blocos rochosos, nas encostas da Serra do Mar, que acabam por arrastar, junto com eles, o solo e a lama."/>
    <s v="Presença de forte neblina, nas porções mais elevadas da Serra do Mar, provocando os deslizamentos de terra, nas rampas rochosas e ao longo da hidrografia local."/>
    <s v="Intensificação das chuvas orográficas, isto é, daquelas provocadas pelo encontro de massas de ar com diferentes características, sendo uma de origem Tropical e outra de origem Polar, provocando a mobilização dos solos nas áreas de baixada."/>
    <s v="Episódios pluviais intensos associados à estação quente, entre os meses de janeiro e março, provocando o encharcamento e a mobilização das formações superficiais nas encostas de declividade média ou alta, na Serra do Mar."/>
    <s v="E"/>
    <n v="0"/>
    <n v="0"/>
  </r>
  <r>
    <n v="4606"/>
    <s v="UEL"/>
    <s v="PM"/>
    <s v="2013"/>
    <s v="O estado do Paraná é constituído por três Planaltos, que se apresentam como típica paisagem de degraus estruturais ou escarpas de estratos._x000a_Com base nos conhecimentos sobre os Planaltos paranaenses, assinale a alternativa correta."/>
    <x v="6"/>
    <x v="56"/>
    <s v="Médio"/>
    <s v="ME"/>
    <s v="O Primeiro Planalto é formado pelos campos de Curitiba e Castro e divide-se em três regiões:Planalto de Curitiba, Região Açungui e Planalto Maracanã."/>
    <s v="O Primeiro Planalto é formado pelos campos de Cambará e Iguaçu, onde se encontram os principais bens minerais energéticos, como carvão mineral, urânio e xisto pirobetuminoso."/>
    <s v="O Segundo Planalto, formado pelos campos de Palmas, é a região onde se localizam os minerais metálicos, como ouro e prata."/>
    <s v="O Segundo Planalto representa o plano de declive que forma a encosta Serra Geral do Paraná, denominada de escarpa mesozoica."/>
    <s v="O Terceiro Planalto, formado pelos campos Gerais e pelo Aquífero Carste, apresenta várias quedas d’água, como Salto São Francisco."/>
    <s v="A"/>
    <n v="0"/>
    <n v="0"/>
  </r>
  <r>
    <n v="4607"/>
    <s v="IBFC"/>
    <s v="CBM-PR"/>
    <s v="2025"/>
    <s v="Os povos tradicionais A população indígena do Paraná é composta por diferentes etnias. Esses povos possuem tradições culturais, línguas e modos de vida próprios, estando distribuídos em diversas terras indígenas oficialmente demarcadas._x000a_De acordo com o Censo 2022, realizado pelo Instituto Brasileiro de Geografia e Estatística (IBGE), a maior parte da população indígena do Paraná encontra-se"/>
    <x v="6"/>
    <x v="57"/>
    <s v="Médio"/>
    <s v="ME"/>
    <s v="na terra indígena de Maringá, localizada na região sul do estado."/>
    <s v="na terra indígena de Palmas, localizada na região sudoeste do estado."/>
    <s v="na terra indígena de Rio das Cobras, localizada na região centro-sul do estado."/>
    <s v="na terra indígena de Mangueirinha, localizada na região noroeste do estado."/>
    <s v="no parque estadual Pico do Marumbi, localizado na região leste do estado."/>
    <s v="C"/>
    <n v="0"/>
    <n v="0"/>
  </r>
  <r>
    <n v="4608"/>
    <s v="IBFC"/>
    <s v="CBM-PR"/>
    <s v="2025"/>
    <s v="Os povos tradicionais Há forte presença de povos e comunidades tradicionais no Paraná, que historicamente estiveram à margem do reconhecimento territorial oficial. É necessário reconhecer a importância destes povos tradicionais na produção do espaço paranaense, seus direitos territoriais e suas ligações históricas, sociais e afetivas com os lugares vividos (adaptado de GOMES et al., 2026)._x000a_Assinale a alternativa que apresenta uma comunidade tradicional paranaense."/>
    <x v="6"/>
    <x v="57"/>
    <s v="Médio"/>
    <s v="ME"/>
    <s v="Faxinalenses"/>
    <s v="Morroquianos"/>
    <s v="Andirobeiras"/>
    <s v="Pantaneiros"/>
    <s v="Quebradeiras de Coco Babaçu"/>
    <s v="A"/>
    <n v="0"/>
    <n v="0"/>
  </r>
  <r>
    <n v="4609"/>
    <s v="FGV"/>
    <s v="ALEP-PR"/>
    <s v="2024"/>
    <s v="O etnocídio foi levado a cabo nas Américas eliminando diversas populações, numa colonização praticada supostamente “para o bem do selvagem”. Por trás desta concepção coincide a ética do humanismo, que proclama dois axiomas: 1) há culturas inferiores e superiores, e 2) a cultura ocidental é superiormente absoluta. Em relação a todas as outras culturas, nesse sentido, ela só pode existir segundo uma relação de negação total da diversidade cultural, pois: à perspectiva de seus agentes, o etnocídio não poderia ser um empreendimento de destruição, ao contrário, é uma tarefa necessária, exigida pelo humanismo inscrito no núcleo da cultura ocidental._x000a_AGOSTINHO, Thiago Lira Alves. A razão de Estado e o etnocídio: reflexões sobre a cultura da violência. Kínesis, Vol. XIII, n° 35, dezembro 2021, p.425-459. Disponível em: https://revistas.marilia.unesp.br. Acesso: 16 jan. 2024. (Adaptado) A partir da reflexão sobre o tema abordado no texto, leia as afirmativas a seguir._x000a_I. Os indígenas Xetá, pertencentes ao tronco linguístico dos Tupi-Guarani, habitavam a Serra dos Dourados a margem do rio Ivaí, no Paraná e foram a primeira etnia a ter contato com o homem branco nessa região, a partir do início do ciclo do tropeirismo no século XVIII._x000a_II. A população Xetá foi drasticamente reduzida pela ação das frentes de colonização que modernizaram o noroeste do Paraná e adjacências para a agropecuária e cafeicultura. O órgão indigenista oficial da época, o Serviço de Proteção ao Índio (SPI), distribuiu os sobreviventes em diferentes regiões do Paraná, enfraquecendo sua luta, sua cultura, e diminuindo a esperança de reocuparem dignamente suas terras._x000a_III. Os efeitos da política colonizadora do governo paranaense na região da Serra dos Dourados somados à omissão e negligência do SPI, no que tange à sua competência enquanto órgão de assistência e proteção aos povos indígenas, resultou na perda do território tradicional Xetá e na extinção da sociedade, da qual sobreviveram poucos indivíduos._x000a_Está correto o que se afirma em"/>
    <x v="6"/>
    <x v="57"/>
    <s v="Médio"/>
    <s v="ME"/>
    <s v="I, apenas."/>
    <s v="III, apenas."/>
    <s v="I e II, apenas."/>
    <s v="II e III, apenas."/>
    <s v="I, II e III."/>
    <s v="D"/>
    <n v="0"/>
    <n v="0"/>
  </r>
  <r>
    <n v="4610"/>
    <s v="FGV"/>
    <s v="ALEP-PR"/>
    <s v="2024"/>
    <s v="População e Povoamento A proporção existente entre o número de habitantes de um local e sua extensão territorial, é um importante elemento das relações entre uma sociedade e o espaço que ela habita. Analise os dados das cidadades paranaenses listadas:_x000a__x000a_Com base nos dados IBGE apresentados na tabela, assinale o município mais povoado."/>
    <x v="6"/>
    <x v="57"/>
    <s v="Médio"/>
    <s v="ME"/>
    <s v="Pinhais."/>
    <s v="Maringá."/>
    <s v="Londrina."/>
    <s v="Guarapuava."/>
    <s v="Nova Aliança do Avaí."/>
    <s v="A"/>
    <n v="0"/>
    <n v="0"/>
  </r>
  <r>
    <n v="4611"/>
    <s v="FGV"/>
    <s v="ALEP"/>
    <s v="2024"/>
    <s v="Texto:_x000a_O Índice de Desenvolvimento Humano (IDH) compara indicadores de países nos itens riqueza, alfabetização, educação, esperança de vida, natalidade e outros, com o intuito de avaliar o bem-estar de uma população, especialmente das crianças. Varia de zero a um e é divulgado pelo Programa das Nações Unidas para o Desenvolvimento (Pnud) em seu relatório anual._x000a__x000a_Com base no indicador apresentado no texto, julgue as variáveis socioeconômicas paranaenses listadas a seguir._x000a_I - A evolução dos dados da figura 1, indica a necessidade de políticas públicas específicas nas áreas de saúde e previdenciária._x000a_II - Os dados apresentados no espaço temporal em ambos os gráficos, contribuem para melhoria do IDH no Estado do Paraná._x000a_III - A variação dos dados da figura 2, ocorre pela diminuição da taxa de natalidade em virtude da adoção de métodos anticoncepcionais._x000a_Está correto o que se afirma em"/>
    <x v="6"/>
    <x v="57"/>
    <s v="Médio"/>
    <s v="ME"/>
    <s v="II, apenas."/>
    <s v="I e II, apenas."/>
    <s v="I e III, apenas."/>
    <s v="II e III, apenas."/>
    <s v="I, II e III."/>
    <s v="E"/>
    <n v="0"/>
    <n v="0"/>
  </r>
  <r>
    <n v="4612"/>
    <s v="FGV"/>
    <s v="ALEP-PR"/>
    <s v="2024"/>
    <s v="A hidrovia Paraná-Tietê consiste em uma das principais vias hidroviárias em funcionamento no país, pois é uma importante via para o escoamento da produção agrícola do país. Sobre o modal de transporte apresentado no texto, analise as afirmativas a seguir._x000a_I. Situada entre as Regiões Sul, Sudeste e Centro-Oeste, permite a navegação e, consequentemente, o transporte de cargas e passageiros ao longo das HN-900 Rio Paraná e HN-913 Rio Tietê, tendo um sistema de eclusas viabilizando a passagem pelos desníveis das muitas represas existentes nas duas hidrovias._x000a_II. É denominada de hidrovia ao Mercosul, um dos mais modernos e bem estruturados sistemas hidroviários do país, constituindo uma via de mão dupla entre Brasil e Uruguai, interligando o lago de Itaipu, as lagoas Mirim e a Lagoa dos Patos, sendo um eixo de fundamental importância para o intercâmbio comercial entre os países. Possibilita oportunidades turísticas, facilitando o acesso de turistas do Uruguai e Argentina à Foz do Iguaçu._x000a_III. Integra sistema de transporte multimodal do Corredor Sudeste de Logística, com 12 terminais portuários, distribuídos em uma área de 76 milhões de hectares, e sua entrada em operação impulsionou a implantação de polos industriais, polos turísticos e polos de distribuição, onde é gerada quase a metade do PIB brasileiro, conectando também os principais centros do Mercosul._x000a_Está correto o que se afirma em"/>
    <x v="6"/>
    <x v="57"/>
    <s v="Médio"/>
    <s v="ME"/>
    <s v="I, apenas."/>
    <s v="III, apenas."/>
    <s v="I e II, apenas."/>
    <s v="I e III, apenas."/>
    <s v="I, II e III."/>
    <s v="D"/>
    <n v="0"/>
    <n v="0"/>
  </r>
  <r>
    <n v="4613"/>
    <s v="FAUEL"/>
    <s v="Pref Cândido Abreu"/>
    <s v="2024"/>
    <s v="Qual município paranaense foi considerado, por meio de Lei Estadual, como a “capital paranaense da cevada e do malte”?"/>
    <x v="6"/>
    <x v="57"/>
    <s v="Médio"/>
    <s v="ME"/>
    <s v="Rolândia."/>
    <s v="Guarapuava."/>
    <s v="Umuarama."/>
    <s v="Jacarezinho."/>
    <m/>
    <s v="B"/>
    <n v="0"/>
    <n v="0"/>
  </r>
  <r>
    <n v="4614"/>
    <s v="FAU"/>
    <s v="Unioeste"/>
    <s v="2023"/>
    <s v="O futuro da região Oeste do Paraná tem sido alvo de pesquisas e discussões nos últimos anos, resultando em diálogos interinstitucionais e elaboração de relatórios e diagnósticos socioeconômicos e ambientais, para subsidiar a composição de objetivos e metas de desenvolvimento sustentável na região. Entre os mais importantes, está o Projeto Oeste 2030, que mobilizou os 54 municípios do oeste do Paraná com o objetivo de promover desenvolvimento sustentável baseados numa tríade de conceitos-chave. Qual das opções abaixo se refere a essa tríade? Assinale a alternativa correta:"/>
    <x v="6"/>
    <x v="57"/>
    <s v="Médio"/>
    <s v="ME"/>
    <s v="Promoção da igualdade de gênero, equidade racial e proteção às reservas indígenas."/>
    <s v="Erradicação da fome, da desigualdade social e da função social da propriedade de terra."/>
    <s v="Divulgação de energias renováveis, saneamento e água potável, replantio da mata atlântica."/>
    <s v="Diminuição da violência contra os animais, consumo responsável e empoderamento feminino."/>
    <s v="Elevação do crescimento econômico, da inclusão social e da proteção ambiental."/>
    <s v="E"/>
    <n v="0"/>
    <n v="0"/>
  </r>
  <r>
    <n v="4615"/>
    <s v="FAFIPA"/>
    <s v="Prefeitura de Campo Largo"/>
    <s v="2023"/>
    <s v="Após se tornar um estado brasileiro em 1853, por meio do desmembramento de São Paulo, o Paraná experimentou notável expansão em suas atividades primárias. Entre essas atividades, qual destaque se evidenciou na região?"/>
    <x v="6"/>
    <x v="57"/>
    <s v="Médio"/>
    <s v="ME"/>
    <s v="Exploração de recursos marinhos."/>
    <s v="Cultivo de erva-mate e plantação de café."/>
    <s v="Extração de minerais preciosos."/>
    <s v="Criação de gado bovino."/>
    <s v="Agricultura de subsistência."/>
    <s v="B"/>
    <n v="0"/>
    <n v="0"/>
  </r>
  <r>
    <n v="4616"/>
    <s v="FAU"/>
    <s v="Unioeste"/>
    <s v="2023"/>
    <s v="Nos últimos anos, o estado do Paraná tem sido promovido a nível nacional e internacional como um hub logístico, ou seja, como interligação principal para escoar a produção de outros estados da federação e também países vizinhos. Entretanto, para isso se concretizar seria necessário adequar os modais de transporte do estado, e grandes obras de infraestrutura foram iniciadas ou retomadas. Nesse projeto, a região oeste do Paraná ganhou especial relevância também porque concentrava alguns dos principais gargalos logísticos estaduais. Nesse contexto, qual das obras de infraestrutura abaixo estão localizadas na região oeste do Paraná? Analise as assertivas e assinale a alternativa correta:_x000a_I - Construção da Ponte da Integração, em Foz do Iguaçu._x000a_II - Remodelação do Trevo Cataratas, em Cascavel._x000a_III - Duplicação da Rodovia BR-163, entre Toledo e Marechal Rondon._x000a_IV - Construção da Ponte Ayrton Senna, em Francisco Beltrão."/>
    <x v="6"/>
    <x v="57"/>
    <s v="Médio"/>
    <s v="ME"/>
    <s v="Apenas I, II e III estão corretas."/>
    <s v="Apenas II, III e IV estão corretas."/>
    <s v="Apenas I, II e IV estão corretas."/>
    <s v="Apenas I, III e IV estão corretas."/>
    <s v="I, II, III e IV estão corretas."/>
    <s v="A"/>
    <n v="0"/>
    <n v="0"/>
  </r>
  <r>
    <n v="4617"/>
    <s v="UNIOSTE"/>
    <s v="Pref de Guaratuba"/>
    <s v="2022"/>
    <s v="Em termos de importância, em relação aos portos brasileiros, o Porto de Paranaguá, quando se analisa em relação à exportação de produtos agrícolas do país, é:"/>
    <x v="6"/>
    <x v="57"/>
    <s v="Médio"/>
    <s v="ME"/>
    <s v="O primeiro maior exportador."/>
    <s v="O segundo maior exportador."/>
    <s v="O terceiro maior exportador."/>
    <s v="O quarto maior exportador."/>
    <s v="Nenhuma das alternativas anteriores."/>
    <s v="A"/>
    <n v="0"/>
    <n v="0"/>
  </r>
  <r>
    <n v="4618"/>
    <s v="CISLIPA"/>
    <s v="CISLIPA"/>
    <s v="2015"/>
    <s v="Em recentes trabalhos realizados pela UFPR, nas áreas rurais do litoral do Paraná, os moradores da Comunidade São Joãozinho apontaram suas necessidades imediatas para melhoria de sua qualidade vida. Quais ações são imediatas para atender as necessidades dessas populações?"/>
    <x v="6"/>
    <x v="57"/>
    <s v="Médio"/>
    <s v="ME"/>
    <s v="Segurança de suas residências, evitando a entrada de bichos, curso de alfabetização para adultos, retorno na comunidade à liberdade sobre o uso do espaço, sem a necessidade de demarcação de áreas individuais, acesso à organização social e acesso à saúde bucal de seus filhos."/>
    <s v="São Joãozinho não é comunidade rural do Litoral do Paraná, é uma área urbana do município de Matinhos."/>
    <s v="Os moradores rurais do litoral do Paraná já são assistidos pelos convênios com o Governo Federal e o Ministério da Saúde, por meio da FUNASA, que atende em todos os itens a essas reinvindicações dos moradores."/>
    <s v="Por pertencerem à área do Parque Nacional de Superagui, a comunidade de São Joãozinho não pode interferir no manejo do parque procedendo a melhorias. Todos os serviços devem ocorrer fora das áreas da Unidade."/>
    <m/>
    <s v="A"/>
    <n v="0"/>
    <n v="0"/>
  </r>
  <r>
    <n v="4619"/>
    <s v="CONSULPLAN"/>
    <s v="Prefeitura de Cascavel"/>
    <s v="2015"/>
    <s v="“O povoamento da região paranaense desenvolveu-se muito lentamente. No século XVII uma importante atividade econômica atraiu muitas pessoas para o interior do atual Paraná, especificamente na região onde hoje está localizada a cidade de Paranaguá.” Essa atividade econômica foi:"/>
    <x v="6"/>
    <x v="57"/>
    <s v="Médio"/>
    <s v="ME"/>
    <s v="A indústria."/>
    <s v="A mineração."/>
    <s v="A criação de gado."/>
    <s v="A produção da erva-mate."/>
    <s v="A extração das madeiras de lei."/>
    <s v="B"/>
    <n v="0"/>
    <n v="0"/>
  </r>
  <r>
    <n v="4620"/>
    <s v="CONSULPLAN"/>
    <s v="Prefeitura de Cascavel"/>
    <s v="2015"/>
    <s v="Sobre o estado do Paraná, marque V para as afirmativas verdadeiras e F para as falsas._x000a_( ) Tem como sede do governo do Estado o Palácio Iguaçu._x000a_( ) O setor agropecuário compreende mais de 50% da composição do PIB do Estado._x000a_( ) Entre os produtos mais exportados pelo Estado estão: soja, carne bovina e minério de ferro._x000a_( ) A vegetação é formada por mangue no litoral, mata atlântica, floresta tropical a oeste e mata de araucária no centro._x000a_A sequência está correta em"/>
    <x v="6"/>
    <x v="57"/>
    <s v="Médio"/>
    <s v="ME"/>
    <s v="F, F, V, V."/>
    <s v="F, V, V, F."/>
    <s v="V, F, V, F."/>
    <s v="V, V, F, F."/>
    <s v="V, F, F, V."/>
    <s v="E"/>
    <n v="0"/>
    <n v="0"/>
  </r>
  <r>
    <n v="4621"/>
    <s v="FAFIPA"/>
    <s v="CISLIPA"/>
    <s v="2015"/>
    <s v="Qual é a economia básica dos municípios do litoral paranaense?"/>
    <x v="6"/>
    <x v="57"/>
    <s v="Médio"/>
    <s v="ME"/>
    <s v="O ouro de aluvião encontrado nas areias da baía de Paranaguá."/>
    <s v="Todo o petróleo que está sendo produzido no pré-sal."/>
    <s v="Atividade mineradora."/>
    <s v="Desenvolvimento de ações voltadas para o turismo sustentável."/>
    <m/>
    <s v="D"/>
    <n v="0"/>
    <n v="0"/>
  </r>
  <r>
    <s v="4622"/>
    <s v="COPS-UEL"/>
    <s v="PC-PR"/>
    <s v="2010"/>
    <s v="A agricultura familiar é praticada por famílias assentadas através de programas de reforma agrária, seringueiros, ribeirinhos, extrativistas, famílias atingidas por barragens, de indígenas e de quilombolas. Analise alguns dados de produção da agricultura familiar e não familiar no Paraná:_x000a__x000a_De acordo com os dados é correto afirmar que, no Paraná, a agricultura familiar"/>
    <x v="6"/>
    <x v="57"/>
    <s v="Médio"/>
    <s v="ME"/>
    <s v="produz mais leite de vaca com um número menor de cabeças de gado que a agricultura não familiar."/>
    <s v="produz menos arroz em casca que a agricultura não familiar em uma área plantada menor."/>
    <s v="tem um número maior de cabeças de gado distribuída por um número menor de propriedades."/>
    <s v="produz mais feijão preto que a agricultura não familiar em um número menor de propriedades."/>
    <s v="produz mais feijão preto que a agricultura não familiar com uma menor área colhida."/>
    <s v="A"/>
    <n v="0"/>
    <n v="0"/>
  </r>
  <r>
    <n v="4623"/>
    <s v="UEM-COPS"/>
    <s v=" SEAP-PR"/>
    <s v="2013"/>
    <s v="Leia o texto a seguir. Em 1980, o transporte de materiais para a Itaipu Binacional mobilizou 20.113 caminhões e 6.648 vagões ferroviários. Já a demanda por mão de obra provocava filas imensas nos centros de triagem dos consórcios. Entre 1978 e 1981, até 5 mil pessoas eram contratadas por mês. Ao longo da obra, em função do extenso período de construção e da rotatividade da mão de obra, somente o consórcio Unicon cadastrou cerca de 100 mil trabalhadores. No pico da construção da barragem, Itaipu mobilizou diretamente cerca de 40 mil trabalhadores no canteiro de obras e nos escritórios de apoio no Brasil e no Paraguai._x000a_&lt;i&gt;(Adaptado de: http://usinadeitaipu.blogspot.com.br/2011/09/itaipu-pedra-que-canta.html#!/2011/09/itaipu-pedra-que-canta.html. Acesso em: 10 mar. 2013.)&lt;/i&gt;_x000a_Sobre a Usina de Itaipu, considere as afirmativas a seguir._x000a_I. O consumo de energia da Usina de Itaipu, por parte do Paraguai, excede pouco mais de 10% do total gerado pela usina._x000a_II. A construção da Usina de Itaipu foi financiada de forma paritária por Brasil e Paraguai, fato que implicou no endividamento dos dois países._x000a_III. A construção da Usina de Itaipu resultou no alagamento de Sete Quedas e na consequente perda de um importante local de visitação no Paraná._x000a_IV. O início da produção de energia de Itaipu ocorreu na primeira metade da década de 1980._x000a_Assinale a alternativa correta."/>
    <x v="6"/>
    <x v="57"/>
    <s v="Médio"/>
    <s v="ME"/>
    <s v="Somente as afirmativas I e II são corretas."/>
    <s v="Somente as afirmativas I e IV são corretas."/>
    <s v="Somente as afirmativas III e IV são corretas."/>
    <s v="Somente as afirmativas I, II e III são corretas."/>
    <s v="Somente as afirmativas II, III e IV são corretas."/>
    <s v="C"/>
    <n v="0"/>
    <n v="0"/>
  </r>
  <r>
    <n v="4624"/>
    <s v="UEM-COPS"/>
    <s v="SEAP-PR"/>
    <s v="2013"/>
    <s v="Leia o texto e analise os gráficos a seguir. Economia paranaense cresce acima da média brasileira em 2012. Emprego na indústria, remuneração e bom desempenho do interior são os principais motivos._x000a_Tendo como referência esses gráficos e o desempenho da economia do Paraná, em 2012, considere as afirmativas a seguir._x000a_I. A economia do Paraná teve volume de vendas no comércio percentualmente inferior à média nacional._x000a_II. A alta na agricultura não foi maior em virtude da quebra na safra de verão, que comprometeu em aproximadamente 20% a produção agrícola._x000a_III. A produção industrial do Paraná registrou crescimento em relação ao ano de 2011._x000a_IV. Na construção civil, a geração de empregos no Paraná foi mais pujante do que a nacional._x000a_Assinale a alternativa correta."/>
    <x v="6"/>
    <x v="57"/>
    <s v="Médio"/>
    <s v="ME"/>
    <s v="Somente as afirmativas I e II são corretas."/>
    <s v="Somente as afirmativas I e IV são corretas."/>
    <s v="Somente as afirmativas III e IV são corretas."/>
    <s v="Somente as afirmativas I, II e III são corretas."/>
    <s v="Somente as afirmativas II, III e IV são corretas."/>
    <s v="A"/>
    <n v="0"/>
    <n v="0"/>
  </r>
  <r>
    <s v="4625"/>
    <s v="UFPR"/>
    <s v="SEAP-PR"/>
    <s v="2004"/>
    <s v="A economia paranaense dependeu, no passado, dos tropeiros, das plantações de erva-mate e do café. Hoje, o panorama econômico do estado mudou, e sobre ele é correto afirmar:"/>
    <x v="6"/>
    <x v="57"/>
    <s v="Médio"/>
    <s v="ME"/>
    <s v="A soja movimenta o setor agrícola paranaense e o Porto de Paranaguá é um dos maiores exportadores de grãos."/>
    <s v="O Paraná depende exclusivamente da energia elétrica produzida em Itaipu, a maior usina hidrelétrica do mundo."/>
    <s v="O café continua sendo o principal item de exportação do Paraná."/>
    <s v="A industrialização do Paraná foi muito rápida e hoje o setor agrícola não representa nem 10% da economia do estado."/>
    <s v="A mineração de ferro no Paraná impulsionou os surtos econômicos."/>
    <s v="A"/>
    <n v="0"/>
    <n v="0"/>
  </r>
  <r>
    <n v="4626"/>
    <s v="FAFIPA"/>
    <s v="PM-PR"/>
    <s v="1980"/>
    <s v="A respeito da formação política e econômica do Estado do Paraná, assinale a alternativa correta."/>
    <x v="6"/>
    <x v="57"/>
    <s v="Médio"/>
    <s v="ME"/>
    <s v="A formação do estado do Paraná teve início no século XVI com a chegada dos bandeirantes paulistas à região de minas, mas o local já era habitado por diversas etnias indígenas que, embora em pequena quantidade, ainda hoje compõem a população paranaense."/>
    <s v="A expansão da lavoura cafeeira paulista, no final do século XIX, foi responsável pelo início do desenvolvimento da cafeicultura no Norte Pioneiro, o que levaria o estado do Paraná a ser um grande exportador de café em detrimento de outros produtos."/>
    <s v="O primeiro presidente da Província do Paraná foi o senhor Zacarias de Góis e Vasconcelos, nomeado pelo Governo Federal, em 1853. Após seu mandato, assumiu o senhor Moisés Lupion, primeiro governador eleito pelo sufrágio universal."/>
    <s v="Em meados do século XIX, a produção da erva-mate do estado do Paraná colocava o Brasil em evidência no cenário internacional de exportações, época em que o país fornecia o produto para a Argentina, Chile, Estados Unidos e Inglaterra."/>
    <s v="O Porto de Paranaguá desenvolveu, ao longo dos anos, importante papel econômico e também político; para isso foi fundamental a construção da ferrovia para escoamento da produção agrícola, em substituição ao Caminho de Peabiru. Comentário:"/>
    <s v="B"/>
    <n v="0"/>
    <n v="0"/>
  </r>
  <r>
    <n v="4627"/>
    <s v="COPS-UEL"/>
    <s v="PC-PR"/>
    <s v="2010"/>
    <s v="Observe o mapa a seguir:_x000a__x000a_Com base nos dados, é correto afirmar:"/>
    <x v="6"/>
    <x v="57"/>
    <s v="Médio"/>
    <s v="ME"/>
    <s v="na região de Curitiba, 90% das pessoas vivem abaixo da linha da pobreza."/>
    <s v="na região de Guarapuava, entre 80 e 90% das pessoas vivem acima da linha da pobreza."/>
    <s v="na região de Maringá, entre 75 e 90% das pessoas vivem abaixo da linha da pobreza."/>
    <s v="na região de Londrina, entre 75 a 91% das pessoas vivem acima da linha da pobreza."/>
    <s v="no litoral 95% das pessoas vivem abaixo da linha da pobreza."/>
    <s v="D"/>
    <n v="0"/>
    <n v="0"/>
  </r>
  <r>
    <n v="4628"/>
    <s v="COPS-UEL"/>
    <s v="PC-PR"/>
    <s v="2010"/>
    <s v="Observe a tabela a seguir:_x000a__x000a_Considerando as faixas de rendimento de brancos e negros é correto afirmar que, proporcionalmente,"/>
    <x v="6"/>
    <x v="57"/>
    <s v="Médio"/>
    <s v="ME"/>
    <s v="o maior percentual na faixa de 1 a 5 salários mínimos é de negros."/>
    <s v="o menor percentual da população na faixa de mais de 5 salários mínimos é de brancos."/>
    <s v="o maior percentual na faixa de até um salário mínimo é de negros."/>
    <s v="o menor percentual na faixa dos sem rendimentos é de brancos."/>
    <s v="há um equilíbrio na distribuição de brancos e negros segundo as faixas de rendimento."/>
    <s v="A"/>
    <n v="0"/>
    <n v="0"/>
  </r>
  <r>
    <n v="4629"/>
    <s v="IBFC"/>
    <s v="CBMPR"/>
    <s v="2025"/>
    <s v="Ciclos Econômicos, Tropeirismo Pode-se dizer que o Estado do Paraná teve sua ocupação efetivada a partir do século XVIII, mesmo que sua densidade demográfica só vá se destacar no século seguinte. Alguns fatores foram responsáveis por isso, porém, um deles se destaca em importância não só na efetivação de ocupação do território, mas também na constituição cultural do paranaense. Assinale a alternativa que apresenta esse elemento fundamental na formação do Estado."/>
    <x v="6"/>
    <x v="58"/>
    <s v="Médio"/>
    <s v="ME"/>
    <s v="a descoberta de ouro em Paranaguá."/>
    <s v="O potencial do comércio da erva-mate, importada para o sul do Estado no início do século XIX, atraindo migrantes de várias regiões do país."/>
    <s v="A construção da Ferrovia Curitiba-Paranaguá, que possibilitou a integração entre duas regiões importantes do Paraná, estimulando, assim, a atração de mais pessoas em pouco tempo."/>
    <s v="A Revolução Farroupilha no sul do país fez com que muitas pessoas se deslocassem para o Paraná, fugindo dos conflitos entre revoltosos e o governo imperial."/>
    <s v="A atividade tropeira, juntamente com a criação de gado, tiveram papel fundamental no século XVIII para ocupação e colonização do território do Paraná. O transporte de gado e outros produtos entre diversas regiões estabeleceu rotas e povoados ao longo de seus caminhos, integrando assim, áreas econômicas que antes não tinham conexões."/>
    <s v="E"/>
    <n v="0"/>
    <n v="0"/>
  </r>
  <r>
    <n v="4630"/>
    <s v="UNIVIDA"/>
    <s v="Câmara de Guaratuba"/>
    <s v="2024"/>
    <s v="Segundo registros históricos, no período colonial, o primeiro governador da província do Paraná era natural do estado do/da:"/>
    <x v="6"/>
    <x v="58"/>
    <s v="Médio"/>
    <s v="ME"/>
    <s v="Bahia."/>
    <s v="Minas Gerais."/>
    <s v="Santa Catarina."/>
    <s v="Rio Grande do Sul."/>
    <m/>
    <s v="A"/>
    <n v="0"/>
    <n v="0"/>
  </r>
  <r>
    <n v="4631"/>
    <s v="CESPE"/>
    <s v="TJ-PR"/>
    <s v="2019"/>
    <s v="Manifestações relevantes para a memória, identidade e formação da sociedade podem ser registradas e protegidas como patrimônio cultural imaterial. No estado do Paraná, integram essa categoria de patrimônio"/>
    <x v="6"/>
    <x v="58"/>
    <s v="Médio"/>
    <s v="ME"/>
    <s v="as cataratas do Iguaçu, na tríplice fronteira."/>
    <s v="o barreado e a cachaça morretiana do litoral paranaense."/>
    <s v="o Largo da Ordem e o centro histórico de Curitiba."/>
    <s v="o café e o chimarrão produzidos no interior do estado."/>
    <s v="as reservas de mata atlântica e a Ilha do Mel."/>
    <s v="B"/>
    <n v="0"/>
    <n v="0"/>
  </r>
  <r>
    <n v="4632"/>
    <s v="INSTITUTO AOCP"/>
    <s v="Prefeitura de Pinhais"/>
    <s v="2017"/>
    <s v="O Paraná é uma das 27 unidades federativas do Brasil, possuindo aproximadamente 200 mil km². No período pré-cabralino era habitado por indígenas e já integrou a Província de São Paulo. Sobre a história do estado do Paraná, assinale a alternativa correta."/>
    <x v="6"/>
    <x v="58"/>
    <s v="Médio"/>
    <s v="ME"/>
    <s v="Desde o início do século XV, exploradores europeus atravessavam de norte a sul e de leste a oeste o território paranaense, tendo como ponto de partida o litoral pacífico. O primeiro europeu a percorrer toda a extensão desse território foi o bandeirante espanhol Aleixo Garcia."/>
    <s v="No ano de 1654, foi criado o primeiro povoado europeu em território paranaense, a vila de Ontiveros, às margens do rio Paraná, perto da foz do rio Ivaí. Dois anos depois, o povoamento se transfere para perto da foz do rio Piquiri, recebendo o nome de Cuidad Real del Guairá - hoje município de Porto Rico."/>
    <s v="No início do século XVI, os portugueses criaram duas capitanias sobre o nosso litoral. A primeira, a Capitania de São Vicente e a segunda, a Capitania de Sant’Ana."/>
    <s v="O Vale do Paraíba, localizado no Norte Pioneiro, foi uma das primeiras áreas ocupadas do Paraná, entre o final do século XVII e início do XVIII, período em que o crescente comércio do ouro abria muitas rotas de viagem ou passagem."/>
    <s v="A ocupação do interior do Paraná ocorreu devido à expansão da cultura do café no século XVI associada à produção de cana-de-açúcar e facilitada pela grande ocorrência de solos férteis como o espodossolo."/>
    <s v="C"/>
    <n v="0"/>
    <n v="0"/>
  </r>
  <r>
    <n v="4633"/>
    <s v="CONSULPLAN"/>
    <s v="Prefeitura de Cascavel"/>
    <s v="2016"/>
    <s v="“No século XVI o oeste do atual estado do Paraná começou a ser povoado por ______________, já que, pelo Tratado de Tordesilhas, a região pertencia à(ao) __________________.” Assinale a alternativa que completa correta e sequencialmente a afirmativa anterior."/>
    <x v="6"/>
    <x v="58"/>
    <s v="Médio"/>
    <s v="ME"/>
    <s v="franceses / França"/>
    <s v="açorianos / Portugal"/>
    <s v="bandeirantes / Brasil"/>
    <s v="espanhóis / América Espanhola"/>
    <s v="portugueses / coroa portuguesa"/>
    <s v="D"/>
    <n v="0"/>
    <n v="0"/>
  </r>
  <r>
    <n v="4634"/>
    <s v="CONSULPLAN"/>
    <s v="Prefeitura de Cascavel"/>
    <s v="2016"/>
    <s v="simulado_x000a_“O povoamento da região paranaense desenvolveu-se muito lentamente. No século XVII uma importante atividade econômica atraiu um grande número de pessoas para o interior do atual Paraná, especificamente na região onde hoje está localizada a cidade de Paranaguá.” Essa atividade econômica foi:"/>
    <x v="6"/>
    <x v="58"/>
    <s v="Médio"/>
    <s v="ME"/>
    <s v="A indústria."/>
    <s v="A mineração."/>
    <s v="A criação de gado."/>
    <s v="A produção da erva-mate."/>
    <s v="A extração das madeiras de lei."/>
    <s v="B"/>
    <n v="0"/>
    <n v="0"/>
  </r>
  <r>
    <n v="4635"/>
    <s v="FAFIPA"/>
    <s v="CISLIPA"/>
    <s v="2015"/>
    <s v="É uma ilha brasileira localizada no município paranaense de Guaraqueçaba. Situada próximo à divisa entre os estados do Paraná e de São Paulo, em 1953, a então península ficou separada do continente. É conhecida por abrigar um Parque Nacional, declarado Reserva da Biosfera em 1991 e Patrimônio da Humanidade em 1999, pela UNESCO. Estamos nos referindo a:"/>
    <x v="6"/>
    <x v="58"/>
    <s v="Médio"/>
    <s v="ME"/>
    <s v="Ilha de Valadares."/>
    <s v="Ilha Cotinga."/>
    <s v="lha do Mel."/>
    <s v="Ilha de Superagui."/>
    <m/>
    <s v="D"/>
    <n v="0"/>
    <n v="0"/>
  </r>
  <r>
    <n v="4636"/>
    <s v="Uel"/>
    <s v="UEL"/>
    <s v="2019"/>
    <s v="O Norte do Paraná só foi integrado à economia nacional nos anos 1930 por meio das ações da Companhia de Terras Norte do Paraná. As populações indígenas que habitavam a região, especificamente a caingangue, pouco tiveram de suas histórias preservadas ou registradas._x000a_Sobre a ocupação que antecedeu os caingangue e que pode ser chamada de experiência guaranítica (Séc. XVIXVII), atribua V (verdadeiro) ou F (falso) às afirmativas a seguir._x000a_( ) A Gobernación del Assunción ligava-se à região do Reino do Paraguai sob controle espanhol, mas de interesse geopolítico para Portugal._x000a_( ) Às margens dos rios Paranapanema, Tibagi, Ivaí e Piquiri foram fundadas reduções jesuíticas para o aldeamento dos índios._x000a_( ) A destruição das reduções jesuíticas nessa região deveu-se ao expansionismo paulista que, por meio de bandeiras, fazia a pregação dos indígenas._x000a_( ) A região passou ao domínio português a partir do Tratado de Madri, assinado em 1750, que aboliu o Tratado de Tordesilhas._x000a_( ) A estrada do Peabiru tornou-se um meio estratégico de defesa da população guarani no conflito contra os bandeirantes._x000a_Assinale a alternativa que contém, de cima para baixo, a sequência correta."/>
    <x v="6"/>
    <x v="58"/>
    <s v="Médio"/>
    <s v="ME"/>
    <s v="V, V, F, V, F."/>
    <s v="V, V, V, F, F."/>
    <s v="F, V, V, V, F."/>
    <s v="F, F, V, F, V."/>
    <s v="F, F, V, V, V."/>
    <s v="C"/>
    <n v="0"/>
    <n v="0"/>
  </r>
  <r>
    <s v="4637"/>
    <s v="Uel "/>
    <s v="UEL"/>
    <s v="2014"/>
    <s v="Leia o texto a seguir._x000a_Afluente da margem direita do Rio Vermelho, ao norte de Cambé, próximo ao Distrito da Prata, o Rio Palmeira forma um vale onde a mata nativa ainda concentra reservas. Ali, séculos atrás havia um lago. Era um ponto estratégico com água, peixe, caça e floresta subtropical. Ali, em 1625 foi construída a redução jesuítica de San Joseph – o termo missão foi adotado pelos portugueses, enquanto espanhóis e pesquisadores preferem redução_x000a_&lt;i&gt;(Jornal de Londrina, 3 mar. 2013. p.21.)&lt;/i&gt;_x000a_Recentemente no município de Cambé, localizado no norte do Paraná, foram descobertas ruínas de fundações da Redução Jesuítica, que comportou cerca de 200 pessoas, com fácil acesso à água e aos produtos oriundos da floresta._x000a_As Reduções ou Missões Jesuíticas no Brasil estão associadas"/>
    <x v="6"/>
    <x v="58"/>
    <s v="Médio"/>
    <s v="ME"/>
    <s v="às ações das bandeiras, que buscavam, nas Reduções, mão de obra indígena para a escravização."/>
    <s v="às atividades mercantis de minérios e de drogas do sertão que abasteciam a metrópole."/>
    <s v="à cristianização facultativa dos indígenas pelos irmãos jesuítas com o apoio da Santa Sé."/>
    <s v="à libertação dos indígenas do jugo católico, conquistando a autonomia para professarem a sua fé."/>
    <s v="ao desenvolvimento de práticas agrícolas e de pecuária extensiva que vieram a abastecer o comércio metropolitano."/>
    <s v="A"/>
    <n v="0"/>
    <n v="0"/>
  </r>
  <r>
    <n v="4638"/>
    <s v="CEBRASPE"/>
    <s v="SEED-PR"/>
    <s v="2021"/>
    <s v="Assim como em outras partes do Brasil, no Paraná os povos indígenas enriqueceram a cultura e contribuíram para a formação social do estado. No que diz respeito aos povos indígenas do Paraná, assinale a opção correta."/>
    <x v="6"/>
    <x v="58"/>
    <s v="Médio"/>
    <s v="ME"/>
    <s v="A convivência entre os povos indígenas e os colonos brancos era harmoniosa."/>
    <s v="O povo guarani se integrou harmoniosamente aos não indígenas durante a colonização do Paraná."/>
    <s v="Não existem mais povos indígenas no Paraná."/>
    <s v="Os povos indígenas do Paraná falavam a mesma língua."/>
    <s v="Os xetás foram o último grupo indígena a entrar em contato com os colonos brancos no estado."/>
    <s v="E"/>
    <n v="0"/>
    <n v="0"/>
  </r>
  <r>
    <n v="4639"/>
    <s v="CEBRASPE"/>
    <s v="SEED-PR"/>
    <s v="2021"/>
    <s v="A emancipação política foi um marco na história do estado do Paraná, dando origem a um dos mais desenvolvidos estados do Brasil. A respeito desse assunto, assinale a opção correta."/>
    <x v="6"/>
    <x v="58"/>
    <s v="Médio"/>
    <s v="ME"/>
    <s v="Até a sua emancipação, o território do Paraná pertencia à Província de São Paulo."/>
    <s v="A primeira capital do estado do Paraná foi a cidade de Londrina."/>
    <s v="A Província do Paraná, criada em 1853, tinha como principal atividade econômica a cafeicultura."/>
    <s v="Com sua emancipação, o Paraná foi desmembrado da Província do Rio Grande do Sul."/>
    <s v="A emancipação do Paraná ocorreu com o apoio das demais províncias do Império do Brasil."/>
    <s v="A"/>
    <n v="0"/>
    <n v="0"/>
  </r>
  <r>
    <n v="4640"/>
    <s v="ENEM"/>
    <s v="ENEM"/>
    <s v="2012"/>
    <s v="Dos senhores dependem os lavradores que têm partidos arrendados em terras do mesmo engenho; e quanto os senhores são mais possantes e bem aparelhados de todo o necessário, afáveis e verdadeiros, tanto mais são procurados, ainda dos que não têm a cana cativa, ou por antiga obrigação, ou por preço que para isso receberam._x000a_&lt;i&gt;ANTONIL, J. A. Cultura e opulência no Brasil [1711]. São Paulo: Companhia Editora Nacional, 1987 (adaptado).&lt;/i&gt;_x000a_Segundo o texto, a produção açucareira no Brasil colonial era:"/>
    <x v="6"/>
    <x v="58"/>
    <s v="Médio"/>
    <s v="ME"/>
    <s v="baseada no arrendamento de terras para a obtenção da cana a ser moída nos engenhos centrais."/>
    <s v="caracterizada pelo funcionamento da economia de livre mercado em relação à compra e venda de cana."/>
    <s v="dependente de insumos importados da Europa nas frotas que chegavam aos portos em busca do açúcar."/>
    <s v="marcada pela interdependência econômica entre os senhores de engenho e os lavradores de cana."/>
    <s v="sustentada no trabalho escravo desempenhado pelos lavradores de cana em terras arrendadas."/>
    <s v="D"/>
    <n v="0"/>
    <n v="0"/>
  </r>
  <r>
    <s v="4641"/>
    <s v="FGV"/>
    <s v=" SMED de Belo Horizonte"/>
    <s v="2023"/>
    <s v="Sobre as Guerras Guaraníticas, analise as afirmativas a seguir._x000a_I. O descontentamento da população guarani foi gerado pela troca entre Espanha e Portugal da região das missões jesuíticas do Paraguai pela Colônia de Sacramento._x000a_II. A perseguição ao líder da resistência indígena Sepé Tiarayú provocou a intensificação do confronto entre espanhóis e portugueses, que lutavam pelo poder na região._x000a_III. Após a derrota indígena, os europeus puderam cumprir com as delimitações fronteiriças, determinadas pelo Tratado de Madri._x000a_Está correto o que se afirma em"/>
    <x v="6"/>
    <x v="58"/>
    <s v="Médio"/>
    <s v="ME"/>
    <s v="I, apenas."/>
    <s v="II, apenas."/>
    <s v="III, apenas."/>
    <s v="I, II e III."/>
    <m/>
    <s v="A"/>
    <n v="0"/>
    <n v="0"/>
  </r>
  <r>
    <n v="4642"/>
    <s v="UTFPR"/>
    <s v="UTFPR"/>
    <s v="2018"/>
    <s v="O principal interesse da metrópole portuguesa em relação ao Brasil, no período Colonial, era:"/>
    <x v="6"/>
    <x v="58"/>
    <s v="Médio"/>
    <s v="ME"/>
    <s v="produzir alimentos para alimentar a população de Portugal."/>
    <s v="fazer o comércio e escravidão de índios e negros."/>
    <s v="vender os produtos manufaturados de Portugal e Espanha."/>
    <s v="extrair produtos e matérias-primas rentáveis no mercado mundial da época."/>
    <s v="criar gado para atender ao mercado europeu."/>
    <s v="D"/>
    <n v="0"/>
    <n v="0"/>
  </r>
  <r>
    <n v="4643"/>
    <s v=" EXATUS-PR "/>
    <s v=" Prefeitura de Nova Friburgo"/>
    <s v="2015"/>
    <s v="Que fator abaixo foi determinante para que a Coroa Portuguesa transferisse a Capital do Brasil de Salvador para o Rio de Janeiro e a fizesse a abertura da Estrada da Mata no Paraná?"/>
    <x v="6"/>
    <x v="58"/>
    <s v="Médio"/>
    <s v="ME"/>
    <s v="A descoberta de minas de ouro no atual Estado de Minas Gerais."/>
    <s v="A Revolta dos Alfaiates que ocorreu em Salvador."/>
    <s v="A Revolução Haitiana, onde os negros mulatos tomaram o poder na então colônia francesa."/>
    <s v="Os movimentos separatistas ocorridos na Região Nordeste do Brasil."/>
    <m/>
    <s v="A"/>
    <n v="0"/>
    <n v="0"/>
  </r>
  <r>
    <n v="4644"/>
    <s v="UFG"/>
    <s v="UFG"/>
    <s v="2013"/>
    <s v="O Tratado de Madri (1750) pretendeu atender à disputa de territórios entre Portugal e Espanha, representando também uma estratégia para melhor administrar os domínios ibéricos na chamada região das Missões. A tentativa de impô-lo gerou uma guerra que, ao seu final, terminou por definir o controle sobre as colônias que ocupavam a região dos Pampas. Esse tratado"/>
    <x v="6"/>
    <x v="58"/>
    <s v="Médio"/>
    <s v="ME"/>
    <s v="determinou a troca entre os sete povos das missões, no Uruguai, e a colônia de Sacramento, no Brasil."/>
    <s v="redefiniu as fronteiras territoriais na América do Sul, com base no &lt;i&gt;uti possidetis&lt;/i&gt;."/>
    <s v="permitiu aos jesuítas exercer um domínio que se estendeu por toda a região do Prata."/>
    <s v="garantiu a consolidação da chamada “República dos Guaranis”, sob influência da Igreja Católica."/>
    <s v="possibilitou a anexação da região das Missões ao território argentino e do Chaco ao Uruguai."/>
    <s v="B"/>
    <n v="0"/>
    <n v="0"/>
  </r>
  <r>
    <n v="4645"/>
    <s v="FCC"/>
    <s v=" SEE-MG"/>
    <s v="2012"/>
    <s v="Leia o texto abaixo._x000a_O nobre metal (...) provocou um afluxo formidável de gente, não só da metrópole como das capitanias vizinhas. (...) Em 1709, era 30 mil o número das pessoas ocupadas em atividades mineradoras, agrícolas e comerciais, sem falar nos escravos vindos da África e das zonas açucareiras em retração._x000a_Com os olhos voltados para o ouro, (...) pode-se imaginar a fome que assolou essa população._x000a_&lt;i&gt;(Laura de Mello e Souza. Desclassificados do ouro: a pobreza mineira no século XVIII. Rio de Janeiro: Graal, 2004. p. 41-42) &lt;/i&gt;_x000a_Segundo o texto, está correto afirmar que a sociedade mineradora"/>
    <x v="6"/>
    <x v="58"/>
    <s v="Médio"/>
    <s v="ME"/>
    <s v="assemelhava-se à sociedade formada em torno da produção do açúcar, ambas marcadas pela diversidade das atividades econômicas e intensa mobilidade social."/>
    <s v="caracterizou-se pela ausência de dinamismo e poucos conflitos entre os colonos e o governo português, desinteressado por esse tipo de atividade econômica."/>
    <s v="provocou intenso deslocamento populacional, motivado pelo ouro de aluvião e atividades econômicas paralelas à mineração, como a agricultura e o comércio."/>
    <s v="contou com uma produção artística precária, desprovida de religiosidade e marcada por valores e princípios tradicionais da cultura portuguesa."/>
    <m/>
    <s v="D"/>
    <n v="0"/>
    <n v="0"/>
  </r>
  <r>
    <n v="4646"/>
    <s v="IBFC"/>
    <s v="CBMPR"/>
    <s v="2025"/>
    <s v="A Emancipação da Província do Paraná Sobre a emancipação do Paraná, ocorrida em 1853, assinale a alternativa correta."/>
    <x v="6"/>
    <x v="59"/>
    <s v="Médio"/>
    <s v="ME"/>
    <s v="O primeiro presidente da Província do Paraná foi o pernambucano Zacarias de Góes e Vasconcelos."/>
    <s v="Se deu após um longo processo, que durou mais de 40 anos, por conta de disputas internas, entre Curitiba e Paranaguá, além dos interesses paulistas em manter a dependência da 5° Comarca por conta dos tributos e comércio da erva mate."/>
    <s v="O nome escolhido para o Estado tem sua origem indígena, que na língua Xokleng significa “rio que se assemelha a um oceano” e já batizava o Rio Paraná assim mesmo antes da chegada dos estrangeiros."/>
    <s v="em 1811, Correia de Sá enviou procuração para a emancipação da Comarca de Paranaguá para D. Pedro I, mas este a negou imediatamente, alegando que a 5° Comarca não tinha condições para obter autonomia."/>
    <s v="A maioria do legislativo paulistano não aceitava perder a 5° Comarca, uma vez que dominavam e lucravam com a Rota dos Tropeiros."/>
    <s v="B"/>
    <n v="0"/>
    <n v="0"/>
  </r>
  <r>
    <n v="4647"/>
    <s v="IBFC"/>
    <s v="CBMPR"/>
    <s v="2025"/>
    <s v="Ciclos Econômicos Pode-se dizer que o Estado do Paraná teve sua ocupação efetivada a partir do século XVIII, mesmo que sua densidade demográfica só vá se destacar no século seguinte. Alguns fatores foram responsáveis por isso, porém, um deles se destaca em importância não só na efetivação de ocupação do território, mas também na constituição cultural do paranaense. Assinale a alternativa que apresenta esse elemento fundamental na formação do Estado."/>
    <x v="6"/>
    <x v="59"/>
    <s v="Médio"/>
    <s v="ME"/>
    <s v="a descoberta de ouro em Paranaguá."/>
    <s v="O potencial do comércio da erva-mate, importada para o sul do Estado no início do século XIX, atraindo migrantes de várias regiões do país."/>
    <s v="A construção da Ferrovia Curitiba-Paranaguá, que possibilitou a integração entre duas regiões importantes do Paraná, estimulando, assim, a atração de mais pessoas em pouco tempo."/>
    <s v="A Revolução Farroupilha no sul do país fez com que muitas pessoas se deslocassem para o Paraná, fugindo dos conflitos entre revoltosos e o governo imperial."/>
    <s v="A atividade tropeira, juntamente com a criação de gado, tiveram papel fundamental no século XVIII para ocupação e colonização do território do Paraná. O transporte de gado e outros produtos entre diversas regiões estabeleceu rotas e povoados ao longo de seus caminhos, integrando assim, áreas econômicas que antes não tinham conexões."/>
    <s v="E"/>
    <n v="0"/>
    <n v="0"/>
  </r>
  <r>
    <n v="4648"/>
    <s v="IBFC"/>
    <s v="CBMPR"/>
    <s v="2025"/>
    <s v="A Emancipação da Província do Paraná Sobre a emancipação política do Paraná, pode-se dizer, que assim com a independência do Brasil, ela não se deu através de conflitos bélicos e revoltas, mas sim por acordos entre elites. A partir dessa conclusão, assinale a alternativa que melhor representa os interesses da elite paranaense em sua emancipação."/>
    <x v="6"/>
    <x v="59"/>
    <s v="Médio"/>
    <s v="ME"/>
    <s v="Enquanto território pertencente à São Paulo, a então 5° Comarca era dependente em questões administrativas. O povo era devidamente atendido pela administração paulista e isso deixava a elite paranaense descontente, pois com isso, ela acabava perdendo o apoio popular."/>
    <s v="Em suas negociações com os deputados paulistas e o governo imperial, a elite paranaense não aceitava ceder seu apoio para a Revolta Farroupilha, no Rio Grande do Sul, para conseguir a emancipação do Paraná."/>
    <s v="As elites paranaenses não aceitaram o apoio de Minas Gerais e Bahia porque os viam como concorrentes comerciais e, assim, buscaram apoio somente de Santa Catarina e Rio Grande do Sul."/>
    <s v="A dependência administrativa à São Paulo era vista como prejudicial, pois além das péssimas condições a que eram submetidos, havia ainda uma alta tributação. Isso atrapalhava o comércio da elite paranaense, que começava a despontar em meados do século XIX, com a erva-mate e a madeira. Essa intensa atividade econômica aumentou o desejo da separação de São Paulo."/>
    <s v="A elite paranaense desejava separar-se de São Paulo pois ansiava unir-se à Argentina, país com o qual divide fronteira."/>
    <s v="D"/>
    <n v="0"/>
    <n v="0"/>
  </r>
  <r>
    <n v="4649"/>
    <s v="IBFC"/>
    <s v="CBMPR"/>
    <s v="2025"/>
    <s v="Os Povos Tradicionais, Comunidades Quilombolas Apesar de menos intensa que nos grandes centros econômicos como São Paulo, Minas Gerais, Pernambuco e Bahia, a presença de escravizados africanos no Paraná não pode ser desconsiderada. Evidência disso é a existência de várias comunidades quilombolas no Estado do Paraná, assinale a alternativa correta."/>
    <x v="6"/>
    <x v="59"/>
    <s v="Médio"/>
    <s v="ME"/>
    <s v="Levantamento de 2012 feito pela Fundação Palmares, mostra que no Paraná existem apenas 05 comunidades quilombolas."/>
    <s v="A maior parte das comunidades se mantém afastada dos centros urbanos, ficando isoladas e mantendo o mesmo modo de vida de seus ancestrais, baseado na mineração de aluvião."/>
    <s v="Na Comunidade Remanescente de Quilombola Palmital dos Pretos, o contato com a cidade mais próxima, Londrina, é esporádico, uma vez que se encontram a 50 km de distância."/>
    <s v="Por estarem cercadas pelas propriedades de grandes fazendeiros, as comunidades quilombolas do Paraná vivem em constante relação de amizade com esses proprietários rurais, estabelecendo relações comerciais entre eles e até mesmo participando juntos de festividades locais"/>
    <s v="A falta de documentação para comprovação da posse da terra, dá margem à uma série de ilegalidades e assim, as áreas de reservas quilombolas vêm diminuindo consideravelmente por ações de grilagem."/>
    <s v="E"/>
    <n v="0"/>
    <n v="0"/>
  </r>
  <r>
    <n v="4650"/>
    <s v="IBFC"/>
    <s v="CBMPR"/>
    <s v="2025"/>
    <s v="Ciclos Econômicos, Erva-Mate Durante a década de 1830 até a grande depressão, em 1929, a produção e o comércio do mate constituíram as principais atividades econômicas no Paraná. Houve períodos em que a erva-mate chegou a ocupar 85% das exportações da Província. Sobre a economia ervateira, analise as afirmativas abaixo._x000a_I- Sendo a erva-mate uma árvore nativa das florestas regionais do Paraná, desde tempos pré-coloniais ela já era usada como bebida pelos indígenas, principalmente pelos povos guarani._x000a_Os jesuítas tentaram proibir seu uso alegando que tinha propriedades afrodisíacas e nas reduções do Guaíra até a chamaram de “erva do diabo”._x000a_II- Em princípios do século VII, apesar das resistências iniciais, os jesuítas e alguns proprietários de terras paraguaios começaram a impulsionar o comércio de erva-mate, abastecendo os mercados locais e regionais._x000a_III- Quando o mate paranaense começou a ser comercializado para Uruguai e Argentina, houve empecilhos devido sua baixa qualidade. Francisco de Algazaray foi o responsável, a partir de 1820, por ensinar o modo correto do fabrico, o beneficiamento e a maneira correta de acondicionamento de surrões de couro. Ele foi o grande incentivador da produção de mate no Paraná e fundou o primeiro engenho de soque no Paraná, na região de Paranaguá._x000a_IV- Atualmente o Brasil é líder mundial na produção de erva-mate, chegando a produzir 953 mil toneladas em áreas nativas e plantadas, no ano de 2020. No mesmo ano, porém, o Estado do Paraná ficou atrás de Santa Catarina na produção da erva, recuperando o primeiro lugar somente no ano seguinte._x000a_Estão corretas as alternativas:"/>
    <x v="6"/>
    <x v="59"/>
    <s v="Médio"/>
    <s v="ME"/>
    <s v="I, II e III apenas."/>
    <s v="II, III e IV apenas."/>
    <s v="IV apenas."/>
    <s v="I apenas."/>
    <s v="I, II e IV apenas."/>
    <s v="A"/>
    <n v="0"/>
    <n v="0"/>
  </r>
  <r>
    <s v="4651"/>
    <s v="FGV"/>
    <s v="ALEP-PR"/>
    <s v="2024"/>
    <s v="Historicamente, o Paraná foi constituído por três formações regionais: o “Paraná Tradicional”, que surgiu ainda no século XVII com a extração do ouro de aluvião e seguiu pelo século XVIII com a organização da sociedade dos Campos Gerais, calcada na grande propriedade rural de criação e comercialização de gado muar e vacum, destaque para as cidades de Curitiba e Paranaguá; o “Paraná Paulista”, estruturado no norte do Estado como uma frente de expansão da lavoura cafeeira de São Paulo, destaque para as cidades de Londrina e Maringá; e, por fim, o “Paraná Gaúcho”, organizado no sudoeste e oeste do Estado, impulsionado pela criação de suínos e pela lavoura cerealífera, com fortes vínculos culturais com o Rio Grande do Sul, destaque para as cidades de Cascavel e Pato Branco; as duas últimas formações regionais foram devidas às políticas de colonização encetadas a partir da primeira metade do século XX._x000a_&lt;i&gt;Sêga, R.A. Tempos Belicosos: a Revolução Federalista no Paraná. Curitiba: Instituto Memória, 2008.&lt;/i&gt;_x000a_Sobre a formação econômica do território apresentado no texto, julgue os itens a seguir._x000a_I. A formação histórica da sociedade camponesa dos Campos Gerais, ou do “Paraná Tradicional”, foi baseada na ocupação das terras feita “pelos ricos e poderosos de São Paulo, Santos e Paranaguá, não como um meio para transladar-se uma sociedade inteira, mas como um negócio a ser explorado comercialmente, tendo em vista o abastecimento de São Paulo e, principalmente, das regiões mineradoras no século XVIII._x000a_II. No decurso da primeira metade do século XIX, a rede de convivência criada no Paraná Tradicional tinha se estabelecido nos moldes de uma “sociedade camponesa”, cujas características mais marcantes são: a família como unidade social essencialmente importante; status social baixo; interdependência econômica em grau variável, com centros urbanos; cultura simples; apego à terra, à comunidade local e à tradição._x000a_III. A atividade de compra e venda de muares e bovinos alavancou a economia da sociedade camponesa dos Campos Gerais, possibilitando as fazendas das famílias-troncos tradicionais garantirem o sustento e o enriquecimento, evitando o êxodo rural até meados do século XX, e resistindo aos efeitos das Estradas de Ferro, mantendo as atividades tropeiristas._x000a_Está correto o que se afirma em"/>
    <x v="6"/>
    <x v="59"/>
    <s v="Médio"/>
    <s v="ME"/>
    <s v="II, apenas."/>
    <s v="I e II, apenas."/>
    <s v="I e III, apenas."/>
    <s v="II e III, apenas."/>
    <s v="I, II e III."/>
    <s v="B"/>
    <n v="0"/>
    <n v="0"/>
  </r>
  <r>
    <n v="4652"/>
    <s v="FGV"/>
    <s v="ALEP"/>
    <s v="2024"/>
    <s v="O movimento tropeirista não apenas atendeu às necessidades de transporte de riquezas e mercadorias diversas, mas foi, comprovadamente, um movimento decisivo no processo de ocupação e integração territorial, de impacto na constituição social das populações na América Latina, a qual denominamos neste trabalho como uma configuração social dentro do processo civilizatório no Paraná._x000a_&lt;i&gt;Disponível em: http://www.educadores.diaadia.pr.gov.br/arquivos/File/2010/artigos_teses/2010/Historia/artigos/frasson_artigo.pdf. Acesso: 16 jan. 2024.&lt;/i&gt;_x000a_Sobre o tema abordado no texto, avalie se as afirmativas a seguir são verdadeiras (V) ou (F) falsas._x000a_( ) O tropeirismo tem a sua origem vinculada com a abertura das primeiras trilhas abertas por nativos que percorriam longas distâncias por conta de características nômades, crenças e inter-relações tribais, destacando-se o caminho do Peabiru – caminho transcontinental de sentido longitudinal e o caminho de Itupava – acesso que ainda, de forma precária, ligava o litoral aos campos do primeiro planalto paranaense, vasta região onde se desenvolveu a capital paranaense – Curitiba._x000a_( ) O Caminho do Viamão, no Paraná, trouxe novas perspectivas para a vila de Curitiba, uma vez que no século XVIII esse povoado tinha um precário acesso para o litoral e outro para São Paulo, e por esta via, exportava o gado vacum das fazendas, sob forma de mercadoria semovente, beneficiando Curitiba com maiores possibilidades de negócios – trocas, comércio e aluguel de invernadas para tropas vindas do sul._x000a_( ) O caminho traçado no espaço geográfico do Paraná pelo tropeirismo ocorreu principalmente, pela necessidade de viabilizar o deslocamento por terra das tropas, principalmente, do sul do Brasil para as regiões que se desenvolviam mais rapidamente (São Paulo, Rio de Janeiro e Minas Gerais), sobretudo durante o ciclo do ouro, em virtude de que os caminhos primitivos não perfaziam um traçado satisfatório._x000a_As afirmativas são, respectivamente,"/>
    <x v="6"/>
    <x v="59"/>
    <s v="Médio"/>
    <s v="ME"/>
    <s v="V–V–V."/>
    <s v="F–F–V."/>
    <s v="V–F–V."/>
    <s v="F–V–V."/>
    <s v="V–V–F."/>
    <s v="A"/>
    <n v="0"/>
    <n v="0"/>
  </r>
  <r>
    <n v="4653"/>
    <s v="FGV"/>
    <s v="ALEP-PR"/>
    <s v="2024"/>
    <s v="No ano de 1853, a Província do Paraná se emancipou administrativamente de São Paulo. A recém província passou então a se ocupar do processo de povoamento de seu território, ainda em sua grande maioria despovoado, pois na concepção da época, os indígenas que ali viviam não participavam dessa contagem. Levando-se em conta as iniciativas criadas pelo fim do tráfico de escravos e da Lei de Terras, ambas aprovadas em 1850, o projeto colonizador do Paraná teve início._x000a_&lt;i&gt;NISHIKAWA, Reinaldo Benedito. As colônias de imigrantes na Província do Paraná, 1854-1889. Tese de Doutorado. Disponível em: https://www.teses.usp.br/teses/disponiveis/8/8137/tde-16072015-111650/publico/2015_ReinaldoBeneditoNishikawa_VCorr.pdf. Acesso: 17 jan.2024.&lt;/i&gt;_x000a_A partir do acontecimento descrito no texto, o primeiro polo de imigrantes europeus no território emancipado, foi a colônia:"/>
    <x v="6"/>
    <x v="59"/>
    <s v="Médio"/>
    <s v="ME"/>
    <s v="Ivay."/>
    <s v="Argelina."/>
    <s v="Nova Itália."/>
    <s v="Wirmond."/>
    <s v="Superagui."/>
    <s v="E"/>
    <n v="0"/>
    <n v="0"/>
  </r>
  <r>
    <n v="4654"/>
    <s v="FGV"/>
    <s v="ALEP PR"/>
    <s v="2024"/>
    <s v="Muitas regiões do Paraná a partir do século XIX, por diversas contingências passaram a atrair imigrantes europeus, e eram constantemente assolados por indígenas. Essas invasões estavam no centro das discussões para a ocupação dos chamados vazios demográficos. Com o fim desses “vazios” o objetivo era a ocupação do solo para a defesa da soberania nacional e a valorização econômica desses espaços._x000a_O mais antigo povoamento de imigrantes, como o abordado no texto para o local em questão, foi a colônia"/>
    <x v="6"/>
    <x v="59"/>
    <s v="Médio"/>
    <s v="ME"/>
    <s v="alemã, de Rio Negro."/>
    <s v="italiana, de Colombo."/>
    <s v="alemã, de Witmarsum."/>
    <s v="polonesa, de Prudentópolis."/>
    <s v="Italiana, de Santa Maria do Novo Tirol."/>
    <s v="A"/>
    <n v="0"/>
    <n v="0"/>
  </r>
  <r>
    <n v="4655"/>
    <s v="FGV"/>
    <s v="ALEP-PR"/>
    <s v="2024"/>
    <s v="No caso da economia paranaense, é interessante situar sua inserção em função de mercados internos e externos. Paralelo à atividade mineradora desenvolvida no centro do país foi que a economia do Paraná despertou. Os proprietários de terra da região, herdeiros dos primeiros bandeirantes e sesmeiros, acabaram por envolver-se no comércio das tropas e forjaram as primeiras frações de classes dominantes locais, já que em seu poder concentravam-se as primeiras acumulações primitivas de capital. Esse fato acarretou uma série de mudanças nos hábitos de consumo local, aumentando a importação de artigos mais refinados, pagos com o excedente de capital da atividade criatória._x000a_&lt;i&gt;Sêga, R.A. Tempos Belicosos: a Revolução Federalista no Paraná. Curitiba: Instituto Memória, 2008.&lt;/i&gt;_x000a_Sobre a formação socioeconômica da sociedade e do território em questão, correlacione as colunas:_x000a__x000a_Assinale a opção que indica a relação correta, na ordem apresenta"/>
    <x v="6"/>
    <x v="59"/>
    <s v="Médio"/>
    <s v="ME"/>
    <s v="1–4–2–3."/>
    <s v="3–4–2–1."/>
    <s v="4–2–3–1."/>
    <s v="3–2–1–4."/>
    <s v="4–3–1–2."/>
    <s v="B"/>
    <n v="0"/>
    <n v="0"/>
  </r>
  <r>
    <n v="4656"/>
    <s v="FAFIPA"/>
    <s v="CISLIPA"/>
    <s v="2015"/>
    <s v="Esta atividade econômica do litoral do Paraná está associada a ecossistemas florestais naturais remanescentes, geralmente ocupados por populações tradicionais como índios, caiçaras, quilombolas, caboclos e faxinais. Qual atividade econômica está associada ao texto?"/>
    <x v="6"/>
    <x v="59"/>
    <s v="Médio"/>
    <s v="ME"/>
    <s v="Pesca artesanal e processamento do pescado."/>
    <s v="Exploração de salinas, extração de palmito e banana."/>
    <s v="Extrativismo de produtos florestais não madeiráveis."/>
    <s v="Exploração de pinus, palmito, pescado e batatas."/>
    <m/>
    <s v="C"/>
    <n v="0"/>
    <n v="0"/>
  </r>
  <r>
    <n v="4657"/>
    <s v="CEBRASPE"/>
    <s v="SEED"/>
    <s v="2021"/>
    <s v="Assim como em outros territórios e estados brasileiros, a história do Paraná registra vários ciclos econômicos. Com relação aos ciclos econômicos e ao desenvolvimento do estado do Paraná, assinale a opção correta."/>
    <x v="6"/>
    <x v="59"/>
    <s v="Médio"/>
    <s v="ME"/>
    <s v="O ciclo da erva-mate alcançou o seu ápice no século XIX."/>
    <s v="No século XIX, a principal atividade econômica do estado era a exploração cafeeira."/>
    <s v="Durante o ciclo da erva-mate, o produto se destinava ao mercado interno e não era exportado."/>
    <s v="O processo de industrialização do Paraná consolidou-se no início do século XX."/>
    <s v="O ouro teve grande importância na economia paranaense do século XIX."/>
    <s v="A"/>
    <n v="0"/>
    <n v="0"/>
  </r>
  <r>
    <n v="4658"/>
    <s v="FAUEL"/>
    <s v="Prefeitura de Apucarana"/>
    <s v="2022"/>
    <s v="Considere a explicação a seguir, de um fato relevante da história paranaense, e marque a alternativa que preenche CORRETAMENTE a lacuna. “Oficialmente, a emancipação política do Paraná ocorreu em 19 de dezembro de 1853. Nessa data, Zacarias de Góes e Vasconcellos chegou ao Paraná para assumir o cargo de primeiro presidente da história da Província. Até então, o território atualmente paranaense era domínio da Província de _________. O Estado do Paraná foi, portanto, um dos últimos da história do Brasil e se emancipar”._x000a_&lt;i&gt;(Portal Turistória, com adaptações).&lt;/i&gt;"/>
    <x v="6"/>
    <x v="59"/>
    <s v="Médio"/>
    <s v="ME"/>
    <s v="Mato Grosso."/>
    <s v="Minas Gerais."/>
    <s v="Paranaguá."/>
    <s v="Rio de Janeiro."/>
    <s v="São Paulo."/>
    <s v="E"/>
    <n v="0"/>
    <n v="0"/>
  </r>
  <r>
    <n v="4659"/>
    <s v="CONSULPLAN"/>
    <s v="Prefeitura de Cascavel"/>
    <s v="2016"/>
    <s v="“O povoamento da região paranaense desenvolveu-se muito lentamente. No século XVII uma importante atividade econômica atraiu um grande número de pessoas para o interior do atual Paraná, especificamente na região onde hoje está localizada a cidade de Paranaguá.” Essa atividade econômica foi:"/>
    <x v="6"/>
    <x v="59"/>
    <s v="Médio"/>
    <s v="ME"/>
    <s v="A indústria."/>
    <s v="A mineração."/>
    <s v="A criação de gado."/>
    <s v="A produção da erva-mate."/>
    <s v="A extração das madeiras de lei."/>
    <s v="B"/>
    <n v="0"/>
    <n v="0"/>
  </r>
  <r>
    <n v="4660"/>
    <s v="Unioeste "/>
    <s v="Prefeitura de Cascavel"/>
    <s v="2012"/>
    <s v="Sobre a História política e econômica do estado do Paraná, é correto afirmar que"/>
    <x v="6"/>
    <x v="59"/>
    <s v="Médio"/>
    <s v="ME"/>
    <s v="a chegada da corte portuguesa em 1808 marcou o início do processo das negociações e lutas para garantir a emancipação da Província do Paraná."/>
    <s v="distante dos grandes centros econômicos agroexportadores a província do Paraná não implantou o sistema de trabalho escravo."/>
    <s v="presos à Comarca de São Paulo os paranaenses viveram sob a tutela paulista até a primeira metade do século XX, quando finalmente conseguiram sua emancipação."/>
    <s v="com a descoberta de ouro no início do século XVIII nas regiões de campos gerais o Paraná viveu um surto de desenvolvimento econômico que impulsionou a formação da grande empresa agrícola."/>
    <s v="em meados do século XIX o governo paranaense enfrentou uma grande revolta de imigrantes europeus que desencadearam um conflito histórico conhecido como Guerra do Contestado."/>
    <s v="A"/>
    <n v="0"/>
    <n v="0"/>
  </r>
  <r>
    <n v="4661"/>
    <s v="FAU"/>
    <s v="E-Paraná Comunicação"/>
    <s v="2017"/>
    <s v="A primeira constituição do Estado do Paraná, foi promulgada no ano de:"/>
    <x v="6"/>
    <x v="59"/>
    <s v="Médio"/>
    <s v="ME"/>
    <s v="1860."/>
    <s v="1891."/>
    <s v="1837."/>
    <s v="1937."/>
    <s v="1917."/>
    <s v="B"/>
    <n v="0"/>
    <n v="0"/>
  </r>
  <r>
    <n v="4662"/>
    <s v="FAU"/>
    <s v="Prefeitura de Chopinzinho"/>
    <s v="2016"/>
    <s v="Nascido em Valença (BA), foi o primeiro presidente da Província do Paraná, ainda no período imperial. Estamos falando de:"/>
    <x v="6"/>
    <x v="59"/>
    <s v="Médio"/>
    <s v="ME"/>
    <s v="José Antonio Vaz de Carvalhaes."/>
    <s v="Manoel Antonio Ferreira."/>
    <s v="Luiz Francisco da Camara Leal."/>
    <s v="Agostinho Ermelino de Leão."/>
    <s v="Zacarias de Góes e Vasconcelos."/>
    <s v="E"/>
    <n v="0"/>
    <n v="0"/>
  </r>
  <r>
    <n v="4662"/>
    <s v="FAU"/>
    <s v="Prefeitura de Chopinzinho"/>
    <s v="2016"/>
    <s v="Nascido em Valença (BA), foi o primeiro presidente da Província do Paraná, ainda no período imperial. Estamos falando de:"/>
    <x v="6"/>
    <x v="59"/>
    <s v="Médio"/>
    <s v="ME"/>
    <s v="José Antonio Vaz de Carvalhaes."/>
    <s v="Manoel Antonio Ferreira."/>
    <s v="Luiz Francisco da Camara Leal."/>
    <s v="Agostinho Ermelino de Leão."/>
    <s v="Zacarias de Góes e Vasconcelos."/>
    <s v="E"/>
    <n v="0"/>
    <n v="0"/>
  </r>
  <r>
    <n v="4663"/>
    <s v="UEL"/>
    <s v="PM-PR"/>
    <s v="2009"/>
    <s v="Em que ano se instalou a província do Paraná, e quem foi o seu primeiro presidente?"/>
    <x v="6"/>
    <x v="59"/>
    <s v="Médio"/>
    <s v="ME"/>
    <s v="Em 1852, sendo ser primeiro presidente, o conselheiro Adolfo Lamenha Lins."/>
    <s v="em 1853, sendo ser primeiro presidente, o Conselheiro Zacarias de Góes e Vasconcelos."/>
    <s v="em 1854, sendo ser primeiro presidente, o conselheiro José Lourenço de Sá Ribas."/>
    <s v="em 1851, sendo ser primeiro presidente, o Conselheiro Manoel de Oliveira Franco."/>
    <s v="Em 1855, sendo ser primeiro presidente, o conselheiro Manoel Leocádio de Oliveira."/>
    <s v="B"/>
    <n v="0"/>
    <n v="0"/>
  </r>
  <r>
    <n v="4664"/>
    <s v="Uel "/>
    <s v="UEL"/>
    <s v="1995"/>
    <s v="Província do Império durante trinta e cinco anos, o Paraná empregou esse período, sob a direção de numerosos presidentes nomeados pelo Governo Central, na criação e desenvolvimento dos núcleos urbanos e sobretudo na instituição de uma economia que, até a Revolução de 1930, se apoiava em duas indústrias extrativas:"/>
    <x v="6"/>
    <x v="59"/>
    <s v="Médio"/>
    <s v="ME"/>
    <s v="do café e do milho."/>
    <s v="da soja e do trigo."/>
    <s v="do mate e da madeira."/>
    <s v="da mamona e do amendoim."/>
    <s v="do algodão e do feijão."/>
    <s v="C"/>
    <n v="0"/>
    <n v="0"/>
  </r>
  <r>
    <n v="4665"/>
    <s v="Uel "/>
    <s v="UEL"/>
    <s v="1994"/>
    <s v="&quot;... nas últimas décadas do século XIX (...) o perfil do estado começou a mudar (...), surgiram novas cidades no fértil norte paranaense, e pelo sul chegaram colonos gaúchos em busca de novas terras...&quot;_x000a_A mudança de perfil a que o texto se refere deveu-se"/>
    <x v="6"/>
    <x v="59"/>
    <s v="Médio"/>
    <s v="ME"/>
    <s v="à cultura açucareira e à extração madeireira."/>
    <s v="às entradas e bandeiras e à descoberta do ouro."/>
    <s v="ao aparecimento das ferrovias e à expansão do café."/>
    <s v="às missões jesuíticas e à decadência da mineração."/>
    <s v="ao surgimento da indústria e à criação do gado."/>
    <s v="C"/>
    <n v="0"/>
    <n v="0"/>
  </r>
  <r>
    <n v="4666"/>
    <s v="Uel "/>
    <s v="UEL"/>
    <s v="1996"/>
    <s v="No final do século XIX, a indústria da madeira é viabilizada, no Paraná, em razão"/>
    <x v="6"/>
    <x v="59"/>
    <s v="Médio"/>
    <s v="ME"/>
    <s v="do aumento da produtividade agrária."/>
    <s v="do protecionismo alfandegário interestadual."/>
    <s v="da expansão do mercado consumidor interno."/>
    <s v="da construção de ferrovias no Estado."/>
    <s v="da ampliação das fronteiras pelos tropeiros"/>
    <s v="D"/>
    <n v="0"/>
    <n v="0"/>
  </r>
  <r>
    <n v="4667"/>
    <s v="CONSULPLAN"/>
    <s v="Prefeitura de Cascavel"/>
    <s v="2016"/>
    <s v="No desenvolvimento histórico do estado do Paraná desde o século XVI até os dias atuais são registros significativos:_x000a_I. A expansão cafeeira no século XX atraiu imigrantes de outros estados para o Paraná, além de europeus e japoneses._x000a_II. No período do Império, o estado do Paraná tornou-se uma província independente, tendo sua economia impulsionada pelo cultivo da erva-mate._x000a_III. Grandes companhias de colonização, como a Paraná Plantation, do Reino Unido, atuaram no estado derrubando matas e abrindo caminhos para lavouras e cidades. É correto o que se afirma em"/>
    <x v="6"/>
    <x v="59"/>
    <s v="Médio"/>
    <s v="ME"/>
    <s v="I, II e III."/>
    <s v="I, somente."/>
    <s v="II, somente."/>
    <s v="I e III, somente."/>
    <s v="II e III, somente."/>
    <s v="A"/>
    <n v="0"/>
    <n v="0"/>
  </r>
  <r>
    <n v="4668"/>
    <s v="PUC-PR"/>
    <s v="Prof. De Geografia"/>
    <s v="2013"/>
    <s v="A partir da segunda metade do século XIX, os fluxos migratórios para o Paraná se intensificaram e o estado passou a receber importantes levas de imigrantes europeus. Com relação à formação populacional do estado do Paraná, marque a alternativa CORRETA."/>
    <x v="6"/>
    <x v="59"/>
    <s v="Médio"/>
    <s v="ME"/>
    <s v="Os holandeses chegaram ao Paraná em 1850 e se estabeleceram no Norte Pioneiro."/>
    <s v="Os primeiros imigrantes alemães chegaram ao Paraná por volta de 1829 e se estabeleceram em General Carneiro, devido à proximidade com o Estado de Santa Catarina."/>
    <s v="Os poloneses se instalaram no nordeste do estado e fundaram municípios como Carlópolis, Abatiá e Andirá."/>
    <s v="Os italianos se estabeleceram inicialmente no litoral (Alexandra e Morretes), porém, devido às condições adversas do lugar, seus núcleos não progrediram. A maior parte se transferiu para Curitiba, onde passaram a cultivar uva e a fabricar vinho."/>
    <s v="Os espanhóis se estabeleceram no Segundo Planalto paranaense."/>
    <s v="D"/>
    <n v="0"/>
    <n v="0"/>
  </r>
  <r>
    <n v="4669"/>
    <s v="IBFC"/>
    <s v="CBMPR"/>
    <s v="2025"/>
    <s v="Ciclos Econômicos O Estado do Paraná, em sua História, passou por vários ciclos econômicos, que influenciaram não somente em sua formação política e financeira, mas também cultural. Assinale a alternativa que não corresponde a um dos produtos dos ciclos econômicos do Paraná."/>
    <x v="6"/>
    <x v="60"/>
    <s v="Médio"/>
    <s v="ME"/>
    <s v="Erva-Mate"/>
    <s v="Borracha"/>
    <s v="Madeira"/>
    <s v="Café"/>
    <s v="Soja"/>
    <s v="B"/>
    <n v="0"/>
    <n v="0"/>
  </r>
  <r>
    <n v="4670"/>
    <s v="COPS-UEL"/>
    <s v=" PC-PR"/>
    <s v="2010"/>
    <s v="É correto afirmar que a crise da cafeicultura nos anos 70, no Paraná, teve como uma das causas"/>
    <x v="6"/>
    <x v="60"/>
    <s v="Médio"/>
    <s v="ME"/>
    <s v="A concorrência dos cafés sul-americanos e africanos de melhor qualidade, o que provocou uma redução das exportações do produto paranaense."/>
    <s v="A industrialização acelerada do Estado, que levou à erradicação do café visando a ampliação da área de plantio de soja para produção de óleos."/>
    <s v="O abandono das terras pelos trabalhadores rurais uma vez que a implantação dos direitos trabalhistas no campo reduziu a sua renda baseada anteriormente no colonato."/>
    <s v="A urbanização a qual estimulou a substituição do café por culturas alimentares que visavam o abastecimento das grandes cidades em formação."/>
    <s v="O processo de substituição de importações, o qual conduziu a uma expansão da indústria de produção de bens duráveis no Paraná e reduziu o número de trabalhadores rurais."/>
    <s v="A"/>
    <n v="0"/>
    <n v="0"/>
  </r>
  <r>
    <n v="4671"/>
    <s v="COPS-UEL"/>
    <s v="PC-PR"/>
    <s v="2010"/>
    <s v="Leia o texto a seguir: “E se foi o pinheiro a árvore providencial de nossos primeiros dias, é ainda aquela que pela sua utilidade possibilitou a colonização sistemática do solo, e assim, a figura será também para a população de todas as origens que aqui habita o símbolo integrador do passado ao presente e alvorada promissora de nossa atualidade a esse futuro que há de ser fatalmente grandioso, porque grandiosas também são as linhas da estrutura física e moral da nossa terra e da nossa gente.”_x000a_&lt;i&gt;(MARTINS, R. Editorial da Revista Ilustração Paranaense, 1927. Apud PETERS, A. P. O movimento paranista. In REZENDE, C. J.;TRICHES, R. I._x000a_(Orgs.). Paraná: espaço e memória. Curitiba, Editora Bagozzi, 2005, p 273.)&lt;/i&gt;_x000a_O movimento paranista procurou criar uma identidade para o Paraná. Neste discurso de Romário Martins o pinheiro simbolizaria o Estado inclusive"/>
    <x v="6"/>
    <x v="60"/>
    <s v="Médio"/>
    <s v="ME"/>
    <s v="como elemento de unificação do passado e do presente dos povos que, através do trabalho, construíam o presente e preparavam o porvir."/>
    <s v="como concepção que articulava as várias regiões do estado dado a sua importância na economia do século XX."/>
    <s v="no destaque dado ao discurso universalista que fundava no extrativismo a identidade paranaense no século XIX e XX."/>
    <s v="na expressão da formação moral de homens e mulheres que naquele período começavam a colonizar o norte do Paraná."/>
    <s v="na narrativa mítica de fundação, pois, segundo os guaranis, do pinhão haviam nascido os primeiros homens e mulheres da terra."/>
    <s v="A"/>
    <n v="0"/>
    <n v="0"/>
  </r>
  <r>
    <n v="4672"/>
    <s v="Estratégia Concursos"/>
    <s v="Inédita"/>
    <s v="2025"/>
    <s v="Sobre Organização e Competências Municipal, assinale a alternativa correta:"/>
    <x v="6"/>
    <x v="61"/>
    <s v="Médio"/>
    <s v="ME"/>
    <s v="Os Municípios possuem autonomia política, administrativa e financeira, mas não autonomia legislativa."/>
    <s v="Os Municípios, na condição de entes federativos, possuem uma tríplice capacidade da autonomia: auto-organização, autogoverno e autoadministração."/>
    <s v="A competência dos municípios para legislar é residual, haja vista que será atribuição dos municípios disciplinar sobre aquilo que não seja constitucionalmente atribuído à competência da União ou dos Estados."/>
    <s v="É competência privativa do Município implantar política de educação para segurança no trânsito."/>
    <s v="A Lei Orgânica do Município deve ser votada pela Câmara Municipal, em dois turnos, com interstício mínimo de 30 dias, sendo aprovada se obtiver dois terços dos votos dos vereadores."/>
    <s v="B"/>
    <n v="0"/>
    <n v="0"/>
  </r>
  <r>
    <s v="4673"/>
    <s v="Estratégia Concursos"/>
    <s v="Inédita"/>
    <s v="2025"/>
    <s v="Sobre as competências da Câmara Municipal de Ponta Grossa, assinale a alternativa correta:"/>
    <x v="6"/>
    <x v="61"/>
    <s v="Médio"/>
    <s v="ME"/>
    <s v="Compete à Câmara Municipal aprovar e deliberar, independentemente de qualquer manifestação do Prefeito, sobre leis orçamentárias e tributos municipais."/>
    <s v="Compete privativamente à Câmara Municipal dispor sobre aquisição e alienação de bem imóvel do Município."/>
    <s v="É atribuição da Câmara Municipal, independentemente de sanção do Prefeito, criar Comissões Parlamentares de Inquérito (CPI’s) para apurar infrações político-administrativas."/>
    <s v="No Município de Ponta Grossa, o controle externo fica a cargo da Câmara Municipal, que o exerce com o auxílio do Tribunal de Contas dos Municípios."/>
    <s v="A instauração de Comissão Parlamentar de Inquérito Municipal é competência privativa da Câmara Municipal, após requerimento de, pelo menos, maioria dos seus membros."/>
    <s v="C"/>
    <n v="0"/>
    <n v="0"/>
  </r>
  <r>
    <s v="4674"/>
    <s v="Estratégia Concursos"/>
    <s v="Inédita"/>
    <s v="2025"/>
    <s v="Sobre os bens públicos municipais e sua administração, assinale a alternativa correta."/>
    <x v="6"/>
    <x v="61"/>
    <s v="Médio"/>
    <s v="ME"/>
    <s v="A aquisição de bens imóveis pelo Município depende apenas de autorização legislativa, sendo dispensada a avaliação prévia quando se tratar de permuta."/>
    <s v="A alienação de bens imóveis municipais depende, em regra, de interesse público devidamente justificado, avaliação prévia, autorização legislativa e licitação, ressalvadas as hipóteses legais de dispensa da licitação."/>
    <s v="A permissão de uso de bem público depende de lei específica e licitação, enquanto a autorização de uso depende de decreto."/>
    <s v="Apenas são considerados bens públicos municipais as coisas corpóreas, imóveis e semoventes, créditos, débitos (sic), valores, direitos, ações e outros que pertençam a qualquer título ao Município."/>
    <s v="A administração de todos os bens municipais compete exclusivamente ao Prefeito, inclusive daqueles utilizados pela Câmara Municipal."/>
    <s v="B"/>
    <n v="0"/>
    <n v="0"/>
  </r>
  <r>
    <n v="4675"/>
    <s v="Estratégia Concursos"/>
    <s v="Inédita"/>
    <s v="2025"/>
    <s v="Sobre os bens do Município de Ponta Grossa, assinale a alternativa correta."/>
    <x v="6"/>
    <x v="61"/>
    <s v="Médio"/>
    <s v="ME"/>
    <s v="A alienação de bens imóveis municipais depende de autorização legislativa, interesse público devidamente justificado e avaliação prévia, sendo a licitação dispensada, entre outras hipóteses, nos casos de doação, dação em pagamento, permuta e investidura."/>
    <s v="A autorização de uso de bem público é concedida por decreto, possui caráter precário e pode ser prorrogada sucessivamente, desde que haja interesse público."/>
    <s v="A concessão administrativa de bens públicos de uso especial ou dominial é formalizada por portaria e independe de contrato, desde que haja autorização legislativa."/>
    <s v="A aquisição de bens imóveis pelo Município dependerá, em qualquer hipótese, de autorização legislativa e prévia avaliação, inclusive nos casos de doação pura e simples e desapropriação."/>
    <s v="A investidura consiste na doação gratuita de área pública remanescente ao proprietário do imóvel lindeiro, independentemente de avaliação."/>
    <s v="A"/>
    <n v="0"/>
    <n v="0"/>
  </r>
  <r>
    <n v="4676"/>
    <s v="Estratégia Concursos"/>
    <s v="Inédita"/>
    <s v="2025"/>
    <s v="Conforme dispõe a Lei Orgânica do Município de Ponta Grossa, no que diz respeito ao Processo Legislativo, assinale a alternativa correta."/>
    <x v="6"/>
    <x v="61"/>
    <s v="Médio"/>
    <s v="ME"/>
    <s v="A proposta de emenda à Lei Orgânica aprovada será promulgada pelo Prefeito em até 15 dias após a publicação."/>
    <s v="As leis delegadas serão elaboradas pelo Prefeito, que deverá solicitar delegação à Câmara Municipal, que a concederá sob a forma de resolução."/>
    <s v="A Lei Orgânica Municipal poderá ser emendada mediante proposta de um terço, no mínimo, dos membros da Câmara Municipal; do Prefeito Municipal e de 5%, no mínimo, do eleitorado municipal."/>
    <s v="O Prefeito deve sancionar e promulgar a emenda à Lei Orgânica em até 15 dias úteis após o recebimento."/>
    <s v="É de iniciativa privativa da Câmara dispor sobre regime jurídico, provimento de cargos, estabilidade e aposentadoria dos servidores públicos municipais."/>
    <s v="C"/>
    <n v="0"/>
    <n v="0"/>
  </r>
  <r>
    <n v="4677"/>
    <s v="Estratégia Concursos"/>
    <s v="Inédita"/>
    <s v="2025"/>
    <s v="Sobre o processo legislativo do Município de Ponta Grossa, assinale a alternativa correta."/>
    <x v="6"/>
    <x v="61"/>
    <s v="Médio"/>
    <s v="ME"/>
    <s v="Em Ponta Grossa, o regime jurídico dos servidores públicos dos servidores públicos, incluindo o provimento de cargo, estabilidade e aposentadoria são de iniciativa privativa do Prefeito."/>
    <s v="O Prefeito, caso julgue relevante, poderá solicitar urgência para apreciação de projetos de iniciativa da Câmara."/>
    <s v="O Prefeito, caso julgue que determinado projeto de lei contraria o interesse público, poderá vetá-lo, no todo ou em parte, dentro de 10 dias úteis a partir de seu recebimento."/>
    <s v="A matéria constante de projeto de lei rejeitado somente poderá constituir objeto de novo projeto, na mesma sessão legislativa, mediante proposta de 1/3 dos Vereadores."/>
    <s v="Caso um projeto de lei seja vetado pelo Prefeito, esse veto poderá ser derrubado por voto de 1/3 (um terço) dos Vereadores."/>
    <s v="A"/>
    <n v="0"/>
    <n v="0"/>
  </r>
  <r>
    <s v="4678"/>
    <s v="Estratégia Concursos"/>
    <s v="Inédita"/>
    <s v="2025"/>
    <s v="Assinale a alternativa que indica corretamente o prazo para apreciação pelo Poder Legislativo municipal dos projetos de lei de iniciativa do Poder Executivo em que o Prefeito houver solicitado regime de urgência."/>
    <x v="6"/>
    <x v="61"/>
    <s v="Médio"/>
    <s v="ME"/>
    <s v="15 dias."/>
    <s v="25 dias."/>
    <s v="30 dias."/>
    <s v="40 dias."/>
    <s v="45 dias."/>
    <s v="C"/>
    <n v="0"/>
    <n v="0"/>
  </r>
  <r>
    <n v="4679"/>
    <s v="Estratégia Concursos"/>
    <s v="Inédita"/>
    <s v="2025"/>
    <s v="Conforme estabelece a Lei Orgânica do Município de Ponta Grossa, assinale a opção que NÃO apresenta uma hipótese de competência privativa da Câmara Municipal."/>
    <x v="6"/>
    <x v="61"/>
    <s v="Médio"/>
    <s v="ME"/>
    <s v="Criar Comissão Parlamentar de Inquérito (CPI) para analisar fatos determinados e referentes à Administração Municipal."/>
    <s v="Julgar as contas do Prefeito, deliberando sobre o parecer do Tribunal de Contas do Estado."/>
    <s v="Autorizar referendo e convocar plebiscito."/>
    <s v="Dispor sobre concessão de uso de bens municipais."/>
    <s v="Convocar secretários municipais para prestarem informações sobre assuntos de sua competência"/>
    <s v="D"/>
    <n v="0"/>
    <n v="0"/>
  </r>
  <r>
    <s v="4680"/>
    <s v="Estratégia Concursos"/>
    <s v="Inédita"/>
    <s v="2025"/>
    <s v="Nos termos do que disciplina a Lei Orgânica do Município de Ponta Grossa, assinale a alternativa correta."/>
    <x v="6"/>
    <x v="61"/>
    <s v="Médio"/>
    <s v="ME"/>
    <s v="Hoje Ponta Grossa conta com 21 Vereadores."/>
    <s v="Via de regra, as sessões da Câmara serão secretas."/>
    <s v="O mandato da Mesa será de 02 (dois) anos, vedada a recondução para o mesmo cargo na eleição imediatamente subsequente."/>
    <s v="As Comissões Permanentes da Câmara não detêm competências para realizar audiências públicas ou solicitar depoimento de autoridade ou cidadão."/>
    <s v="As Comissões Parlamentares de Inquérito são criadas a requerimento de maioria absoluta dos Vereadores, para apuração de fato determinado, e por prazo certo."/>
    <s v="C"/>
    <n v="0"/>
    <n v="0"/>
  </r>
  <r>
    <s v="4681"/>
    <s v="Estratégia Concursos"/>
    <s v="Inédita"/>
    <s v="2025"/>
    <s v="Em matéria de processo legislativo, a Lei Orgânica do Município de Ponta Grossa estabelece que:"/>
    <x v="6"/>
    <x v="61"/>
    <s v="Médio"/>
    <s v="ME"/>
    <s v="a iniciativa de projeto de lei cabe a qualquer Vereador, Comissão da Câmara, Mesa Executiva, ao Prefeito, e aos cidadãos."/>
    <s v="a proposta de emenda à lei orgânica será discutida e votada em dois turnos, considerando-se aprovada se obtiver, em ambos, maioria absoluta dos votos dos Vereadores."/>
    <s v="aprovado em redação final, será o projeto de lei enviado ao Prefeito que, aquiescendo, sancioná-lo-á no prazo de 30 (trinta) dias úteis, determinando seu retorno à Câmara, para fins de publicação."/>
    <s v="se o Prefeito considerar o projeto de lei, no todo ou em parte, inconstitucional ou contrário ao interesse público, vetá-lo-á, totalmente, no prazo de 30 (trinta) dias úteis, vedado o veto parcial."/>
    <s v="o Prefeito poderá enviar à Câmara projetos de lei sobre qualquer matéria, os quais, quando solicitar, deverão ser apreciados em regime de urgência, no prazo de até 45 (quarenta e cinco) dias, sob pena de a proposta ser incluída na ordem do dia da sessão subsequente."/>
    <s v="A"/>
    <n v="0"/>
    <n v="0"/>
  </r>
  <r>
    <n v="4682"/>
    <s v="Estratégia Concursos"/>
    <s v="Inédita"/>
    <s v="2025"/>
    <s v="Assinale a alternativa que NÃO corresponde aos motivos, estabelecidos na Lei Orgânica do Município de Ponta Grossa, que sujeitam à perda de mandato dos vereadores eleitos."/>
    <x v="6"/>
    <x v="61"/>
    <s v="Médio"/>
    <s v="ME"/>
    <s v="Faltar, em cada Período Legislativo, a um décimo das reuniões ordinárias da Câmara."/>
    <s v="Que perder os direitos políticos ou os tiver suspensos."/>
    <s v="Que ocupar qualquer cargo ou função comissionada da esfera municipal de Ponta Grossa."/>
    <s v="Realizar procedimento declarado incompatível com o decoro parlamentar."/>
    <s v="Quando deixar de residir no Município."/>
    <s v="A"/>
    <n v="0"/>
    <n v="0"/>
  </r>
  <r>
    <s v="4683"/>
    <s v="Estratégia Concursos"/>
    <s v="Inédita"/>
    <s v="2025"/>
    <s v="É competência privativa do Prefeito de Ponta Grossa, exceto:"/>
    <x v="6"/>
    <x v="61"/>
    <s v="Médio"/>
    <s v="ME"/>
    <s v="sancionar, promulgar e fazer cumprir as leis aprovadas pela Câmara."/>
    <s v="sancionar, promulgar e fazer publicar as emendas à Lei Orgânica do Município."/>
    <s v="permitir ou autorizar a execução de serviços públicos por terceiros."/>
    <s v="decretar desapropriações e instituir servidões administrativas."/>
    <s v="editar decretos e regulamentos para a execução das leis."/>
    <s v="B"/>
    <n v="0"/>
    <n v="0"/>
  </r>
  <r>
    <n v="4684"/>
    <s v="Estratégia Concursos"/>
    <s v="Inédita"/>
    <s v="2025"/>
    <s v="Um projeto de lei enviado ao prefeito para ser sancionado e promulgado pode ser considerado, por ele, inconstitucional ou contrário ao interesse público, e ser vetado, no todo ou em partes. O prazo de 15 dias que o Prefeito tem é para:"/>
    <x v="6"/>
    <x v="61"/>
    <s v="Médio"/>
    <s v="ME"/>
    <s v="receber o projeto."/>
    <s v="tomar a decisão sobre o projeto."/>
    <s v="comunicar seu veto à Câmara."/>
    <s v="devolver o projeto à Câmara."/>
    <s v="solicitar esclarecimentos sobre o projeto."/>
    <s v="B"/>
    <n v="0"/>
    <n v="0"/>
  </r>
  <r>
    <s v="4685"/>
    <s v="Estratégia Concursos"/>
    <s v="Inédita"/>
    <s v="2025"/>
    <s v="Em relação à sanção e ao veto do Prefeito aos projetos de lei aprovados, a Lei Orgânica do Município de Ponta Grossa estatui que:"/>
    <x v="6"/>
    <x v="61"/>
    <s v="Médio"/>
    <s v="ME"/>
    <s v="o veto do Prefeito só pode ser rejeitado pelo voto de, pelo menos, 2/3 (dois terços) dos Vereadores da Casa."/>
    <s v="o Prefeito poderá vetar o projeto caso o considere contrário ao interesse público, mas se o considerar inconstitucional, ao invés de vetá-lo, deverá ajuizar representação de inconstitucionalidade no Tribunal de Justiça."/>
    <s v="a matéria constante de projeto de lei rejeitado somente poderá constituir objeto de novo projeto, na mesma Sessão Legislativa, mediante proposta de 2/3 (dois terços) dos membros da Câmara."/>
    <s v="a Câmara deverá apreciar o veto em até 30 (trinta) dias do seu recebimento."/>
    <s v="o veto será apreciado pela Câmara dentro do prazo de 15 (quinze) dias, contados de seu recebimento."/>
    <s v="D"/>
    <n v="0"/>
    <n v="0"/>
  </r>
  <r>
    <s v="4686"/>
    <s v="Estratégia Concursos"/>
    <s v="Inédita"/>
    <s v="2025"/>
    <s v="Conforme as previsões sobre Poder Executivo da Lei Orgânica do Município de Ponta Grossa, assinale a alternativa correta."/>
    <x v="6"/>
    <x v="61"/>
    <s v="Médio"/>
    <s v="ME"/>
    <s v="O Prefeito poderá ausentar-se do Município por mais de dez dias consecutivos, independentemente de autorização legislativa, desde que comunique previamente ao Presidente da Câmara Municipal."/>
    <s v="O servidor público investido no mandato de Prefeito Municipal permanecerá no exercício de seu cargo de origem, acumulando integralmente as duas remunerações."/>
    <s v="Compete ao Prefeito Municipal encaminhar, até o dia 31 de março de cada ano, ao Tribunal de Contas do Estado do Paraná e ao Poder Legislativo a prestação de contas do Município relativa ao exercício anterior."/>
    <s v="O Vice-Prefeito poderá receber subsídio superior ao do Prefeito, desde que autorizado por lei específica aprovada pela Câmara Municipal."/>
    <s v="O Prefeito poderá abrir crédito extraordinário em qualquer situação, independentemente de calamidade pública e de referendo da Câmara Municipal."/>
    <s v="C"/>
    <n v="0"/>
    <n v="0"/>
  </r>
  <r>
    <s v="4687"/>
    <s v="Estratégia Concursos"/>
    <s v="Inédita"/>
    <s v="2025"/>
    <s v="Com base na previsão sobre fiscalização contábil, financeira e orçamentária da Lei Orgânica do Município de Ponta Grossa, assinale a alternativa correta."/>
    <x v="6"/>
    <x v="61"/>
    <s v="Médio"/>
    <s v="ME"/>
    <s v="O controle externo da fiscalização contábil, financeira e orçamentária é exercido exclusivamente pelo Tribunal de Contas do Estado do Paraná, competindo à Câmara Municipal apenas publicar as decisões sobre as prestações de contas."/>
    <s v="O julgamento das contas do Prefeito Municipal poderá ocorrer mesmo sem parecer prévio do Tribunal de Contas, desde que aprovado por dois terços dos membros da Câmara Municipal."/>
    <s v="A prestação de contas relativa a recursos recebidos da União será feita ao Tribunal de Contas da União, sem prejuízo da prestação de contas à Câmara Municipal, e o parecer prévio do Tribunal de Contas do Estado somente deixará de prevalecer por decisão de dois terços dos membros da Câmara Municipal."/>
    <s v="O julgamento das contas do Prefeito deverá ocorrer no prazo máximo de 60 dias contados do recebimento do parecer prévio do Tribunal de Contas, não sendo interrompido durante o recesso parlamentar."/>
    <s v="Somente os agentes públicos municipais estão obrigados a prestar contas da utilização de recursos públicos municipais, não se aplicando essa obrigação às pessoas jurídicas privadas."/>
    <s v="C"/>
    <n v="0"/>
    <n v="0"/>
  </r>
  <r>
    <n v="4688"/>
    <s v="Estratégia Concursos"/>
    <s v="Inédita"/>
    <s v="2025"/>
    <s v="Sobre o Planejamento Municipal, previsto na Lei Orgânica do Município de Ponta Grossa, assinale a alternativa correta."/>
    <x v="6"/>
    <x v="61"/>
    <s v="Médio"/>
    <s v="ME"/>
    <s v="Os recursos públicos destinados à educação somente poderão ser aplicados em escolas públicas municipais, sendo vedado qualquer repasse a instituições privadas."/>
    <s v="O ingresso nos cargos do magistério público municipal poderá ocorrer mediante concurso público ou processo seletivo simplificado, conforme decisão da Administração."/>
    <s v="A Lei Orgânica determina que somente museus e bibliotecas públicas integram o patrimônio cultural do Município, não abrangendo edificações, documentos ou sítios arqueológicos."/>
    <s v="A destinação de recursos orçamentários para atividades culturais constitui faculdade do Poder Executivo, podendo ser dispensada quando houver insuficiência financeira."/>
    <s v="As escolas comunitárias, confessionais e filantrópicas poderão receber recursos públicos municipais, desde que sejam sem fins lucrativos, reinvistam seus excedentes financeiros na educação no âmbito municipal e destinem seu patrimônio, em caso de encerramento das atividades, a outra instituição prevista na Lei Orgânica ou ao Poder Público Municipal."/>
    <s v="E"/>
    <n v="0"/>
    <n v="0"/>
  </r>
  <r>
    <n v="4689"/>
    <s v="Estratégia Concursos"/>
    <s v="Inédita"/>
    <s v="2025"/>
    <s v="Com base nos arts. 92 a 96 da Lei Orgânica do Município de Ponta Grossa, assinale a alternativa correta."/>
    <x v="6"/>
    <x v="61"/>
    <s v="Médio"/>
    <s v="ME"/>
    <s v="A contratação temporária para atender necessidade de excepcional interesse público poderá ocorrer por ato do Prefeito, independentemente de previsão em lei específica, desde que haja urgência administrativa."/>
    <s v="Os cargos públicos municipais serão criados por lei, que fixará sua denominação, padrão de vencimento, condições de provimento e indicará os recursos pelos quais correrão as despesas, sendo que a contratação por prazo determinado dependerá de lei específica para atender necessidade temporária de excepcional interesse público."/>
    <s v="A publicidade dos atos, programas, obras, serviços e campanhas do Município poderá conter o nome e a imagem da autoridade responsável, desde que tenha caráter educativo e informativo."/>
    <s v="O prazo de validade do concurso público será de quatro anos, admitida uma única prorrogação por igual período."/>
    <s v="As contas da administração pública municipal permanecerão permanentemente à disposição dos cidadãos na Câmara Municipal para exame e apreciação."/>
    <s v="B"/>
    <n v="0"/>
    <n v="0"/>
  </r>
  <r>
    <n v="4690"/>
    <s v="Estratégia Concursos"/>
    <s v="Inédita"/>
    <s v="2025"/>
    <s v="Sobre os servidores públicos do Município de Ponta Grossa, assinale a alternativa correta."/>
    <x v="6"/>
    <x v="61"/>
    <s v="Médio"/>
    <s v="ME"/>
    <s v="O servidor público municipal terá direito à licença-paternidade de 30 dias consecutivos, contados do nascimento do bebê ou da adoção, sendo que, no caso de pai genitor monoparental ou quando a mãe estiver incapaz de prover os cuidados necessários à criança, a licença será de 180 dias consecutivos."/>
    <s v="O Município adotará regimes jurídicos distintos para os servidores da administração direta e da administração indireta, conforme dispuser cada entidade administrativa."/>
    <s v="Os filhos e dependentes dos servidores públicos municipais terão assistência gratuita em creches e pré-escolas até os cinco anos de idade."/>
    <s v="É permitida a participação dos servidores públicos municipais no produto da arrecadação de tributos e multas, desde que prevista em lei municipal específica."/>
    <s v="O servidor público municipal poderá integrar conselho de empresa prestadora de serviços que receba subvenção econômica do Município, desde que não exerça cargo de direção na empresa."/>
    <s v="A"/>
    <n v="0"/>
    <n v="0"/>
  </r>
  <r>
    <n v="4691"/>
    <s v="Estratégia Concursos"/>
    <s v="Inédita"/>
    <s v="2025"/>
    <s v="Segundo a Lei Orgânica de Ponta Grossa, compete ao Executivo Municipal instituir impostos sobre:_x000a_I. propriedade de veículos automotores._x000a_II. propriedade predial e territorial urbana._x000a_III. serviços de qualquer natureza._x000a_IV. transmissão causa mortis e doação de quaisquer bens ou direitos._x000a_Estão corretos apenas os itens:"/>
    <x v="6"/>
    <x v="61"/>
    <s v="Médio"/>
    <s v="ME"/>
    <s v="I e II"/>
    <s v="III e IV"/>
    <s v="I e III"/>
    <s v="II e III"/>
    <s v="II e IV"/>
    <s v="D"/>
    <n v="0"/>
    <n v="0"/>
  </r>
  <r>
    <n v="4692"/>
    <s v="Estratégia Concursos"/>
    <s v="Inédita"/>
    <s v="2025"/>
    <s v="Nos termos do que dispõe a Lei Orgânica do Município de Ponta Grossa , assinale a alternativa correta."/>
    <x v="6"/>
    <x v="61"/>
    <s v="Médio"/>
    <s v="ME"/>
    <s v="As alíquotas do imposto sobre serviços de qualquer natureza não poderão ultrapassar os limites fixados em lei complementar estadual."/>
    <s v="O Município poderá instituir contribuição, cobrada de seus servidores, para o custeio, em benefício destes, de sistema de previdência e assistência social, concorrendo com o dobro da importância para o mesmo fim."/>
    <s v="A concessão de qualquer anistia ou remissão que envolva matéria tributária só acontecerá mediante a edição de lei municipal específica."/>
    <s v="Mediante convênio celebrado com a União e/ou o Estado, o Município poderá delegar àqueles atribuições fazendárias e de coordenação ou unificação dos serviços de fiscalização e arrecadação de tributos, como também o exercício de sua competência legislativa."/>
    <s v="Nos termos do que dispõe a Lei Orgânica, no exercício de sua competência tributária o Município de Ponta Grossa poderá instituir impostos sobre a propriedade predial e territorial urbana; a transmissão inter vivos, a qualquer título, por ato oneroso ou gratuito de bens imóveis, por natureza ou acessão física, e de direitos reais sobre imóveis, excetuados os de garantia, bem como cessão de direitos à sua aquisição; os serviços de qualquer natureza, não compreendidos na competência do Estado, definidos em lei complementar federal."/>
    <s v="C"/>
    <n v="0"/>
    <n v="0"/>
  </r>
  <r>
    <s v="4693"/>
    <s v="VUNESP"/>
    <s v="Pref GRU"/>
    <s v="2019"/>
    <s v="De acordo com o disposto na Lei Orgânica do Município de Ponta Grossa , o tributo municipal que pode ser cobrado, quando o proprietário de imóvel urbano seja beneficiado em decorrência de obra pública, denomina-se"/>
    <x v="6"/>
    <x v="61"/>
    <s v="Médio"/>
    <s v="ME"/>
    <s v="taxa."/>
    <s v="imposto de obra pública."/>
    <s v="contribuição de melhoria."/>
    <s v="IPTU progressivo."/>
    <s v="imposto social."/>
    <s v="C"/>
    <n v="0"/>
    <n v="0"/>
  </r>
  <r>
    <n v="4694"/>
    <s v="Estratégia Concursos"/>
    <s v="Inédita"/>
    <s v="2025"/>
    <s v="Conforme a Lei Orgânica de Ponta Grossa, pertence ao Município, em relação às receitas repartidas:_x000a_I. 50% do produto da arrecadação de impostos do estado sobre a propriedade de veículos automotores licenciados em seu território._x000a_II. 50% do produto da arrecadação do imposto do estado sobre operações relativas à circulação de mercadorias e sobre prestação de serviços de transporte interestadual e intermunicipal de comunicação – ICMS._x000a_III. 50% por cento do produto da arrecadação de impostos da União sobre a propriedade territorial rural, relativamente aos imóveis nele situados._x000a_IV. O produto da arrecadação do imposto da União sobre renda e proventos de qualquer natureza incidente, na fonte, sobre rendimentos pagos, a qualquer título, por ele, suas autarquias e pelas fundações que instituir ou mantiver._x000a_Quais estão corretas?"/>
    <x v="6"/>
    <x v="61"/>
    <s v="Médio"/>
    <s v="ME"/>
    <s v="Apenas I e II."/>
    <s v="Apenas I e IV."/>
    <s v="Apenas II e III."/>
    <s v="Apenas I, III e IV."/>
    <s v="I, II, III e IV."/>
    <s v="D"/>
    <n v="0"/>
    <n v="0"/>
  </r>
  <r>
    <n v="4695"/>
    <s v="Estratégia Concursos"/>
    <s v="Inédita"/>
    <s v="2025"/>
    <s v="Também compete ao município de Ponta Grossa instituir tributos. Sobre os tributos municipais, pode-se afirmar que:"/>
    <x v="6"/>
    <x v="61"/>
    <s v="Médio"/>
    <s v="ME"/>
    <s v="O município não pode instituir contribuição, a ser cobrada dos servidores públicos municipais, que se destinem ao custeio de benefícios dos funcionários, de sistemas de previdência e assistência social."/>
    <s v="O Prefeito de Ponta Grossa poderá, mediante decreto, conceder isenção ou anistia de tributos municipais, desde que devidamente justificado."/>
    <s v="Uma vez concedida a isenção ou a anistia, estas são irrevogáveis, uma vez que geram direito adquirido para seus beneficiários."/>
    <s v="O município não pode instituir taxa, em decorrência de serviços públicos específicos ou divisíveis, colocados à disposição do contribuinte."/>
    <s v="São impostos de competência do município de Ponta Grossa: o imposto sobre propriedade predial e territorial urbana e o imposto sobre transmissão inter vivos, a qualquer título, por ato oneroso, de bens imóveis."/>
    <s v="E"/>
    <n v="0"/>
    <n v="0"/>
  </r>
  <r>
    <n v="4696"/>
    <s v="Estratégia Concursos"/>
    <s v="Inédita"/>
    <s v="2025"/>
    <s v="No que se refere à Lei do Plano Plurianual (PPA), à Lei de Diretrizes Orçamentárias (LDO) e à Lei do Orçamento Anual (LOA), no âmbito do Município de Ponta Grossa , é correto afirmar que:"/>
    <x v="6"/>
    <x v="61"/>
    <s v="Médio"/>
    <s v="ME"/>
    <s v="O PPA é de iniciativa do Poder Executivo, e a LDO e a LOA são de iniciativa do Conselho do Orçamento Participativo."/>
    <s v="O PPA é de iniciativa do Poder Legislativo, a LDO, do Executivo, e a LOA, do Conselho do Orçamento Participativo."/>
    <s v="O PPA e a LDO são de iniciativa do Poder Executivo e a LOA é de iniciativa do Conselho do Orçamento Participativo."/>
    <s v="O PPA e a LDO são de iniciativa do Poder Legislativo e a LOA é de iniciativa do Poder Executivo."/>
    <s v="Todas elas são de iniciativa do Poder Executivo."/>
    <s v="E"/>
    <n v="0"/>
    <n v="0"/>
  </r>
  <r>
    <n v="4697"/>
    <s v="Estratégia Concursos"/>
    <s v="Inédita"/>
    <s v="2025"/>
    <s v="Em relação os tributos e leis orçamentárias do Município de Ponta Grossa , assinale a alternativa correta:"/>
    <x v="6"/>
    <x v="61"/>
    <s v="Médio"/>
    <s v="ME"/>
    <s v="Dentre os tributos de competência do Município, estão: IPTU, ITBI, ISS, contribuição de melhoria, preços públicos e taxas."/>
    <s v="A instituição de taxas em razão do poder de polícia é privativa da União."/>
    <s v="É vedada a realização de operações de créditos que excedam o montante das despesas de capital, ressalvadas as autoridades, mediante créditos suplementares ou especiais, aprovados pela Câmara Municipal, por maioria absoluta dos votos dos seus membros."/>
    <s v="Na elaboração de seus orçamentos anuais, o Município deve observar o disposto na lei de diretrizes orçamentárias do respectivo Estado-membro."/>
    <s v="O prefeito municipal fará publicar, até 60 dias após o encerramento de cada bimestre, relatório resumido da execução orçamentária."/>
    <s v="C"/>
    <n v="0"/>
    <n v="0"/>
  </r>
  <r>
    <n v="4698"/>
    <s v="Estratégia Concursos"/>
    <s v="Inédita"/>
    <s v="2025"/>
    <s v="Em relação ao orçamento, dispõe a Lei Orgânica Municipal de Ponta Grossa:"/>
    <x v="6"/>
    <x v="61"/>
    <s v="Médio"/>
    <s v="ME"/>
    <s v="A lei de diretrizes orçamentárias compreenderá as metas e prioridades da administração e disporá sobre as alterações na legislação tributária."/>
    <s v="A lei de diretrizes orçamentárias orientará a elaboração do plano plurianual."/>
    <s v="O investimento cuja execução ultrapassar um exercício financeiro não poderá ser iniciado se não incluído na lei de diretrizes orçamentárias de cada ano."/>
    <s v="A abertura de créditos especiais somente será admitida para atender a despesas imprevisíveis e urgentes decorrentes de guerra, comoção interna ou calamidade pública."/>
    <s v="O Poder Executivo apresentará à Câmara Municipal, até trinta dias após o encerramento de cada bimestre, relatório da execução orçamentária, bem a caracterização sobre o Município e suas finanças públicas."/>
    <s v="A"/>
    <n v="0"/>
    <n v="0"/>
  </r>
  <r>
    <n v="4699"/>
    <s v="Estratégia Concursos"/>
    <s v="Inédita"/>
    <s v="2025"/>
    <s v="De acordo com a Lei Orgânica, dentre os orçamentos anuais previstos para o município de Ponta Grossa, estão os seguintes:_x000a_I. Orçamentos fiscal._x000a_II. Orçamento da seguridade social._x000a_III. Orçamento de investimento das empresas em que o Município, direta ou indiretamente, detenha a maioria do capital social com direito a voto._x000a_IV. Orçamento da educação._x000a_Quais estão corretas?"/>
    <x v="6"/>
    <x v="61"/>
    <s v="Médio"/>
    <s v="ME"/>
    <s v="Apenas I e II."/>
    <s v="Apenas I e III."/>
    <s v="Apenas I, II e III."/>
    <s v="Apenas I, II e IV."/>
    <s v="I, III e IV."/>
    <s v="B"/>
    <n v="0"/>
    <n v="0"/>
  </r>
  <r>
    <n v="4700"/>
    <s v="Estratégia Concursos"/>
    <s v="Inédita"/>
    <s v="2025"/>
    <s v="De acordo com a Lei Orgânica do Município de Ponta Grossa , o Município aplicará, anualmente,"/>
    <x v="6"/>
    <x v="61"/>
    <s v="Médio"/>
    <s v="ME"/>
    <s v="nunca mais que dezoito por cento da sua receita, compreendidas as transferências constitucionais, na manutenção e desenvolvimento do ensino público."/>
    <s v="vinte por cento, no máximo, da receita na manutenção e desenvolvimento do ensino, incluindo-se nessa receita as obras de infraestrutura, realizadas para beneficiar direta ou indiretamente a rede escolar."/>
    <s v="vinte e cinco por cento, no mínimo, da receita resultante de impostos e das transferências recebidas da União e do Estado na manutenção e no desenvolvimento do ensino."/>
    <s v="trinta por cento, no mínimo, do total de sua receita resultante de impostos, incluindo recursos provenientes de transferência, na manutenção e no desenvolvimento do ensino público."/>
    <s v="no mínimo, obrigatoriamente, cinquenta por cento de sua receita resultante de impostos, excluída a proveniente de transferências, na manutenção e desenvolvimento do ensino."/>
    <s v="C"/>
    <n v="0"/>
    <n v="0"/>
  </r>
  <r>
    <n v="4701"/>
    <s v="Estratégia Concursos"/>
    <s v="Inédita"/>
    <s v="2025"/>
    <s v="Sobre o Planejamento Municipal de Ponta Grossa, assinale a alternativa correta."/>
    <x v="6"/>
    <x v="61"/>
    <s v="Médio"/>
    <s v="ME"/>
    <s v="O planejamento municipal possui caráter apenas orientativo tanto para o setor público quanto para o setor privado."/>
    <s v="As concessões e permissões de serviços públicos municipais poderão ser outorgadas sem licitação, desde que haja relevante interesse público devidamente justificado."/>
    <s v="O planejamento municipal será realizado por órgãos distintos da Administração Direta e da Administração Indireta, conforme a matéria envolvida."/>
    <s v="As concessões e permissões de serviços públicos municipais concedidas em desacordo com a Lei Orgânica são nulas de pleno direito, permanecendo os serviços sujeitos à regulamentação e fiscalização do Município."/>
    <s v="As obras públicas municipais somente poderão ser executadas diretamente pela Administração Municipal, sendo vedada sua execução por terceiros."/>
    <s v="D"/>
    <n v="0"/>
    <n v="0"/>
  </r>
  <r>
    <n v="4702"/>
    <s v="Estratégia Concursos"/>
    <s v="Inédita"/>
    <s v="2025"/>
    <s v="Sobre os servidores públicos do Município de Ponta Grossa, assinale a alternativa correta."/>
    <x v="6"/>
    <x v="61"/>
    <s v="Médio"/>
    <s v="ME"/>
    <s v="A licença-paternidade do servidor municipal é de 20 dias, podendo ser prorrogada por igual período mediante autorização da Administração."/>
    <s v="O servidor público municipal poderá participar do produto da arrecadação de tributos e multas, desde que autorizado por lei específica."/>
    <s v="Os filhos e dependentes dos servidores municipais têm direito à assistência gratuita em creches e pré-escolas apenas até os quatro anos de idade."/>
    <s v="O regime jurídico dos servidores públicos municipais poderá variar entre a administração direta e a indireta, desde que previsto em decreto do Prefeito."/>
    <s v="A cessão de servidor público municipal é vedada, salvo nas hipóteses expressamente previstas na Lei Orgânica, sendo que, quando o servidor for cedido para órgão localizado fora do território do Município de Ponta Grossa, o ônus da remuneração caberá, em regra, ao cessionário."/>
    <s v="E"/>
    <n v="0"/>
    <n v="0"/>
  </r>
  <r>
    <n v="4703"/>
    <s v="Estratégia Concursos"/>
    <s v="Inédita"/>
    <s v="2025"/>
    <s v="Conforme as disposições da Lei Orgânica do Município de Ponta Grossa sobre a Educação, assinale a alternativa correta."/>
    <x v="6"/>
    <x v="61"/>
    <s v="Médio"/>
    <s v="ME"/>
    <s v="O Município atuará prioritariamente no ensino médio e na educação profissional, podendo atuar no ensino fundamental apenas de forma suplementar."/>
    <s v="As classes de inclusão do ensino regular poderão ter número ilimitado de alunos com necessidades educacionais especiais, desde que haja professor auxiliar."/>
    <s v="O ensino religioso nas escolas municipais de ensino fundamental possui matrícula obrigatória e carga horária mínima de uma hora semanal."/>
    <s v="O Município aplicará, anualmente, no mínimo 25% da receita resultante de impostos, compreendida a proveniente de transferências, na manutenção e desenvolvimento do ensino de sua competência."/>
    <s v="O Plano Plurianual da Educação tem como único objetivo a erradicação do analfabetismo."/>
    <s v="D"/>
    <n v="0"/>
    <n v="0"/>
  </r>
  <r>
    <n v="4704"/>
    <s v="Estratégia Concursos"/>
    <s v="Inédita"/>
    <s v="2025"/>
    <s v="Sobre Educação e Cultura, conforme a Lei Orgânica do Município de Ponta Grossa, assinale a alternativa correta."/>
    <x v="6"/>
    <x v="61"/>
    <s v="Médio"/>
    <s v="ME"/>
    <s v="Os recursos públicos destinados à educação somente poderão ser aplicados em escolas públicas municipais, sendo vedado qualquer repasse a instituições privadas."/>
    <s v="O ingresso nos cargos do magistério público municipal poderá ocorrer mediante concurso público ou processo seletivo simplificado, conforme decisão da Administração."/>
    <s v="As escolas comunitárias, confessionais e filantrópicas poderão receber recursos públicos municipais, desde que sejam sem fins lucrativos, reinvistam seus excedentes financeiros na educação no âmbito municipal e destinem seu patrimônio, em caso de encerramento das atividades, a outra instituição prevista na Lei Orgânica ou ao Poder Público Municipal."/>
    <s v="A Lei Orgânica determina que somente museus e bibliotecas públicas integram o patrimônio cultural do Município, não abrangendo edificações, documentos ou sítios arqueológicos."/>
    <s v="A destinação de recursos orçamentários para atividades culturais constitui faculdade do Poder Executivo, podendo ser dispensada quando houver insuficiência financeira."/>
    <s v="C"/>
    <n v="0"/>
    <n v="0"/>
  </r>
  <r>
    <n v="4705"/>
    <s v="FGV"/>
    <s v="CFC"/>
    <s v="2020"/>
    <s v="Uma joalheria vende relógios por R$ 300,00 cada. O custo variável do relógio é de R$ 170,00, e o ponto de equilíbrio contábil da loja é de 500 unidades._x000a_Os administradores da loja decidiram aumentar o preço dos relógios para R$ 330,00, a partir do segundo semestre de 2026._x000a_Considerando que os custos fixos e variáveis permanecerão iguais, o ponto de equilíbrio da loja, após esse aumento, será de"/>
    <x v="2"/>
    <x v="21"/>
    <s v="Médio"/>
    <s v="ME"/>
    <s v="407 unidades."/>
    <s v="455 unidades."/>
    <s v="475 unidades."/>
    <s v="550 unidades."/>
    <m/>
    <s v="A"/>
    <n v="0"/>
    <n v="0"/>
  </r>
  <r>
    <n v="4706"/>
    <s v="VUNESP"/>
    <s v="Câmara Municipal da Estância de São Roque (SP)"/>
    <s v="2026"/>
    <s v="Considere as informações a seguir para responder à questão:_x000a__x000a_Uma empresa industrial fabrica o produto XYZ e atualmente possui a seguinte estrutura de custos e demais informações:_x000a_Na atual estrutura, a quantidade de unidades que devem ser produzidas e vendidas para que se gere um lucro de R$ 9.000 é"/>
    <x v="2"/>
    <x v="21"/>
    <s v="Médio"/>
    <s v="ME"/>
    <s v="30000"/>
    <s v="39000"/>
    <s v="40000"/>
    <s v="41000"/>
    <s v="49000"/>
    <s v="E"/>
    <n v="0"/>
    <n v="0"/>
  </r>
  <r>
    <n v="4707"/>
    <s v="FCC"/>
    <s v="SEFAZ-GO"/>
    <s v="2026"/>
    <s v="Atenção: Considere as informações a seguir para responder à questão._x000a_Uma empresa fabrica e vende um único produto. No mês de julho de 2025, produziu integralmente 2.000 unidades do produto e incorreu nos seguintes gastos:_x000a_&lt;b&gt;Custos e despesas variáveis&lt;/b&gt;_x000a_. Mão de obra direta: R$ 24 por unidade produzida_x000a_. Matéria-prima: R$ 48 por unidade produzida_x000a_. Despesas variáveis: R$ 12 por unidade produzida_x000a_&lt;b&gt;Custos e despesas fixas&lt;/b&gt;_x000a_. Custos fixos diretos: R$ 24.000_x000a_. Custos fixos indiretos: R$ 72.000_x000a_. Despesas fixas: R$ 48.000_x000a__x000a_O preço unitário de venda praticado pela empresa é R$ 800, os impostos sobre a venda correspondem a 20% e a empresa paga comissões de venda de 7%. Tanto os impostos sobre a venda como as comissões de venda são calculados sobre o preço de venda._x000a_O ponto de equilíbrio contábil da empresa, em quantidade de unidades vendidas, é:"/>
    <x v="2"/>
    <x v="21"/>
    <s v="Médio"/>
    <s v="ME"/>
    <s v="201"/>
    <s v="259"/>
    <s v="288"/>
    <s v="192"/>
    <s v="218"/>
    <s v="C"/>
    <n v="0"/>
    <n v="0"/>
  </r>
  <r>
    <n v="4708"/>
    <s v="FCC"/>
    <s v="CPU PE"/>
    <s v="2026"/>
    <s v="A teoria dos dois fatores de Herzberg considera o salário como um fator higiênico. Em comparação com a hierarquia das necessidades de Maslow, o salário corresponde às necessidades:"/>
    <x v="1"/>
    <x v="62"/>
    <s v="Médio"/>
    <s v="ME"/>
    <s v="Fisiológicas."/>
    <s v="De autorealização."/>
    <s v="De estima."/>
    <s v="De segurança."/>
    <s v="Sociais."/>
    <s v="A"/>
    <n v="0"/>
    <n v="0"/>
  </r>
  <r>
    <n v="4709"/>
    <s v="FCC"/>
    <s v="CPU PE"/>
    <s v="2026"/>
    <s v="Muito embora as emoções e as atitudes, geralmente, levem ao comportamento, o oposto também ocorre, por exemplo, quando um funcionário percebe uma inconsistência entre suas crenças, sentimentos e ações em relação à empresa. Reconhece-se nesta situação uma"/>
    <x v="1"/>
    <x v="62"/>
    <s v="Médio"/>
    <s v="ME"/>
    <s v="divergência ambiental."/>
    <s v="anomalia sentimental."/>
    <s v="dissuasão de valores."/>
    <s v="dissonância cognitiva."/>
    <s v="racionalização excessiva."/>
    <s v="D"/>
    <n v="0"/>
    <n v="0"/>
  </r>
  <r>
    <n v="4710"/>
    <s v="FCC"/>
    <s v="CPU PE"/>
    <s v="2026"/>
    <s v="De acordo com &quot;Teoria das necessidades aprendidas&quot; do psicólogo David McClelland, as pessoas em posição de tomadas de decisões, com potencial para gerar conflitos e para alocação eficaz de recursos escassos, tendem a ter, relativamente:"/>
    <x v="1"/>
    <x v="62"/>
    <s v="Médio"/>
    <s v="ME"/>
    <s v="baixa necessidade de instrumentalidade."/>
    <s v="alta necessidade de poder."/>
    <s v="baixa necessidade de afiliação."/>
    <s v="alta necessidade de realização."/>
    <s v="alta necessidade de expectância."/>
    <s v="C"/>
    <n v="0"/>
    <n v="0"/>
  </r>
  <r>
    <n v="4711"/>
    <s v="FCC"/>
    <s v="ALEMS"/>
    <s v="2026"/>
    <s v="De acordo com a teoria motivacional de Herzberg, uma política organizacional pautada em excelentes benefícios sociais impele o trabalhador a um comportamento de:"/>
    <x v="1"/>
    <x v="62"/>
    <s v="Médio"/>
    <s v="ME"/>
    <s v="Desmotivação."/>
    <s v="Maior motivação."/>
    <s v="Maior satisfação."/>
    <s v="Nenhuma satisfação."/>
    <s v="Nenhuma insatisfação."/>
    <s v="E"/>
    <n v="0"/>
    <n v="0"/>
  </r>
  <r>
    <n v="4712"/>
    <s v="FCC"/>
    <s v="ALEMS"/>
    <s v="2026"/>
    <s v="Dentre as variáveis dependentes que a teoria motivacional da equidade encarrega-se de explicar, seu ponto fraco recai na previsão das assimetrias de"/>
    <x v="1"/>
    <x v="62"/>
    <s v="Médio"/>
    <s v="ME"/>
    <s v="hierarquização."/>
    <s v="satisfação."/>
    <s v="absenteísmo."/>
    <s v="rotatividade."/>
    <s v="produtividade."/>
    <s v="E"/>
    <n v="0"/>
    <n v="0"/>
  </r>
  <r>
    <n v="4713"/>
    <s v="FCC"/>
    <s v="ALEMS"/>
    <s v="2026"/>
    <s v="Riscos moderados, responsabilidade pessoal e feedback, de acordo com a teoria das necessidades de McClelland, motivam um trabalhador com alta necessidade de"/>
    <x v="1"/>
    <x v="62"/>
    <s v="Médio"/>
    <s v="ME"/>
    <s v="compensação."/>
    <s v="liderança."/>
    <s v="poder."/>
    <s v="associação."/>
    <s v="realização."/>
    <s v="E"/>
    <n v="0"/>
    <n v="0"/>
  </r>
  <r>
    <n v="4714"/>
    <s v="CEBRASPE"/>
    <s v="Infra SA"/>
    <s v="2026"/>
    <s v="O modelo teórico de motivação chamado teoria dos dois fatores de Herzberg aborda fatores motivacionais como geradores de satisfação e fatores higiênicos como limitadores de insatisfação."/>
    <x v="1"/>
    <x v="62"/>
    <s v="Médio"/>
    <s v="CE"/>
    <m/>
    <m/>
    <m/>
    <m/>
    <m/>
    <s v="C"/>
    <n v="0"/>
    <n v="0"/>
  </r>
  <r>
    <n v="4715"/>
    <s v="CEBRASPE"/>
    <s v="AgSUS"/>
    <s v="2026"/>
    <s v="A previsibilidade de tarefas e metas contribui para reduzir estresse ocupacional associado à incerteza organizacional."/>
    <x v="1"/>
    <x v="62"/>
    <s v="Médio"/>
    <s v="CE"/>
    <m/>
    <m/>
    <m/>
    <m/>
    <m/>
    <s v="C"/>
    <n v="0"/>
    <n v="0"/>
  </r>
  <r>
    <n v="4716"/>
    <s v="CEBRASPE"/>
    <s v="AgSUS"/>
    <s v="2026"/>
    <s v="A percepção de justiça nos processos internos influencia muito pouco o comportamento e a motivação da equipe."/>
    <x v="1"/>
    <x v="62"/>
    <s v="Médio"/>
    <s v="CE"/>
    <m/>
    <m/>
    <m/>
    <m/>
    <m/>
    <s v="E"/>
    <n v="0"/>
    <n v="0"/>
  </r>
  <r>
    <n v="4717"/>
    <s v="CEBRASPE"/>
    <s v="Câmara dos Deputados"/>
    <s v="2026"/>
    <s v="A essência da teoria das necessidades de Maslow é a compreensão dos objetivos de cada indivíduo, considerando-se a ligação entre esforço e desempenho, desempenho e recompensa, e recompensa e alcance de metas pessoais."/>
    <x v="1"/>
    <x v="62"/>
    <s v="Médio"/>
    <s v="CE"/>
    <m/>
    <m/>
    <m/>
    <m/>
    <m/>
    <s v="E"/>
    <n v="0"/>
    <n v="0"/>
  </r>
  <r>
    <n v="4718"/>
    <s v="FGV"/>
    <s v="TJ RJ"/>
    <s v="2026"/>
    <s v="Leonardo é médico e publicamente fala sobre os malefícios do cigarro. Apesar disso, ele é um fumante inveterado há anos. Sabendo dos males do cigarro, ele passou a não tragar a fumaça, afirmando que assim os males decorrentes do tabagismo são mitigados._x000a_O comportamento de Leonardo ratifica o que Leon Festinger estudou em suas pesquisas de psicologia social, caracterizando-se como um claro exemplo de:"/>
    <x v="1"/>
    <x v="62"/>
    <s v="Médio"/>
    <s v="ME"/>
    <s v="impacto cultural."/>
    <s v="dissonância cognitiva."/>
    <s v="estereótipo de campo."/>
    <s v="preconceito profissional."/>
    <s v="experiência correlacional."/>
    <s v="B"/>
    <n v="0"/>
    <n v="0"/>
  </r>
  <r>
    <s v="4719"/>
    <s v="INSTITUTO CONSULPAM"/>
    <s v="Pref Eusebio CE"/>
    <s v="2026"/>
    <s v="Conforme a Teoria da Motivação Humana de Abraham Maslow, é um tipo de necessidade de estima:"/>
    <x v="1"/>
    <x v="62"/>
    <s v="Médio"/>
    <s v="ME"/>
    <s v="A consideração."/>
    <s v="A amizade."/>
    <s v="A competência."/>
    <s v="O progresso."/>
    <m/>
    <s v="A"/>
    <n v="0"/>
    <n v="0"/>
  </r>
  <r>
    <n v="4719"/>
    <s v="INSTITUTO CONSULPAM"/>
    <s v="Pref Eusebio CE"/>
    <s v="2026"/>
    <s v="Conforme a Teoria da Motivação Humana de Abraham Maslow, é um tipo de necessidade de estima:"/>
    <x v="1"/>
    <x v="62"/>
    <s v="Médio"/>
    <s v="ME"/>
    <s v="A consideração."/>
    <s v="A amizade."/>
    <s v="A competência."/>
    <s v="O progresso."/>
    <m/>
    <s v="A"/>
    <n v="0"/>
    <n v="0"/>
  </r>
  <r>
    <n v="4720"/>
    <s v="FCC"/>
    <s v="SEFAZ SP"/>
    <s v="2026"/>
    <s v="Entre as teorias clássicas que buscam explicar o fenômeno da motivação, aplicadas no âmbito das instituições públicas e privadas, a Teoria X e a Teoria Y, desenvolvidas por McGregor,"/>
    <x v="1"/>
    <x v="62"/>
    <s v="Médio"/>
    <s v="ME"/>
    <s v="apontam, respectivamente: o caráter de autodeterminação dos indivíduos na assunção de responsabilidades, dispensando controle externo; a importância da fiscalização constante dos colaboradores, dado que a motivação para o trabalho não é algo natural."/>
    <s v="classificam as pessoas em dois tipos básicos no que concerne à motivação: as do tipo “X”, dotadas de motivação inata; e as do tipo “Y”, totalmente refratárias aos estímulos motivacionais."/>
    <s v="denotam uma evolução do pensamento do referido psicólogo, que entendia, com base na Teoria X, que os indivíduos são movidos apenas por recompensas financeiras, e passou a sustentar, com a Teoria Y, a importância da autorrealização e de fatores como reconhecimento e pertencimento."/>
    <s v="são bastante semelhantes no que concerne aos fatores motivacionais, diferindo apenas quanto ao processo que induz à motivação, sendo que a Teoria “X” predica a motivação pela recompensa (reforço positivo), enquanto a Teoria Y pelo medo de punição (reforço negativo)."/>
    <s v="sustentam, respectivamente: que o homem médio não gosta do trabalho e o evita, precisando ser dirigido e controlado (concepção negativa); que o dispêndio de esforço no trabalho é algo natural para a maioria das pessoas (concepção positiva)."/>
    <s v="E"/>
    <n v="0"/>
    <n v="0"/>
  </r>
  <r>
    <n v="4721"/>
    <s v="VUNESP"/>
    <s v="CM Mogi das Cruzes"/>
    <s v="2026"/>
    <s v="Motivação pode ser o processo responsável pela intensidade, direção e persistência dos esforços de uma pessoa para o alcance de determinada meta. Uma das teorias de motivação se baseia na comparação que geralmente as pessoas fazem a respeito das suas contribuições à organização e de suas recompensas recebidas em relação às contribuições e recompensas dos outros._x000a_A descrição trata da teoria"/>
    <x v="1"/>
    <x v="62"/>
    <s v="Médio"/>
    <s v="ME"/>
    <s v="da expectância ou expectativa de Vroom."/>
    <s v="da definição de objetivos de Locke."/>
    <s v="das necessidades adquiridas de McClelland."/>
    <s v="dos dois fatores de Herzberg."/>
    <s v="da equidade de Adams."/>
    <s v="E"/>
    <n v="0"/>
    <n v="0"/>
  </r>
  <r>
    <n v="4722"/>
    <s v="FGV"/>
    <s v="ALE RO"/>
    <s v="2026"/>
    <s v="Buscando elevar a motivação dos servidores de um frigorífico localizado em Rondônia, um novo gestor é contratado para assumir a liderança da equipe. Para orientar suas ações, ele decide aplicar a teoria dos dois fatores, que distingue elementos capazes de promover satisfação daqueles que apenas evitam a insatisfação._x000a_Considerando essa teoria, constituem fatores motivacionais capazes de aumentar a satisfação dos funcionários:"/>
    <x v="1"/>
    <x v="62"/>
    <s v="Médio"/>
    <s v="ME"/>
    <s v="Plano de Benefícios sociais e programas de crescimento pessoal."/>
    <s v="programas que promovam a realização pessoal e política de valorização salarial."/>
    <s v="políticas de segurança no trabalho e aprofundamento do conteúdo dos cargos."/>
    <s v="instituição de metas desafiadoras e aumento da responsabilidade dos cargos."/>
    <s v="melhora nas condições físicas do ambiente de trabalho e cerimônias de reconhecimento profissional."/>
    <s v="D"/>
    <n v="0"/>
    <n v="0"/>
  </r>
  <r>
    <n v="4723"/>
    <s v="FGV"/>
    <s v="ALE RO"/>
    <s v="2026"/>
    <s v="Com relação à teoria do reforço da motivação, considere a situação em que uma organização, ao identificar a ocorrência de um comportamento desejável por parte de um indivíduo, decide eliminar uma consequência desagradável anteriormente associada à sua atuação. Nessa situação, evidencia-se a aplicação da técnica conhecida como"/>
    <x v="1"/>
    <x v="62"/>
    <s v="Médio"/>
    <s v="ME"/>
    <s v="reforço positivo."/>
    <s v="reforço negativo."/>
    <s v="reforço de valência."/>
    <s v="reforço de punição."/>
    <s v="reforço coercitivo."/>
    <s v="B"/>
    <n v="0"/>
    <n v="0"/>
  </r>
  <r>
    <n v="4724"/>
    <s v="FGV"/>
    <s v="AMAZUL"/>
    <s v="2026"/>
    <s v="As perspectivas históricas da motivação apresentam diferentes concepções sobre o comportamento humano no trabalho e sobre o papel da gestão nesse processo. Considerando essas abordagens, assinale a opção que afirma que as pessoas têm interesse em contribuir de modo real para a organização e possuem capacidade para realizar contribuições genuínas."/>
    <x v="1"/>
    <x v="62"/>
    <s v="Médio"/>
    <s v="ME"/>
    <s v="Abordagem Tradicional."/>
    <s v="Administração Científica."/>
    <s v="Abordagem de Relações Humanas."/>
    <s v="Abordagem de Recursos Humanos."/>
    <s v="Teoria Psicossocial Expandida."/>
    <s v="D"/>
    <n v="0"/>
    <n v="0"/>
  </r>
  <r>
    <n v="4725"/>
    <s v="FGV"/>
    <s v="ALE RO"/>
    <s v="2026"/>
    <s v="Considere uma situação hipotética em que um grupo de indivíduos em extrema vulnerabilidade social não tem qualquer necessidade básica atendida. Diante desse contexto, uma organização não governamental (ONG) decide implementar ações voltadas à motivação desse grupo, tomando como referência a teoria da hierarquia das necessidades humanas. De acordo com essa teoria, a necessidade que deveria ser priorizada para promover a motivação desses indivíduos é (são) a(s) necessidade(s)"/>
    <x v="1"/>
    <x v="62"/>
    <s v="Médio"/>
    <s v="ME"/>
    <s v="de autorrealização."/>
    <s v="de segurança."/>
    <s v="sociais."/>
    <s v="fisiológicas."/>
    <s v="de estima."/>
    <s v="D"/>
    <n v="0"/>
    <n v="0"/>
  </r>
  <r>
    <n v="4726"/>
    <s v="FGV"/>
    <s v="AMAZUL"/>
    <s v="2026"/>
    <s v="A relação entre indivíduo e organização envolve expectativas mútuas que influenciam comportamentos importantes no ambiente de trabalho. Esse conjunto de expectativas, embora não formalizado, orienta tanto as contribuições do indivíduo quanto os incentivos oferecidos pela organização._x000a_Com base nesse conceito, o contrato psicológico diz respeito"/>
    <x v="1"/>
    <x v="62"/>
    <s v="Médio"/>
    <s v="ME"/>
    <s v="aos termos legais assinados entre empregado e organização, que determinam obrigações formais de ambas as partes."/>
    <s v="ao conjunto de expectativas mútuas sobre contribuições do indivíduo e recompensas oferecidas pela organização."/>
    <s v="à descrição detalhada das tarefas, metas e procedimentos atribuídos formalmente ao empregado."/>
    <s v="às normas internas de conduta que regulam comportamentos desejados no local de trabalho."/>
    <s v="aos critérios estabelecidos pela organização para medir desempenho e conceder promoções."/>
    <s v="B"/>
    <n v="0"/>
    <n v="0"/>
  </r>
  <r>
    <n v="4727"/>
    <s v="FGV"/>
    <s v="AMAZUL"/>
    <s v="2026"/>
    <s v="Segundo a teoria motivacional de Maslow, as necessidades humanas podem ser distribuídas em hierarquias de acordo com suas importâncias. Dentre as necessidades mencionadas por Maslow, assinale a opção que está ligada diretamente às necessidades sociais."/>
    <x v="1"/>
    <x v="62"/>
    <s v="Médio"/>
    <s v="ME"/>
    <s v="Reconhecimento e promoções."/>
    <s v="Intervalos de descanso e conforto físico."/>
    <s v="Trabalho seguro e permanência no emprego."/>
    <s v="Crescimento pessoal e participação nas decisões."/>
    <s v="Integração com clientes e amizades com colegas."/>
    <s v="E"/>
    <n v="0"/>
    <n v="0"/>
  </r>
  <r>
    <n v="4728"/>
    <s v="OBJETIVA"/>
    <s v="Pref Roca Sales RS"/>
    <s v="2026"/>
    <s v="A proatividade é uma das habilidades mais valorizadas no ambiente de trabalho. Ser proativo está relacionado com:"/>
    <x v="1"/>
    <x v="62"/>
    <s v="Médio"/>
    <s v="ME"/>
    <s v="Antecipar necessidades e agir."/>
    <s v="Esperar instruções para todas as tarefas."/>
    <s v="Ignorar problemas até que cresçam."/>
    <s v="Delegar responsabilidades pessoais."/>
    <m/>
    <s v="A"/>
    <n v="0"/>
    <n v="0"/>
  </r>
  <r>
    <n v="4729"/>
    <s v="VUNESP"/>
    <s v="Pref Itatiba SP"/>
    <s v="2025"/>
    <s v="As relações com os funcionários em uma organização são influenciadas pelas pressuposições a respeito da natureza humana. A disciplina e a motivação decorrem dessas pressuposições. Dois conjuntos de pressuposições foram identificados como teoria X e teoria Y. A teoria X envolve convicções negativas a respeito das pessoas, e a teoria Y, convicções positivas._x000a_Essas teorias foram desenvolvidas por"/>
    <x v="1"/>
    <x v="62"/>
    <s v="Médio"/>
    <s v="ME"/>
    <s v="Douglas McGregor."/>
    <s v="Rensis Likert."/>
    <s v="Max Weber."/>
    <s v="Chester Barnard."/>
    <s v="Peter Senge."/>
    <s v="A"/>
    <n v="0"/>
    <n v="0"/>
  </r>
  <r>
    <n v="4730"/>
    <s v="FGV"/>
    <s v="ALEAM"/>
    <s v="2025"/>
    <s v="Em uma empresa de tecnologia, um colaborador que ocupa cargo de alto escalão demonstra elevado desempenho, reconhecimento profissional e sensação de realização no ambiente de trabalho. Esses fatores indicam que ele se encontra no nível mais alto da Pirâmide de Necessidades de Maslow._x000a_Considerando esse contexto, para que ele continue motivado, é fundamental que a empresa promova"/>
    <x v="1"/>
    <x v="62"/>
    <s v="Médio"/>
    <s v="ME"/>
    <s v="atividades que fortaleçam a amizade e o relacionamento com os colegas."/>
    <s v="maior número de intervalos de descanso durante a jornada de trabalho."/>
    <s v="oferta de alimentação balanceada e nutritiva na cantina da empresa."/>
    <s v="promoção de estabilidade salarial e proteção no emprego, por meio de contrato."/>
    <s v="atividades mais desafiadoras, que estimulem o crescimento pessoal e profissional."/>
    <s v="E"/>
    <n v="0"/>
    <n v="0"/>
  </r>
  <r>
    <n v="4731"/>
    <s v="FGV"/>
    <s v="CPRM"/>
    <s v="2025"/>
    <s v="Em uma avaliação de políticas internas, constatou-se que a empresa investe em trabalho criativo e desafiador, diversidade de tarefas e participação dos colaboradores nas decisões._x000a_Segundo a teoria de Maslow, essas ações atendem prioritariamente à necessidade"/>
    <x v="1"/>
    <x v="62"/>
    <s v="Médio"/>
    <s v="ME"/>
    <s v="social."/>
    <s v="de estima."/>
    <s v="de segurança."/>
    <s v="fisiológica."/>
    <s v="de autorrealização."/>
    <s v="E"/>
    <n v="0"/>
    <n v="0"/>
  </r>
  <r>
    <n v="4732"/>
    <s v="VUNESP"/>
    <s v="Pref Paulínia SP"/>
    <s v="2025"/>
    <s v="A diretora de Gestão de Pessoas de um órgão municipal vem levantando estratégias de motivação para os servidores públicos daquele local._x000a_Ao retomar a teoria dos dois fatores de Herzberg, ela verificou que se insere(m) como fator(es) motivacional(is) ou satisfaciente(s) (intrínseco(s))"/>
    <x v="1"/>
    <x v="62"/>
    <s v="Médio"/>
    <s v="ME"/>
    <s v="o conteúdo do cargo."/>
    <s v="os salários e benefícios."/>
    <s v="a qualidade das lideranças."/>
    <s v="as políticas adotadas pelo órgão."/>
    <s v="as condições físicas do órgão."/>
    <s v="A"/>
    <n v="0"/>
    <n v="0"/>
  </r>
  <r>
    <n v="4733"/>
    <s v="IDECAN"/>
    <s v="CBM DF"/>
    <s v="2025"/>
    <s v="No estudo da Administração, a motivação é considerada um dos fatores determinantes para compreender o comportamento humano nas organizações, influenciando diretamente o desempenho, o moral e o clima organizacional. Nesse sentido, assinale o item correto."/>
    <x v="1"/>
    <x v="62"/>
    <s v="Médio"/>
    <s v="ME"/>
    <s v="A motivação no ambiente organizacional está exclusivamente associada a incentivos econômicos, de modo que fatores sociais ou psicológicos são irrelevantes para explicar o desempenho individual."/>
    <s v="O comportamento humano é resultado da interação entre características pessoais e o meio ambiente, sendo influenciado por necessidades que, ao serem satisfeitas, reduzem a tensão e restauram o equilíbrio do indivíduo."/>
    <s v="A frustração provocada pela impossibilidade de satisfação de uma necessidade não tem impacto no comportamento organizacional, pois o indivíduo tende a manter-se em equilíbrio psicológico natural."/>
    <s v="O moral e o clima organizacional independem da satisfação das necessidades individuais, estando relacionados apenas à estrutura formal e às regras da organização."/>
    <m/>
    <s v="B"/>
    <n v="0"/>
    <n v="0"/>
  </r>
  <r>
    <n v="4734"/>
    <s v="FCC"/>
    <s v="CBM AP"/>
    <s v="2025"/>
    <s v="Entre as teorias mais conhecidas sobre o fenômeno da motivação, destaca-se a que foi desenvolvida por Abraham Maslow, que aborda as Necessidades Humanas e cuja representação gráfica consiste em"/>
    <x v="1"/>
    <x v="62"/>
    <s v="Médio"/>
    <s v="ME"/>
    <s v="um fluxograma, iniciado a partir da necessidade mais básica, que é a de pertencimento ou afiliação."/>
    <s v="uma pirâmide, tendo em sua base as necessidades básicas dos indivíduos, ditas fisiológicas."/>
    <s v="uma escada, com escala de fatores, que variam de acordo com o nível socioeconômico do indivíduo."/>
    <s v="um conjunto de faixas, estabelecidas a partir do perfil psicológico dos integrantes do grupo."/>
    <s v="uma matriz, que apresenta quadrantes com a combinação de necessidades individuais e coletivas."/>
    <s v="B"/>
    <n v="0"/>
    <n v="0"/>
  </r>
  <r>
    <n v="4735"/>
    <s v="CEBRASPE"/>
    <s v="TCE RS"/>
    <s v="2025"/>
    <s v="De acordo com os princípios das teorias das necessidades, a motivação de cada indivíduo no ambiente organizacional decorre de fatores ambientais, ou seja, externos aos indivíduos."/>
    <x v="1"/>
    <x v="62"/>
    <s v="Médio"/>
    <s v="CE"/>
    <m/>
    <m/>
    <m/>
    <m/>
    <m/>
    <s v="E"/>
    <n v="0"/>
    <n v="0"/>
  </r>
  <r>
    <n v="4736"/>
    <s v="FGV"/>
    <s v="AgSUS"/>
    <s v="2025"/>
    <s v="No campo do comportamento organizacional, a teoria da hierarquia das necessidades de Maslow destaca que os indivíduos são motivados por diferentes níveis de necessidades, que vão das mais básicas até as mais complexas_x000a_Com base nessa teoria, o nível motivacional relacionado a remuneração estável e benefícios corresponde às necessidades"/>
    <x v="1"/>
    <x v="62"/>
    <s v="Médio"/>
    <s v="ME"/>
    <s v="de estima."/>
    <s v="sociais."/>
    <s v="de segurança."/>
    <s v="fisiológicas."/>
    <s v="de autorrealização."/>
    <s v="C"/>
    <n v="0"/>
    <n v="0"/>
  </r>
  <r>
    <n v="4737"/>
    <s v="FCC"/>
    <s v="SEFAZ PI"/>
    <s v="2025"/>
    <s v="Entre as conhecidas teorias que buscam explicar o fenômeno da motivação, a clássica Teoria da Expectativa ou Expectância, desenvolvida por Victor Vroom, sustenta que"/>
    <x v="1"/>
    <x v="62"/>
    <s v="Médio"/>
    <s v="ME"/>
    <s v="a relação esforço-desempenho constitui uma medida de motivação individual a partir da qual os colaboradores buscam extrair o máximo resultado em termos de recompensas, ou seja, aquilo que o estudioso denomina ponto de expectância."/>
    <s v="cada individuo possui um nível máximo de esforço que está disposto a despender, independentemente do valor atribuído ao resultado, sendo esse patamar denominado nível de expectativa."/>
    <s v="o comportamento humano é orientado para obtenção de resultados, sendo que o estudioso denomina valência o valor atribuído pelo indivíduo ao resultado ou recompensa."/>
    <s v="há necessidades básicas que devem ser atendidas em primeiro lugar, ditas fisiológicas, e somente a partir de tal satisfação é que o indivíduo busca a satisfação de outros objetivos, estes denominados instrumentais."/>
    <s v="o reforço negativo é tão eficaz quanto o reforço positivo na consolidação da motivação dos colaboradores, devendo ser buscado um equilíbrio na aplicação de ambos, denominado pelo autor como instrumentalidade."/>
    <s v="C"/>
    <n v="0"/>
    <n v="0"/>
  </r>
  <r>
    <n v="4738"/>
    <s v="FGV"/>
    <s v="CNU"/>
    <s v="2025"/>
    <s v="A motivação no ambiente de trabalho pode ser compreendida como um conjunto de forças que impulsionam os indivíduos a escolher determinados comportamentos em detrimento de outros._x000a_Com base nas teorias motivacionais com foco no processo, a teoria da equidade se baseia no princípio de que:"/>
    <x v="1"/>
    <x v="62"/>
    <s v="Médio"/>
    <s v="ME"/>
    <s v="os indivíduos avaliam o esforço a partir dos resultados que esperam alcançar coletivamente;"/>
    <s v="a motivação é determinada pelos fatores externos que recompensam o bom desempenho;"/>
    <s v="a motivação está relacionada ao desejo inconsciente de atender a necessidades fisiológicas básicas;"/>
    <s v="os indivíduos comparam suas contribuições e recompensas com as de outras pessoas para avaliar se estão sendo tratados de forma justa;"/>
    <s v="a satisfação tende a estar garantida quando os objetivos propostos são alcançados, a despeito da percepção de justiça no ambiente de trabalho."/>
    <s v="D"/>
    <n v="0"/>
    <n v="0"/>
  </r>
  <r>
    <n v="4739"/>
    <s v="FGV"/>
    <s v="CNU"/>
    <s v="2025"/>
    <s v="Um estudo coletou dados com mais de 500 servidores públicos brasileiros para identificar as características do trabalho no serviço público que contribuem para a satisfação no trabalho._x000a_A lista a seguir apresenta os dez aspectos mais citados pelos servidores participantes._x000a__x000a_a. Trabalho prazeroso_x000a_b. Relacionamento saudável com os líderes_x000a_c. Emprego estável_x000a_d. Horário de trabalho flexível_x000a_e. Trabalho que proporciona desafio intelectual_x000a_f. Autonomia para tomar decisões no trabalho_x000a_g. Trabalho em que se pode contribuir diretamente com a sociedade_x000a_h. Excelente remuneração ao longo da carreira_x000a_i. Oportunidades de crescimento pessoal_x000a_j. Equipamentos de trabalho de alta qualidade_x000a__x000a_De acordo com a Teoria dos Dois Fatores de Herzberg, a quantidade de itens da lista acima que se enquadram como fatores motivacionais é igual a:"/>
    <x v="1"/>
    <x v="62"/>
    <s v="Médio"/>
    <s v="ME"/>
    <s v="5;"/>
    <s v="6;"/>
    <s v="7;"/>
    <s v="8;"/>
    <s v="9."/>
    <s v="A"/>
    <n v="0"/>
    <n v="0"/>
  </r>
  <r>
    <n v="4740"/>
    <s v="INSTITUTO CONSULPLAN"/>
    <s v="Pref João Ramalho SP"/>
    <s v="2025"/>
    <s v="Carla é servidora pública municipal e atua como auxiliar operacional em uma secretaria da prefeitura. Após algum tempo de trabalho, ela passou a demonstrar maior entusiasmo ao ser incluída em reuniões de equipe e convidada para confraternizações. Dessa forma, Carla começou a sentir que sua opinião era ouvida e valorizada pelos colegas e superiores. Desde então, ela tem se mostrado mais participativa, colaborativa e satisfeita com o ambiente de trabalho. Considerando a Teoria da Hierarquia das Necessidades de Maslow, a mudança de comportamento de Carla está mais relacionada à satisfação de qual tipo de necessidade?"/>
    <x v="1"/>
    <x v="62"/>
    <s v="Médio"/>
    <s v="ME"/>
    <s v="Social."/>
    <s v="Fisiológica."/>
    <s v="Segurança."/>
    <s v="Autorrealização."/>
    <m/>
    <s v="A"/>
    <n v="0"/>
    <n v="0"/>
  </r>
  <r>
    <n v="4741"/>
    <s v="FGV"/>
    <s v="Pref São José dos Campos SP"/>
    <s v="2025"/>
    <s v="Segundo a literatura especializada, as teorias da motivação são usualmente classificadas em dois grupos principais: as teorias de conteúdo, que buscam identificar o que motiva os indivíduos, com foco nos fatores internos e nas necessidades humanas, e as teorias de processo, que procuram compreender como a motivação ocorre, ou seja, os mecanismos mentais e comportamentais que influenciam a ação motivada._x000a__x000a_Com base nessa classificação, analise as seguintes teorias:_x000a_1. Teoria bifatorial (Herzberg)_x000a_2. Teoria da autoeficácia (Bandura)_x000a_3. Teoria do reforço (Skinner)_x000a_4. Teoria da hierarquia das necessidades (Maslow)_x000a__x000a_Utilizando a letra A para teorias do grupo de conteúdo e B para as teorias do grupo de processo, a correspondência correta, na ordem dada, é"/>
    <x v="1"/>
    <x v="62"/>
    <s v="Médio"/>
    <s v="ME"/>
    <s v="A – A – B – B."/>
    <s v="A – B – A – B."/>
    <s v="B – A – B – B."/>
    <s v="B – A – A – B."/>
    <s v="A – B – B – A."/>
    <s v="E"/>
    <n v="0"/>
    <n v="0"/>
  </r>
  <r>
    <n v="4742"/>
    <s v="FGV"/>
    <s v="PGM Rio de Janeiro RJ"/>
    <s v="2025"/>
    <s v="O contrato psicológico nas organizações refere-se às expectativas não formalizadas entre empregador e empregado. Sua quebra pode comprometer o desempenho e gerar comportamentos disfuncionais._x000a_Considerando as relações entre indivíduo e organização, é correto afirmar que o contrato psicológico"/>
    <x v="1"/>
    <x v="62"/>
    <s v="Médio"/>
    <s v="ME"/>
    <s v="pode ser afetado por fatores como segurança no emprego e reconhecimento."/>
    <s v="concentra-se nas obrigações legais previstas na legislação trabalhista vigente."/>
    <s v="é composto por cláusulas legais previstas no contrato de trabalho formal."/>
    <s v="permanece inalterado, mesmo diante de reestruturações organizacionais como o downsizing."/>
    <s v="representa os pactos formais estabelecidos em convenções coletivas entre entidades sindicais e empregadores."/>
    <s v="A"/>
    <n v="0"/>
    <n v="0"/>
  </r>
  <r>
    <n v="4743"/>
    <s v="CEBRASPE"/>
    <s v="TJ PA"/>
    <s v="2025"/>
    <s v="A gestão do desempenho humano pode ser analisada por meio de três dimensões: a das expectativas, a dos recursos e a da motivação."/>
    <x v="1"/>
    <x v="62"/>
    <s v="Médio"/>
    <s v="CE"/>
    <m/>
    <m/>
    <m/>
    <m/>
    <m/>
    <s v="C"/>
    <n v="0"/>
    <n v="0"/>
  </r>
  <r>
    <n v="4744"/>
    <s v="VUNESP"/>
    <s v="CM Tatuí SP"/>
    <s v="2025"/>
    <s v="Com base na teoria dos dois fatores, de Herzberg, há os fatores motivacionais ou intrínsecos, que são aqueles que produzem a satisfação com o trabalho, e os fatores higiênicos ou extrínsecos, que são aqueles que reduzem a insatisfação._x000a_Considerando-se isso, é um exemplo de fator higiênico"/>
    <x v="1"/>
    <x v="62"/>
    <s v="Médio"/>
    <s v="ME"/>
    <s v="o salário."/>
    <s v="a autonomia."/>
    <s v="o exercício da responsabilidade."/>
    <s v="a presença de metas desafiadoras."/>
    <s v="a função desempenhada."/>
    <s v="A"/>
    <n v="0"/>
    <n v="0"/>
  </r>
  <r>
    <n v="4745"/>
    <s v="Instituto ibest"/>
    <s v="CRECI SC"/>
    <s v="2025"/>
    <s v="No que diz respeito à motivação, McGregor elaborou as teorias X e Y, ligadas a administração das pessoas em uma organização. Em relação a essas duas teorias, assinale a alternativa correta:"/>
    <x v="1"/>
    <x v="62"/>
    <s v="Médio"/>
    <s v="ME"/>
    <s v="Segundo a teoria Y, as pessoas são indolentes e preguiçosas por natureza, ou seja, elas evitam o trabalho ou trabalham o mínimo possível, em troca de recompensas salariais ou materiais."/>
    <s v="Segundo a teoria Y, a dependência das pessoas as torna incapazes de autocontrole e autodisciplina, e, portanto elas precisam ser dirigidas e controladas pela administração."/>
    <s v="Segundo a teoria X, a própria natureza das pessoas as leva a resistir às mudanças, pois procuram sua segurança e pretendem não assumir riscos que as ponham em perigo."/>
    <s v="Segundo a teoria X, o controle externo e a ameaça de punição não são os únicos meios de obter a dedicação e esforço de alcançar os objetivos empresariais."/>
    <s v="Segundo a teoria X, as pessoas não são, por sua natureza intrínseca, passivas ou resistentes às necessidades da empresa, pois elas podem tornar-se assim, como resultado de sua experiência negativa em outras empresas."/>
    <s v="C"/>
    <n v="0"/>
    <n v="0"/>
  </r>
  <r>
    <n v="4746"/>
    <s v="Instituto ibest"/>
    <s v="CRECI SC"/>
    <s v="2025"/>
    <s v="Segundo a teoria da motivação, de Maslow, baseada nas necessidades humanas, é correto afirmar que"/>
    <x v="1"/>
    <x v="62"/>
    <s v="Médio"/>
    <s v="ME"/>
    <s v="uma vez atendida uma necessidade, aumenta o nível de satisfação e, consequentemente, a motivação."/>
    <s v="quanto menos elevado o nível das necessidades, mais saudável e satisfeita é a pessoa."/>
    <s v="uma necessidade de uma categoria precisa ser atendida antes que a da categoria seguinte se manifeste."/>
    <s v="a ameaça de perda de emprego e de redução salarial se enquadra entre as necessidades sociais, de estima e de autorrealização."/>
    <s v="o comportamento irresponsável é sintoma de privação das necessidades básicas."/>
    <s v="C"/>
    <n v="0"/>
    <n v="0"/>
  </r>
  <r>
    <n v="4747"/>
    <s v="MP PI"/>
    <s v="MP PI"/>
    <s v="2025"/>
    <s v="A teoria motivacional dos dois fatores de Herzberg parte da premissa de que os aspectos satisfatórios (intrínsecos) dizem respeito ao conteúdo do trabalho e os aspectos insatisfatórios (extrínsecos) dizem respeito ao contexto do trabalho. (MAXIMIANO, A. C. A. Introdução à Administração. 5ª ed. São Paulo: Atlas, 2000 Sobre a teoria dos dois fatores é INCORRETO afirmar:"/>
    <x v="1"/>
    <x v="62"/>
    <s v="Médio"/>
    <s v="ME"/>
    <s v="A possibilidade de crescimento é fator intrínseco de motivação"/>
    <s v="Somente fatores intrínsecos produzem satisfação no trabalho"/>
    <s v="Os fatores extrínsecos reduzem a insatisfação"/>
    <s v="Condições físicas e segurança no trabalho são fatores intrínsecos"/>
    <s v="Salário e relações pessoais representam fatores extrínsecos"/>
    <s v="D"/>
    <n v="0"/>
    <n v="0"/>
  </r>
  <r>
    <n v="4748"/>
    <s v="MP PI"/>
    <s v="MP PI"/>
    <s v="2025"/>
    <s v="Abraham Maslow desenvolveu uma das principais teorias utilizadas nos estudos de motivação humana, baseada na hierarquia das necessidades humanas. Segundo o autor, as necessidades são dividias em 05 (cinco) categorias, estruturadas em ordem de importância. (MAXIMIANO, A._x000a_C. A. Introdução à Administração. 5ª ed. São Paulo: Atlas, 2000. Sobre a hierarquia das necessidades é CORRETO afirmar:"/>
    <x v="1"/>
    <x v="62"/>
    <s v="Médio"/>
    <s v="ME"/>
    <s v="Abrigo, vestimenta e conforto são necessidades de auto-realização"/>
    <s v="Proteção, consciência dos perigos e riscos são necessidades de segurança"/>
    <s v="Amizade e relacionamentos humanos são necessidades de estima"/>
    <s v="Status e ambição são necessidades de participação"/>
    <s v="Sucesso pessoal e autonomia são necessidades básicas."/>
    <s v="B"/>
    <n v="0"/>
    <n v="0"/>
  </r>
  <r>
    <n v="4749"/>
    <s v="FCC"/>
    <s v="MP PI"/>
    <s v="2025"/>
    <s v="Segundo a Teoria da Expectativa ou Expectância desenvolvida por Victor Vroom a respeito do fenômeno da motivação, o elemento denominado valência corresponde"/>
    <x v="1"/>
    <x v="62"/>
    <s v="Médio"/>
    <s v="ME"/>
    <s v="ao valor atribuído ao resultado, sendo uma medida de atração que uma recompensa exerce sobre o indivíduo."/>
    <s v="à quantidade de esforço que o indivíduo esta disposto a despender ordinariamente em sua rotina de trabalho."/>
    <s v="ao patamar financeiro, em termos de salário e benefícios, necessário para manter o nível adequado de motivação do indivíduo."/>
    <s v="à expectativa de crescimento que motiva os indivíduos dentro das carreiras de uma organização."/>
    <s v="aos aspectos pessoais e subjetivos da motivação, como pertencimento e reconhecimento, que não possuem expressão de valor em termos financeiros."/>
    <s v="A"/>
    <n v="0"/>
    <n v="0"/>
  </r>
  <r>
    <n v="4750"/>
    <s v="FCC"/>
    <s v="CPU PE"/>
    <s v="2026"/>
    <s v="De acordo com o Modelo Situacional de liderança, desenvolvido por Paul Hersey e Kenneth Blanchard, a eficácia da liderança depende, principalmente,"/>
    <x v="1"/>
    <x v="62"/>
    <s v="Médio"/>
    <s v="ME"/>
    <s v="da conjuntura econômica, que pode demandar líderes conservadores ou arrojados."/>
    <s v="do carisma do líder, que constitui fator decisivo para adesão dos subordinados."/>
    <s v="da introdução de uma liderança externa, ensejando uma abordagem disruptiva."/>
    <s v="da adequação do estilo de liderança ao grau de maturidade dos liderados."/>
    <s v="da autoridade do líder, refutando perfis benevolentes ou excessivamente participativos."/>
    <s v="D"/>
    <n v="0"/>
    <n v="0"/>
  </r>
  <r>
    <n v="4751"/>
    <s v="CEBRASPE"/>
    <s v="TCE RN"/>
    <s v="2026"/>
    <s v="De acordo com os princípios que regem a liderança situacional, o líder deve manter o mesmo comportamento de apoio para todos os colaboradores a ele subordinados, sejam eles experientes ou não."/>
    <x v="1"/>
    <x v="62"/>
    <s v="Médio"/>
    <s v="CE"/>
    <m/>
    <m/>
    <m/>
    <m/>
    <m/>
    <s v="E"/>
    <n v="0"/>
    <n v="0"/>
  </r>
  <r>
    <s v="4752"/>
    <s v="CEBRASPE"/>
    <s v="IPAAM"/>
    <s v="2026"/>
    <s v="Considerando a abordagem da motivação humana, julgue os itens a seguir._x000a_I. A motivação é um assunto relacionado à liderança._x000a_II. A capacidade de compreender os mecanismos de ativação da motivação das pessoas constitui componente estruturante da liderança._x000a_III. O gestor tem um papel importante no processo motivacional._x000a_Assinale a opção correta."/>
    <x v="1"/>
    <x v="62"/>
    <s v="Médio"/>
    <s v="ME"/>
    <s v="Apenas o item I está certo."/>
    <s v="Apenas o item III está certo."/>
    <s v="Apenas os itens I e II estão certos."/>
    <s v="Apenas os itens II e III estão certos."/>
    <s v="Todos os itens estão certos."/>
    <s v="E"/>
    <n v="0"/>
    <n v="0"/>
  </r>
  <r>
    <n v="4753"/>
    <s v="FCC"/>
    <s v="MP PI"/>
    <s v="2025"/>
    <s v="Uma maneira de construir motivadores intrínsecos ao próprio trabalho"/>
    <x v="1"/>
    <x v="62"/>
    <s v="Médio"/>
    <s v="ME"/>
    <s v="é a transferência geográfica."/>
    <s v="é o plano de carreira."/>
    <s v="é o trabalho remoto."/>
    <s v="é o horário flexível."/>
    <s v="é o enriquecimento das tarefas."/>
    <s v="E"/>
    <n v="0"/>
    <n v="0"/>
  </r>
  <r>
    <n v="4754"/>
    <s v="FCC"/>
    <s v="ALEMS"/>
    <s v="2026"/>
    <s v="A teoria do caminho-objetivo estabelece que cada estilo de liderança relaciona-se com algumas variáveis situacionais que moderam a relação entre o estilo adotado e sua eficácia. Sendo assim, quando a tarefa não for rotineira e houver a necessidade de minimizar ambiguidades de função, o estilo de liderança a ser adotado é o estilo"/>
    <x v="1"/>
    <x v="62"/>
    <s v="Médio"/>
    <s v="ME"/>
    <s v="coercitivo."/>
    <s v="apoiador."/>
    <s v="diretivo."/>
    <s v="participativo."/>
    <s v="realizador."/>
    <s v="C"/>
    <n v="0"/>
    <n v="0"/>
  </r>
  <r>
    <n v="4755"/>
    <s v="CEBRASPE"/>
    <s v="UDESC"/>
    <s v="2026"/>
    <s v="O líder transacional é aquele cujo estilo de liderança busca o desenvolvimento dos liderados, ajudando-os a desenvolver novos olhares sobre questões e problemas atuais, incitando e inspirando as pessoas a darem o máximo de si na busca dos objetivos do grupo."/>
    <x v="1"/>
    <x v="62"/>
    <s v="Médio"/>
    <s v="CE"/>
    <m/>
    <m/>
    <m/>
    <m/>
    <m/>
    <s v="E"/>
    <n v="0"/>
    <n v="0"/>
  </r>
  <r>
    <n v="4756"/>
    <s v="CEBRASPE"/>
    <s v="UDESC"/>
    <s v="2026"/>
    <s v="Na liderança situacional, o estilo de liderança mais eficaz é o de delegar, visto que um estilo de liderança diretivo é recomendável para liderados que apresentem níveis de maturidade com alta competência e alta confiança."/>
    <x v="1"/>
    <x v="62"/>
    <s v="Médio"/>
    <s v="CE"/>
    <m/>
    <m/>
    <m/>
    <m/>
    <m/>
    <s v="E"/>
    <n v="0"/>
    <n v="0"/>
  </r>
  <r>
    <n v="4757"/>
    <s v="CEBRASPE"/>
    <s v="SEBRAE DF"/>
    <s v="2026"/>
    <s v="Uma equipe de projeto apresenta alto desempenho técnico, mas enfrenta conflitos interpessoais frequentes devido a mudanças constantes no escopo._x000a_Nessa situação hipotética, no que se refere ao exercício da liderança e da gestão de tempo, o gerente de projeto deve"/>
    <x v="1"/>
    <x v="62"/>
    <s v="Médio"/>
    <s v="ME"/>
    <s v="exercer liderança autocrática para suprimir os conflitos e focar a gestão técnica, evitando a delegação de decisões para poupar o tempo da equipe com reuniões de alinhamento."/>
    <s v="delegar a resolução dos conflitos à equipe para que ele possa focar o cronograma, pois a gestão de mudanças e de pessoas é uma responsabilidade secundária frente ao controle do caminho crítico."/>
    <s v="atuar como facilitador, utilizando a inteligência emocional para resolver conflitos de forma colaborativa e delegar responsabilidades com o objetivo de desenvolver competências na equipe, mantendo a comunicação aberta acerca das causas das mudanças."/>
    <s v="evitar a gestão de mudanças durante o período de conflitos para não sobrecarregar a equipe, priorizando a gestão de tempo por meio do microgerenciamento de todas as tarefas individuais dos membros da equipe."/>
    <s v="implementar um controle rígido de mudanças para impedir que novos requisitos sejam adicionados ao backlog do produto enquanto as dependências externas não forem resolvidas contratualmente."/>
    <s v="C"/>
    <n v="0"/>
    <n v="0"/>
  </r>
  <r>
    <n v="4758"/>
    <s v="CEBRASPE"/>
    <s v="SEBRAE DF"/>
    <s v="2026"/>
    <s v="Caso a equipe responsável por um projeto no qual seja utilizada abordagem adaptativa enfrente dificuldades para entregar valor de forma incremental devido a dependências externas não mapeadas, o gerente de projetos deve"/>
    <x v="1"/>
    <x v="62"/>
    <s v="Médio"/>
    <s v="ME"/>
    <s v="substituir a equipe de desenvolvimento por especialistas em gestão de riscos, focando a análise quantitativa das dependências para justificar o atraso nas entregas perante a alta gestão."/>
    <s v="atuar como um líder servidor para remover impedimentos, promover a transparência por meio de radiadores de informação e facilitar a colaboração com os stakeholders externos para alinhar o fluxo de entrega de valor."/>
    <s v="reverter o ciclo de vida do projeto para uma abordagem preditiva, visando detalhar todo o cronograma de longo prazo e garantir que nenhuma atividade comece sem que a anterior esteja totalmente concluída."/>
    <s v="implementar um controle rígido de mudanças para impedir que novos requisitos sejam adicionados ao backlog do produto enquanto as dependências externas não forem resolvidas contratualmente."/>
    <s v="(Sem texto na alternativa, erro de extração ignorado)"/>
    <s v="B"/>
    <n v="0"/>
    <n v="0"/>
  </r>
  <r>
    <n v="4759"/>
    <s v="CEBRASPE"/>
    <s v="SEMA AM"/>
    <s v="2026"/>
    <s v="No que diz respeito ao papel das novas lideranças no setor público e ao empreendedorismo governamental, assinale a opção correta."/>
    <x v="1"/>
    <x v="62"/>
    <s v="Médio"/>
    <s v="ME"/>
    <s v="As novas lideranças devem atuar como agentes de mudança, possuindo visão estratégica para inovar em processos e políticas públicas, na busca de soluções criativas para problemas complexos sob restrições orçamentárias."/>
    <s v="O empreendedorismo governamental orienta-se pela busca do lucro financeiro para as organizações públicas, equiparando a finalidade do Estado à finalidade da iniciativa privada."/>
    <s v="A liderança no setor público deve ser exercida de forma centralizada para controlar os processos de inovação e moderar as interferências da sociedade civil ou de grupos políticos."/>
    <s v="O empreendedorismo no setor público limita-se à implementação de programas de desestatização, com vistas à redução do aparato administrativo e à eliminação de lideranças técnicas."/>
    <s v="A liderança empreendedora no setor público é incompatível com o regime jurídicoadministrativo, visto que a inovação em processos públicos tende a configurar desvio de finalidade."/>
    <s v="A"/>
    <n v="0"/>
    <n v="0"/>
  </r>
  <r>
    <n v="4760"/>
    <s v="CEBRASPE"/>
    <s v="CD"/>
    <s v="2026"/>
    <s v="Na prática, todo líder pode adotar os estilos de liderança autocrático, liberal ou democrático em função da situação, das pessoas e da tarefa a ser executada."/>
    <x v="1"/>
    <x v="62"/>
    <s v="Médio"/>
    <s v="CE"/>
    <m/>
    <m/>
    <m/>
    <m/>
    <m/>
    <s v="C"/>
    <n v="0"/>
    <n v="0"/>
  </r>
  <r>
    <n v="4761"/>
    <s v="VUNESP"/>
    <s v="CM Mogi das Cruzes"/>
    <s v="2026"/>
    <s v="Cada organização tem um estilo próprio de gestão e pressuposições a respeito da natureza humana. Ao estudar a gestão de pessoas nas organizações, Rensis Likert propõe quatro estilos administrativos, progressivamente abertos: autoritário-coercitivo; autoritário-benevolente; consultivo e participativo. Assinale a alternativa correspondente ao sistema autoritáriobenevolente."/>
    <x v="1"/>
    <x v="62"/>
    <s v="Médio"/>
    <s v="ME"/>
    <s v="As pessoas não são livres para discutir os trabalhos com seus superiores e raramente são recompensadas."/>
    <s v="As pessoas não são livres para discutir os trabalhos com seus superiores, e as informações de baixo para cima são vistas com desconfiança."/>
    <s v="As políticas são definidas na cúpula, e as decisões são atribuídas aos níveis mais baixos da hierarquia, desde que previamente definidas e prescritas."/>
    <s v="As pessoas são ouvidas, e as políticas genéricas e decisões gerais são tomadas na cúpula, enquanto as decisões específicas são delegadas aos níveis mais baixos."/>
    <s v="Os subordinados se sentem à vontade em discutir os trabalhos com os superiores e são motivados por recompensas baseadas em resultados pela participação e envolvimento."/>
    <s v="C"/>
    <n v="0"/>
    <n v="0"/>
  </r>
  <r>
    <n v="4762"/>
    <s v="FGV"/>
    <s v="IBGE"/>
    <s v="2026"/>
    <s v="Em algumas situações organizacionais, fatores ligados ao grupo, ao trabalho ou à estrutura da organização impedem que a atuação do líder produza efeitos, mesmo quando ele tenta orientar ou motivar a equipe._x000a_Essa situação caracteriza"/>
    <x v="1"/>
    <x v="62"/>
    <s v="Médio"/>
    <s v="ME"/>
    <s v="mecanismos de substituição da liderança, nos quais o líder é dispensável devido à automotivação do grupo."/>
    <s v="resistências individuais derivadas de traços pessoais que impedem ajustes no comportamento de trabalho."/>
    <s v="neutralizadores de liderança, que anulam a possibilidade de o líder influenciar o desempenho ou a motivação."/>
    <s v="falhas de comunicação do líder, que dificultam a transmissão de metas e expectativas ao grupo."/>
    <s v="limitações motivacionais, em que recompensas externas deixam de produzir qualquer efeito no desempenho."/>
    <s v="C"/>
    <n v="0"/>
    <n v="0"/>
  </r>
  <r>
    <n v="4763"/>
    <s v="FGV"/>
    <s v="IBGE"/>
    <s v="2026"/>
    <s v="Nas organizações, alguns gestores exercem influência em razão do cargo que ocupam, pois a estrutura organizacional lhes confere autoridade formal para orientar e direcionar comportamentos._x000a_Esse tipo de poder é"/>
    <x v="1"/>
    <x v="62"/>
    <s v="Médio"/>
    <s v="ME"/>
    <s v="pessoal."/>
    <s v="de experiência."/>
    <s v="legítimo."/>
    <s v="de persuasão."/>
    <s v="de recompensa."/>
    <s v="C"/>
    <n v="0"/>
    <n v="0"/>
  </r>
  <r>
    <n v="4764"/>
    <s v="CEBRASPE"/>
    <s v="TCU"/>
    <s v="2026"/>
    <s v="A liderança deve promover um clima de segurança psicológica baseado na confiança e catalisar eventual conflito de ideias em favor do comprometimento e da responsabilidade recíproca, alinhando as necessidades individuais ao foco em resultados estratégicos."/>
    <x v="1"/>
    <x v="62"/>
    <s v="Médio"/>
    <s v="CE"/>
    <m/>
    <m/>
    <m/>
    <m/>
    <m/>
    <s v="C"/>
    <n v="0"/>
    <n v="0"/>
  </r>
  <r>
    <n v="4765"/>
    <s v="CEBRASPE"/>
    <s v="SEFAZ PR"/>
    <s v="2026"/>
    <s v="A liderança é um fenômeno complexo e, em regra, está no cerne das principais premissas de sustentação e consolidação do sucesso de uma organização._x000a_A respeito da liderança nas organizações, assinale a opção correta."/>
    <x v="1"/>
    <x v="62"/>
    <s v="Médio"/>
    <s v="ME"/>
    <s v="As lideranças de uma organização, quer se manifestem no alto escalão, quer se manifestem nos cargos mais baixos, executam tarefas que envolvem comportamentos e ações muito semelhantes."/>
    <s v="As realizações advindas da liderança, em todas as situações, são um elemento importante e, inclusive, crítico para a consecução das atividades da organização."/>
    <s v="Para que a liderança organizacional acrescente à empresa, as preferências dos subordinados devem ser mantidas suspensas."/>
    <s v="A liderança organizacional é diferente de poder, pois a liderança deriva da influência do líder sobre seus liderados."/>
    <s v="Ao estabelecer uma nova liderança, a organização resolve problemas organizacionais básicos que impedem ou prejudicam a eficiência e a eficácia de suas ações."/>
    <s v="D"/>
    <n v="0"/>
    <n v="0"/>
  </r>
  <r>
    <s v="4766"/>
    <s v="CEBRASPE"/>
    <s v="TELEBRAS"/>
    <s v="2026"/>
    <s v="A liderança situacional baseia-se na interrelação entre a orientação, a direção e o apoio socioemocional oferecidos pelo líder e o nível de prontidão dos subordinados no desempenho de uma tarefa, função ou objetivo."/>
    <x v="1"/>
    <x v="62"/>
    <s v="Médio"/>
    <s v="CE"/>
    <s v="Apenas o item I está certo."/>
    <s v="Apenas o item III está certo."/>
    <s v="Apenas os itens I e II estão certos."/>
    <s v="Apenas os itens II e III estão certos."/>
    <s v="Todos os itens estão certos."/>
    <s v="C"/>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ela dinâmica1"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C9:C81" firstHeaderRow="1" firstDataRow="1" firstDataCol="1"/>
  <pivotFields count="17">
    <pivotField showAll="0"/>
    <pivotField showAll="0"/>
    <pivotField showAll="0"/>
    <pivotField showAll="0"/>
    <pivotField showAll="0"/>
    <pivotField axis="axisRow" showAll="0">
      <items count="8">
        <item x="1"/>
        <item x="6"/>
        <item x="2"/>
        <item x="3"/>
        <item x="5"/>
        <item x="4"/>
        <item x="0"/>
        <item t="default"/>
      </items>
    </pivotField>
    <pivotField axis="axisRow" showAll="0">
      <items count="65">
        <item x="26"/>
        <item x="9"/>
        <item x="24"/>
        <item x="6"/>
        <item x="39"/>
        <item x="37"/>
        <item x="19"/>
        <item x="18"/>
        <item x="46"/>
        <item m="1" x="63"/>
        <item x="33"/>
        <item x="23"/>
        <item x="43"/>
        <item x="3"/>
        <item x="57"/>
        <item x="56"/>
        <item x="49"/>
        <item x="48"/>
        <item x="12"/>
        <item x="16"/>
        <item x="10"/>
        <item x="17"/>
        <item x="14"/>
        <item x="62"/>
        <item x="11"/>
        <item x="58"/>
        <item x="59"/>
        <item x="60"/>
        <item x="38"/>
        <item x="61"/>
        <item x="13"/>
        <item x="50"/>
        <item x="8"/>
        <item x="54"/>
        <item x="1"/>
        <item x="42"/>
        <item x="20"/>
        <item x="53"/>
        <item x="40"/>
        <item x="0"/>
        <item x="52"/>
        <item x="21"/>
        <item x="5"/>
        <item x="45"/>
        <item x="35"/>
        <item x="15"/>
        <item x="27"/>
        <item x="28"/>
        <item x="30"/>
        <item x="29"/>
        <item x="47"/>
        <item x="32"/>
        <item x="55"/>
        <item x="7"/>
        <item x="44"/>
        <item x="4"/>
        <item x="31"/>
        <item x="51"/>
        <item x="25"/>
        <item x="22"/>
        <item x="41"/>
        <item x="2"/>
        <item x="36"/>
        <item x="34"/>
        <item t="default"/>
      </items>
    </pivotField>
    <pivotField showAll="0"/>
    <pivotField showAll="0"/>
    <pivotField showAll="0"/>
    <pivotField showAll="0"/>
    <pivotField showAll="0"/>
    <pivotField showAll="0"/>
    <pivotField showAll="0"/>
    <pivotField showAll="0"/>
    <pivotField showAll="0"/>
    <pivotField showAll="0"/>
  </pivotFields>
  <rowFields count="2">
    <field x="5"/>
    <field x="6"/>
  </rowFields>
  <rowItems count="72">
    <i>
      <x/>
    </i>
    <i r="1">
      <x v="7"/>
    </i>
    <i r="1">
      <x v="18"/>
    </i>
    <i r="1">
      <x v="19"/>
    </i>
    <i r="1">
      <x v="20"/>
    </i>
    <i r="1">
      <x v="21"/>
    </i>
    <i r="1">
      <x v="22"/>
    </i>
    <i r="1">
      <x v="23"/>
    </i>
    <i r="1">
      <x v="24"/>
    </i>
    <i r="1">
      <x v="30"/>
    </i>
    <i r="1">
      <x v="45"/>
    </i>
    <i>
      <x v="1"/>
    </i>
    <i r="1">
      <x v="14"/>
    </i>
    <i r="1">
      <x v="15"/>
    </i>
    <i r="1">
      <x v="25"/>
    </i>
    <i r="1">
      <x v="26"/>
    </i>
    <i r="1">
      <x v="27"/>
    </i>
    <i r="1">
      <x v="29"/>
    </i>
    <i>
      <x v="2"/>
    </i>
    <i r="1">
      <x v="5"/>
    </i>
    <i r="1">
      <x v="6"/>
    </i>
    <i r="1">
      <x v="36"/>
    </i>
    <i r="1">
      <x v="41"/>
    </i>
    <i r="1">
      <x v="59"/>
    </i>
    <i>
      <x v="3"/>
    </i>
    <i r="1">
      <x v="2"/>
    </i>
    <i r="1">
      <x v="11"/>
    </i>
    <i>
      <x v="4"/>
    </i>
    <i r="1">
      <x v="2"/>
    </i>
    <i r="1">
      <x v="10"/>
    </i>
    <i r="1">
      <x v="28"/>
    </i>
    <i r="1">
      <x v="44"/>
    </i>
    <i r="1">
      <x v="51"/>
    </i>
    <i r="1">
      <x v="56"/>
    </i>
    <i r="1">
      <x v="62"/>
    </i>
    <i r="1">
      <x v="63"/>
    </i>
    <i>
      <x v="5"/>
    </i>
    <i r="1">
      <x/>
    </i>
    <i r="1">
      <x v="4"/>
    </i>
    <i r="1">
      <x v="8"/>
    </i>
    <i r="1">
      <x v="12"/>
    </i>
    <i r="1">
      <x v="16"/>
    </i>
    <i r="1">
      <x v="17"/>
    </i>
    <i r="1">
      <x v="31"/>
    </i>
    <i r="1">
      <x v="33"/>
    </i>
    <i r="1">
      <x v="35"/>
    </i>
    <i r="1">
      <x v="37"/>
    </i>
    <i r="1">
      <x v="38"/>
    </i>
    <i r="1">
      <x v="40"/>
    </i>
    <i r="1">
      <x v="43"/>
    </i>
    <i r="1">
      <x v="46"/>
    </i>
    <i r="1">
      <x v="47"/>
    </i>
    <i r="1">
      <x v="48"/>
    </i>
    <i r="1">
      <x v="49"/>
    </i>
    <i r="1">
      <x v="50"/>
    </i>
    <i r="1">
      <x v="52"/>
    </i>
    <i r="1">
      <x v="54"/>
    </i>
    <i r="1">
      <x v="57"/>
    </i>
    <i r="1">
      <x v="58"/>
    </i>
    <i r="1">
      <x v="60"/>
    </i>
    <i>
      <x v="6"/>
    </i>
    <i r="1">
      <x v="1"/>
    </i>
    <i r="1">
      <x v="3"/>
    </i>
    <i r="1">
      <x v="13"/>
    </i>
    <i r="1">
      <x v="32"/>
    </i>
    <i r="1">
      <x v="34"/>
    </i>
    <i r="1">
      <x v="39"/>
    </i>
    <i r="1">
      <x v="42"/>
    </i>
    <i r="1">
      <x v="53"/>
    </i>
    <i r="1">
      <x v="55"/>
    </i>
    <i r="1">
      <x v="61"/>
    </i>
    <i t="grand">
      <x/>
    </i>
  </rowItems>
  <colItems count="1">
    <i/>
  </colItem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2871"/>
  <sheetViews>
    <sheetView tabSelected="1" workbookViewId="0">
      <selection activeCell="P4" sqref="P4"/>
    </sheetView>
  </sheetViews>
  <sheetFormatPr defaultRowHeight="13.8"/>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idden="1">
      <c r="A2">
        <v>1</v>
      </c>
      <c r="B2" t="s">
        <v>21</v>
      </c>
      <c r="C2" t="s">
        <v>22</v>
      </c>
      <c r="D2" t="s">
        <v>23</v>
      </c>
      <c r="E2" t="s">
        <v>24</v>
      </c>
      <c r="F2" t="s">
        <v>25</v>
      </c>
      <c r="G2" t="s">
        <v>26</v>
      </c>
      <c r="H2" t="s">
        <v>27</v>
      </c>
      <c r="I2" t="s">
        <v>28</v>
      </c>
      <c r="J2" t="s">
        <v>29</v>
      </c>
      <c r="K2" t="s">
        <v>30</v>
      </c>
      <c r="L2" t="s">
        <v>31</v>
      </c>
      <c r="M2" t="s">
        <v>32</v>
      </c>
      <c r="N2" t="s">
        <v>33</v>
      </c>
      <c r="O2" t="s">
        <v>34</v>
      </c>
      <c r="P2">
        <v>0</v>
      </c>
      <c r="Q2">
        <v>0</v>
      </c>
      <c r="U2" s="4">
        <v>46002.688083333327</v>
      </c>
    </row>
    <row r="3" spans="1:21" hidden="1">
      <c r="A3" t="s">
        <v>35</v>
      </c>
      <c r="B3" t="s">
        <v>21</v>
      </c>
      <c r="C3" t="s">
        <v>36</v>
      </c>
      <c r="D3" t="s">
        <v>37</v>
      </c>
      <c r="E3" t="s">
        <v>38</v>
      </c>
      <c r="F3" t="s">
        <v>25</v>
      </c>
      <c r="G3" t="s">
        <v>26</v>
      </c>
      <c r="H3" t="s">
        <v>27</v>
      </c>
      <c r="I3" t="s">
        <v>28</v>
      </c>
      <c r="J3" t="s">
        <v>39</v>
      </c>
      <c r="K3" t="s">
        <v>40</v>
      </c>
      <c r="L3" t="s">
        <v>41</v>
      </c>
      <c r="M3" t="s">
        <v>42</v>
      </c>
      <c r="N3" t="s">
        <v>43</v>
      </c>
      <c r="O3" t="s">
        <v>34</v>
      </c>
      <c r="P3">
        <v>0</v>
      </c>
      <c r="Q3">
        <v>0</v>
      </c>
      <c r="S3" t="s">
        <v>44</v>
      </c>
      <c r="U3" t="s">
        <v>45</v>
      </c>
    </row>
    <row r="4" spans="1:21" hidden="1">
      <c r="A4">
        <v>3</v>
      </c>
      <c r="B4" t="s">
        <v>21</v>
      </c>
      <c r="C4" t="s">
        <v>46</v>
      </c>
      <c r="D4" t="s">
        <v>47</v>
      </c>
      <c r="E4" t="s">
        <v>48</v>
      </c>
      <c r="F4" t="s">
        <v>25</v>
      </c>
      <c r="G4" t="s">
        <v>26</v>
      </c>
      <c r="H4" t="s">
        <v>49</v>
      </c>
      <c r="I4" t="s">
        <v>28</v>
      </c>
      <c r="J4" t="s">
        <v>50</v>
      </c>
      <c r="K4" t="s">
        <v>51</v>
      </c>
      <c r="L4" t="s">
        <v>52</v>
      </c>
      <c r="M4" t="s">
        <v>53</v>
      </c>
      <c r="N4" t="s">
        <v>54</v>
      </c>
      <c r="O4" t="s">
        <v>55</v>
      </c>
      <c r="P4">
        <v>0</v>
      </c>
      <c r="Q4">
        <v>0</v>
      </c>
      <c r="U4" t="s">
        <v>56</v>
      </c>
    </row>
    <row r="5" spans="1:21" hidden="1">
      <c r="A5">
        <v>4</v>
      </c>
      <c r="B5" t="s">
        <v>21</v>
      </c>
      <c r="C5" t="s">
        <v>57</v>
      </c>
      <c r="D5" t="s">
        <v>47</v>
      </c>
      <c r="E5" t="s">
        <v>58</v>
      </c>
      <c r="F5" t="s">
        <v>25</v>
      </c>
      <c r="G5" t="s">
        <v>26</v>
      </c>
      <c r="H5" t="s">
        <v>49</v>
      </c>
      <c r="I5" t="s">
        <v>28</v>
      </c>
      <c r="J5" t="s">
        <v>59</v>
      </c>
      <c r="K5" t="s">
        <v>60</v>
      </c>
      <c r="L5" t="s">
        <v>61</v>
      </c>
      <c r="M5" t="s">
        <v>62</v>
      </c>
      <c r="N5" t="s">
        <v>63</v>
      </c>
      <c r="O5" t="s">
        <v>64</v>
      </c>
      <c r="P5">
        <v>1</v>
      </c>
      <c r="Q5">
        <v>1</v>
      </c>
      <c r="U5" t="s">
        <v>65</v>
      </c>
    </row>
    <row r="6" spans="1:21" hidden="1">
      <c r="A6">
        <v>5</v>
      </c>
      <c r="B6" t="s">
        <v>21</v>
      </c>
      <c r="C6" t="s">
        <v>66</v>
      </c>
      <c r="D6" t="s">
        <v>67</v>
      </c>
      <c r="E6" t="s">
        <v>68</v>
      </c>
      <c r="F6" t="s">
        <v>25</v>
      </c>
      <c r="G6" t="s">
        <v>26</v>
      </c>
      <c r="H6" t="s">
        <v>27</v>
      </c>
      <c r="I6" t="s">
        <v>28</v>
      </c>
      <c r="J6" t="s">
        <v>69</v>
      </c>
      <c r="K6" t="s">
        <v>70</v>
      </c>
      <c r="L6" t="s">
        <v>71</v>
      </c>
      <c r="M6" t="s">
        <v>72</v>
      </c>
      <c r="N6" t="s">
        <v>73</v>
      </c>
      <c r="O6" t="s">
        <v>64</v>
      </c>
      <c r="P6">
        <v>0</v>
      </c>
      <c r="Q6">
        <v>0</v>
      </c>
      <c r="U6" s="4">
        <v>46002.725208333337</v>
      </c>
    </row>
    <row r="7" spans="1:21" hidden="1">
      <c r="A7">
        <v>6</v>
      </c>
      <c r="B7" t="s">
        <v>21</v>
      </c>
      <c r="C7" t="s">
        <v>36</v>
      </c>
      <c r="D7" t="s">
        <v>67</v>
      </c>
      <c r="E7" t="s">
        <v>74</v>
      </c>
      <c r="F7" t="s">
        <v>25</v>
      </c>
      <c r="G7" t="s">
        <v>26</v>
      </c>
      <c r="H7" t="s">
        <v>27</v>
      </c>
      <c r="I7" t="s">
        <v>28</v>
      </c>
      <c r="J7" t="s">
        <v>75</v>
      </c>
      <c r="K7" t="s">
        <v>76</v>
      </c>
      <c r="L7" t="s">
        <v>77</v>
      </c>
      <c r="M7" t="s">
        <v>78</v>
      </c>
      <c r="N7" t="s">
        <v>79</v>
      </c>
      <c r="O7" t="s">
        <v>80</v>
      </c>
      <c r="P7">
        <v>0</v>
      </c>
      <c r="Q7">
        <v>0</v>
      </c>
      <c r="U7" t="s">
        <v>81</v>
      </c>
    </row>
    <row r="8" spans="1:21" hidden="1">
      <c r="A8">
        <v>7</v>
      </c>
      <c r="B8" t="s">
        <v>21</v>
      </c>
      <c r="C8" t="s">
        <v>82</v>
      </c>
      <c r="D8" t="s">
        <v>67</v>
      </c>
      <c r="E8" t="s">
        <v>83</v>
      </c>
      <c r="F8" t="s">
        <v>25</v>
      </c>
      <c r="G8" t="s">
        <v>26</v>
      </c>
      <c r="H8" t="s">
        <v>49</v>
      </c>
      <c r="I8" t="s">
        <v>28</v>
      </c>
      <c r="J8" t="s">
        <v>84</v>
      </c>
      <c r="K8" t="s">
        <v>85</v>
      </c>
      <c r="L8" t="s">
        <v>86</v>
      </c>
      <c r="M8" t="s">
        <v>87</v>
      </c>
      <c r="N8" t="s">
        <v>88</v>
      </c>
      <c r="O8" t="s">
        <v>55</v>
      </c>
      <c r="P8">
        <v>1</v>
      </c>
      <c r="Q8">
        <v>1</v>
      </c>
      <c r="U8" t="s">
        <v>89</v>
      </c>
    </row>
    <row r="9" spans="1:21" hidden="1">
      <c r="A9">
        <v>8</v>
      </c>
      <c r="B9" t="s">
        <v>21</v>
      </c>
      <c r="C9" t="s">
        <v>82</v>
      </c>
      <c r="D9" t="s">
        <v>67</v>
      </c>
      <c r="E9" t="s">
        <v>90</v>
      </c>
      <c r="F9" t="s">
        <v>25</v>
      </c>
      <c r="G9" t="s">
        <v>26</v>
      </c>
      <c r="H9" t="s">
        <v>49</v>
      </c>
      <c r="I9" t="s">
        <v>28</v>
      </c>
      <c r="J9" t="s">
        <v>91</v>
      </c>
      <c r="K9" t="s">
        <v>92</v>
      </c>
      <c r="L9" t="s">
        <v>93</v>
      </c>
      <c r="M9" t="s">
        <v>94</v>
      </c>
      <c r="N9" t="s">
        <v>95</v>
      </c>
      <c r="O9" t="s">
        <v>34</v>
      </c>
      <c r="P9">
        <v>0</v>
      </c>
      <c r="Q9">
        <v>0</v>
      </c>
      <c r="U9" t="s">
        <v>96</v>
      </c>
    </row>
    <row r="10" spans="1:21" hidden="1">
      <c r="A10" t="s">
        <v>97</v>
      </c>
      <c r="B10" t="s">
        <v>21</v>
      </c>
      <c r="C10" t="s">
        <v>98</v>
      </c>
      <c r="D10" t="s">
        <v>99</v>
      </c>
      <c r="E10" t="s">
        <v>100</v>
      </c>
      <c r="F10" t="s">
        <v>25</v>
      </c>
      <c r="G10" t="s">
        <v>26</v>
      </c>
      <c r="H10" t="s">
        <v>49</v>
      </c>
      <c r="I10" t="s">
        <v>28</v>
      </c>
      <c r="J10" t="s">
        <v>101</v>
      </c>
      <c r="K10" t="s">
        <v>102</v>
      </c>
      <c r="L10" t="s">
        <v>103</v>
      </c>
      <c r="M10" t="s">
        <v>104</v>
      </c>
      <c r="N10" t="s">
        <v>105</v>
      </c>
      <c r="O10" t="s">
        <v>34</v>
      </c>
      <c r="P10">
        <v>0</v>
      </c>
      <c r="Q10">
        <v>0</v>
      </c>
      <c r="T10" t="s">
        <v>106</v>
      </c>
      <c r="U10" t="s">
        <v>107</v>
      </c>
    </row>
    <row r="11" spans="1:21" hidden="1">
      <c r="A11">
        <v>10</v>
      </c>
      <c r="B11" t="s">
        <v>21</v>
      </c>
      <c r="C11" t="s">
        <v>46</v>
      </c>
      <c r="D11" t="s">
        <v>108</v>
      </c>
      <c r="E11" t="s">
        <v>109</v>
      </c>
      <c r="F11" t="s">
        <v>25</v>
      </c>
      <c r="G11" t="s">
        <v>26</v>
      </c>
      <c r="H11" t="s">
        <v>49</v>
      </c>
      <c r="I11" t="s">
        <v>28</v>
      </c>
      <c r="J11" t="s">
        <v>110</v>
      </c>
      <c r="K11" t="s">
        <v>111</v>
      </c>
      <c r="L11" t="s">
        <v>112</v>
      </c>
      <c r="M11" t="s">
        <v>113</v>
      </c>
      <c r="N11" t="s">
        <v>114</v>
      </c>
      <c r="O11" t="s">
        <v>34</v>
      </c>
      <c r="P11">
        <v>1</v>
      </c>
      <c r="Q11">
        <v>1</v>
      </c>
      <c r="U11" t="s">
        <v>115</v>
      </c>
    </row>
    <row r="12" spans="1:21" hidden="1">
      <c r="A12">
        <v>11</v>
      </c>
      <c r="B12" t="s">
        <v>21</v>
      </c>
      <c r="C12" t="s">
        <v>36</v>
      </c>
      <c r="D12" t="s">
        <v>37</v>
      </c>
      <c r="E12" t="s">
        <v>116</v>
      </c>
      <c r="F12" t="s">
        <v>25</v>
      </c>
      <c r="G12" t="s">
        <v>26</v>
      </c>
      <c r="H12" t="s">
        <v>49</v>
      </c>
      <c r="I12" t="s">
        <v>28</v>
      </c>
      <c r="J12" t="s">
        <v>117</v>
      </c>
      <c r="K12" t="s">
        <v>118</v>
      </c>
      <c r="L12" t="s">
        <v>119</v>
      </c>
      <c r="M12" t="s">
        <v>120</v>
      </c>
      <c r="N12" t="s">
        <v>121</v>
      </c>
      <c r="O12" t="s">
        <v>122</v>
      </c>
      <c r="P12">
        <v>0</v>
      </c>
      <c r="Q12">
        <v>0</v>
      </c>
      <c r="S12" t="s">
        <v>123</v>
      </c>
      <c r="U12" t="s">
        <v>124</v>
      </c>
    </row>
    <row r="13" spans="1:21" hidden="1">
      <c r="A13">
        <v>12</v>
      </c>
      <c r="B13" t="s">
        <v>21</v>
      </c>
      <c r="C13" t="s">
        <v>46</v>
      </c>
      <c r="D13" t="s">
        <v>47</v>
      </c>
      <c r="E13" t="s">
        <v>125</v>
      </c>
      <c r="F13" t="s">
        <v>25</v>
      </c>
      <c r="G13" t="s">
        <v>26</v>
      </c>
      <c r="H13" t="s">
        <v>27</v>
      </c>
      <c r="I13" t="s">
        <v>28</v>
      </c>
      <c r="J13" t="s">
        <v>126</v>
      </c>
      <c r="K13" t="s">
        <v>127</v>
      </c>
      <c r="L13" t="s">
        <v>128</v>
      </c>
      <c r="M13" t="s">
        <v>129</v>
      </c>
      <c r="N13" t="s">
        <v>130</v>
      </c>
      <c r="O13" t="s">
        <v>34</v>
      </c>
      <c r="P13">
        <v>0</v>
      </c>
      <c r="Q13">
        <v>0</v>
      </c>
      <c r="S13" t="s">
        <v>131</v>
      </c>
      <c r="U13" t="s">
        <v>132</v>
      </c>
    </row>
    <row r="14" spans="1:21" hidden="1">
      <c r="A14">
        <v>13</v>
      </c>
      <c r="B14" t="s">
        <v>21</v>
      </c>
      <c r="C14" t="s">
        <v>46</v>
      </c>
      <c r="D14" t="s">
        <v>108</v>
      </c>
      <c r="E14" t="s">
        <v>125</v>
      </c>
      <c r="F14" t="s">
        <v>25</v>
      </c>
      <c r="G14" t="s">
        <v>26</v>
      </c>
      <c r="H14" t="s">
        <v>27</v>
      </c>
      <c r="I14" t="s">
        <v>28</v>
      </c>
      <c r="J14" t="s">
        <v>133</v>
      </c>
      <c r="K14" t="s">
        <v>134</v>
      </c>
      <c r="L14" t="s">
        <v>135</v>
      </c>
      <c r="M14" t="s">
        <v>136</v>
      </c>
      <c r="N14" t="s">
        <v>137</v>
      </c>
      <c r="O14" t="s">
        <v>80</v>
      </c>
      <c r="P14">
        <v>1</v>
      </c>
      <c r="Q14">
        <v>1</v>
      </c>
      <c r="S14" t="s">
        <v>138</v>
      </c>
      <c r="U14" t="s">
        <v>139</v>
      </c>
    </row>
    <row r="15" spans="1:21" hidden="1">
      <c r="A15">
        <v>14</v>
      </c>
      <c r="B15" t="s">
        <v>21</v>
      </c>
      <c r="C15" t="s">
        <v>140</v>
      </c>
      <c r="D15" t="s">
        <v>47</v>
      </c>
      <c r="E15" t="s">
        <v>141</v>
      </c>
      <c r="F15" t="s">
        <v>25</v>
      </c>
      <c r="G15" t="s">
        <v>26</v>
      </c>
      <c r="H15" t="s">
        <v>142</v>
      </c>
      <c r="I15" t="s">
        <v>28</v>
      </c>
      <c r="J15" t="s">
        <v>143</v>
      </c>
      <c r="K15" t="s">
        <v>144</v>
      </c>
      <c r="L15" t="s">
        <v>145</v>
      </c>
      <c r="M15" t="s">
        <v>146</v>
      </c>
      <c r="N15" t="s">
        <v>147</v>
      </c>
      <c r="O15" t="s">
        <v>55</v>
      </c>
      <c r="P15">
        <v>0</v>
      </c>
      <c r="Q15">
        <v>0</v>
      </c>
      <c r="S15" t="s">
        <v>148</v>
      </c>
      <c r="U15" t="s">
        <v>149</v>
      </c>
    </row>
    <row r="16" spans="1:21" hidden="1">
      <c r="A16">
        <v>15</v>
      </c>
      <c r="B16" t="s">
        <v>150</v>
      </c>
      <c r="C16" t="s">
        <v>151</v>
      </c>
      <c r="D16">
        <v>2018</v>
      </c>
      <c r="E16" t="s">
        <v>152</v>
      </c>
      <c r="F16" t="s">
        <v>25</v>
      </c>
      <c r="G16" t="s">
        <v>26</v>
      </c>
      <c r="H16" t="s">
        <v>27</v>
      </c>
      <c r="I16" t="s">
        <v>28</v>
      </c>
      <c r="J16" t="s">
        <v>153</v>
      </c>
      <c r="K16" t="s">
        <v>154</v>
      </c>
      <c r="L16" t="s">
        <v>155</v>
      </c>
      <c r="M16" t="s">
        <v>156</v>
      </c>
      <c r="N16" t="s">
        <v>157</v>
      </c>
      <c r="O16" t="s">
        <v>55</v>
      </c>
      <c r="P16">
        <v>0</v>
      </c>
      <c r="Q16">
        <v>0</v>
      </c>
      <c r="U16" t="s">
        <v>158</v>
      </c>
    </row>
    <row r="17" spans="1:21" hidden="1">
      <c r="A17">
        <v>16</v>
      </c>
      <c r="B17" t="s">
        <v>150</v>
      </c>
      <c r="C17" t="s">
        <v>57</v>
      </c>
      <c r="D17">
        <v>2018</v>
      </c>
      <c r="E17" t="s">
        <v>159</v>
      </c>
      <c r="F17" t="s">
        <v>25</v>
      </c>
      <c r="G17" t="s">
        <v>26</v>
      </c>
      <c r="H17" t="s">
        <v>27</v>
      </c>
      <c r="I17" t="s">
        <v>28</v>
      </c>
      <c r="J17" t="s">
        <v>160</v>
      </c>
      <c r="K17" t="s">
        <v>161</v>
      </c>
      <c r="L17" t="s">
        <v>162</v>
      </c>
      <c r="M17" t="s">
        <v>163</v>
      </c>
      <c r="N17" t="s">
        <v>164</v>
      </c>
      <c r="O17" t="s">
        <v>122</v>
      </c>
      <c r="P17">
        <v>0</v>
      </c>
      <c r="Q17">
        <v>0</v>
      </c>
      <c r="S17" t="s">
        <v>165</v>
      </c>
      <c r="U17" t="s">
        <v>166</v>
      </c>
    </row>
    <row r="18" spans="1:21" hidden="1">
      <c r="A18">
        <v>17</v>
      </c>
      <c r="B18" t="s">
        <v>150</v>
      </c>
      <c r="C18" t="s">
        <v>57</v>
      </c>
      <c r="D18">
        <v>2018</v>
      </c>
      <c r="E18" t="s">
        <v>167</v>
      </c>
      <c r="F18" t="s">
        <v>25</v>
      </c>
      <c r="G18" t="s">
        <v>26</v>
      </c>
      <c r="H18" t="s">
        <v>27</v>
      </c>
      <c r="I18" t="s">
        <v>28</v>
      </c>
      <c r="J18" t="s">
        <v>168</v>
      </c>
      <c r="K18" t="s">
        <v>169</v>
      </c>
      <c r="L18" t="s">
        <v>170</v>
      </c>
      <c r="M18" t="s">
        <v>171</v>
      </c>
      <c r="N18" t="s">
        <v>172</v>
      </c>
      <c r="O18" t="s">
        <v>64</v>
      </c>
      <c r="P18">
        <v>0</v>
      </c>
      <c r="Q18">
        <v>0</v>
      </c>
      <c r="S18" t="s">
        <v>173</v>
      </c>
      <c r="U18" t="s">
        <v>174</v>
      </c>
    </row>
    <row r="19" spans="1:21" hidden="1">
      <c r="A19">
        <v>18</v>
      </c>
      <c r="B19" t="s">
        <v>150</v>
      </c>
      <c r="C19" t="s">
        <v>46</v>
      </c>
      <c r="D19">
        <v>2018</v>
      </c>
      <c r="E19" t="s">
        <v>175</v>
      </c>
      <c r="F19" t="s">
        <v>25</v>
      </c>
      <c r="G19" t="s">
        <v>26</v>
      </c>
      <c r="H19" t="s">
        <v>142</v>
      </c>
      <c r="I19" t="s">
        <v>28</v>
      </c>
      <c r="J19" t="s">
        <v>176</v>
      </c>
      <c r="K19" t="s">
        <v>177</v>
      </c>
      <c r="L19" t="s">
        <v>178</v>
      </c>
      <c r="M19" t="s">
        <v>179</v>
      </c>
      <c r="N19" t="s">
        <v>180</v>
      </c>
      <c r="O19" t="s">
        <v>34</v>
      </c>
      <c r="P19">
        <v>1</v>
      </c>
      <c r="Q19">
        <v>0</v>
      </c>
      <c r="U19" t="s">
        <v>181</v>
      </c>
    </row>
    <row r="20" spans="1:21" hidden="1">
      <c r="A20">
        <v>19</v>
      </c>
      <c r="B20" t="s">
        <v>150</v>
      </c>
      <c r="C20" t="s">
        <v>98</v>
      </c>
      <c r="D20">
        <v>2017</v>
      </c>
      <c r="E20" t="s">
        <v>182</v>
      </c>
      <c r="F20" t="s">
        <v>25</v>
      </c>
      <c r="G20" t="s">
        <v>26</v>
      </c>
      <c r="H20" t="s">
        <v>27</v>
      </c>
      <c r="I20" t="s">
        <v>28</v>
      </c>
      <c r="J20" t="s">
        <v>183</v>
      </c>
      <c r="K20" t="s">
        <v>184</v>
      </c>
      <c r="L20" t="s">
        <v>185</v>
      </c>
      <c r="M20" t="s">
        <v>186</v>
      </c>
      <c r="N20" t="s">
        <v>187</v>
      </c>
      <c r="O20" t="s">
        <v>55</v>
      </c>
      <c r="P20">
        <v>1</v>
      </c>
      <c r="Q20">
        <v>1</v>
      </c>
      <c r="U20" t="s">
        <v>188</v>
      </c>
    </row>
    <row r="21" spans="1:21" hidden="1">
      <c r="A21">
        <v>20</v>
      </c>
      <c r="B21" t="s">
        <v>150</v>
      </c>
      <c r="C21" t="s">
        <v>66</v>
      </c>
      <c r="D21">
        <v>2016</v>
      </c>
      <c r="E21" t="s">
        <v>189</v>
      </c>
      <c r="F21" t="s">
        <v>25</v>
      </c>
      <c r="G21" t="s">
        <v>26</v>
      </c>
      <c r="H21" t="s">
        <v>142</v>
      </c>
      <c r="I21" t="s">
        <v>28</v>
      </c>
      <c r="J21" t="s">
        <v>190</v>
      </c>
      <c r="K21" t="s">
        <v>191</v>
      </c>
      <c r="L21" t="s">
        <v>192</v>
      </c>
      <c r="M21" t="s">
        <v>193</v>
      </c>
      <c r="N21" t="s">
        <v>194</v>
      </c>
      <c r="O21" t="s">
        <v>64</v>
      </c>
      <c r="P21">
        <v>1</v>
      </c>
      <c r="Q21">
        <v>1</v>
      </c>
      <c r="S21" t="s">
        <v>195</v>
      </c>
      <c r="U21" t="s">
        <v>196</v>
      </c>
    </row>
    <row r="22" spans="1:21" hidden="1">
      <c r="A22">
        <v>21</v>
      </c>
      <c r="B22" t="s">
        <v>150</v>
      </c>
      <c r="C22" t="s">
        <v>36</v>
      </c>
      <c r="D22">
        <v>2016</v>
      </c>
      <c r="E22" t="s">
        <v>197</v>
      </c>
      <c r="F22" t="s">
        <v>25</v>
      </c>
      <c r="G22" t="s">
        <v>26</v>
      </c>
      <c r="H22" t="s">
        <v>27</v>
      </c>
      <c r="I22" t="s">
        <v>28</v>
      </c>
      <c r="J22" t="s">
        <v>198</v>
      </c>
      <c r="K22" t="s">
        <v>199</v>
      </c>
      <c r="L22" t="s">
        <v>200</v>
      </c>
      <c r="M22" t="s">
        <v>201</v>
      </c>
      <c r="N22" t="s">
        <v>202</v>
      </c>
      <c r="O22" t="s">
        <v>122</v>
      </c>
      <c r="P22">
        <v>0</v>
      </c>
      <c r="Q22">
        <v>0</v>
      </c>
      <c r="S22" t="s">
        <v>203</v>
      </c>
      <c r="U22" t="s">
        <v>204</v>
      </c>
    </row>
    <row r="23" spans="1:21" hidden="1">
      <c r="A23">
        <v>22</v>
      </c>
      <c r="B23" t="s">
        <v>150</v>
      </c>
      <c r="C23" t="s">
        <v>151</v>
      </c>
      <c r="D23">
        <v>2016</v>
      </c>
      <c r="E23" t="s">
        <v>205</v>
      </c>
      <c r="F23" t="s">
        <v>25</v>
      </c>
      <c r="G23" t="s">
        <v>26</v>
      </c>
      <c r="H23" t="s">
        <v>27</v>
      </c>
      <c r="I23" t="s">
        <v>28</v>
      </c>
      <c r="J23" t="s">
        <v>206</v>
      </c>
      <c r="K23" t="s">
        <v>207</v>
      </c>
      <c r="L23" t="s">
        <v>208</v>
      </c>
      <c r="M23" t="s">
        <v>209</v>
      </c>
      <c r="N23" t="s">
        <v>210</v>
      </c>
      <c r="O23" t="s">
        <v>64</v>
      </c>
      <c r="P23">
        <v>0</v>
      </c>
      <c r="Q23">
        <v>0</v>
      </c>
      <c r="S23" t="s">
        <v>211</v>
      </c>
      <c r="U23" t="s">
        <v>212</v>
      </c>
    </row>
    <row r="24" spans="1:21" hidden="1">
      <c r="A24">
        <v>23</v>
      </c>
      <c r="B24" t="s">
        <v>150</v>
      </c>
      <c r="C24" t="s">
        <v>66</v>
      </c>
      <c r="D24">
        <v>2016</v>
      </c>
      <c r="E24" t="s">
        <v>213</v>
      </c>
      <c r="F24" t="s">
        <v>25</v>
      </c>
      <c r="G24" t="s">
        <v>26</v>
      </c>
      <c r="H24" t="s">
        <v>142</v>
      </c>
      <c r="I24" t="s">
        <v>28</v>
      </c>
      <c r="J24" t="s">
        <v>214</v>
      </c>
      <c r="K24" t="s">
        <v>215</v>
      </c>
      <c r="L24" t="s">
        <v>216</v>
      </c>
      <c r="M24" t="s">
        <v>217</v>
      </c>
      <c r="N24" t="s">
        <v>218</v>
      </c>
      <c r="O24" t="s">
        <v>80</v>
      </c>
      <c r="P24">
        <v>0</v>
      </c>
      <c r="Q24">
        <v>0</v>
      </c>
      <c r="S24" t="s">
        <v>219</v>
      </c>
      <c r="U24" t="s">
        <v>220</v>
      </c>
    </row>
    <row r="25" spans="1:21" hidden="1">
      <c r="A25">
        <v>24</v>
      </c>
      <c r="B25" t="s">
        <v>150</v>
      </c>
      <c r="C25" t="s">
        <v>66</v>
      </c>
      <c r="D25">
        <v>2016</v>
      </c>
      <c r="E25" t="s">
        <v>221</v>
      </c>
      <c r="F25" t="s">
        <v>25</v>
      </c>
      <c r="G25" t="s">
        <v>26</v>
      </c>
      <c r="H25" t="s">
        <v>142</v>
      </c>
      <c r="I25" t="s">
        <v>28</v>
      </c>
      <c r="J25" t="s">
        <v>222</v>
      </c>
      <c r="K25" t="s">
        <v>223</v>
      </c>
      <c r="L25" t="s">
        <v>224</v>
      </c>
      <c r="M25" t="s">
        <v>225</v>
      </c>
      <c r="N25" t="s">
        <v>226</v>
      </c>
      <c r="O25" t="s">
        <v>34</v>
      </c>
      <c r="P25">
        <v>0</v>
      </c>
      <c r="Q25">
        <v>0</v>
      </c>
      <c r="S25" t="s">
        <v>227</v>
      </c>
      <c r="U25" t="s">
        <v>228</v>
      </c>
    </row>
    <row r="26" spans="1:21" hidden="1">
      <c r="A26">
        <v>25</v>
      </c>
      <c r="B26" t="s">
        <v>150</v>
      </c>
      <c r="C26" t="s">
        <v>229</v>
      </c>
      <c r="D26">
        <v>2021</v>
      </c>
      <c r="E26" t="s">
        <v>230</v>
      </c>
      <c r="F26" t="s">
        <v>25</v>
      </c>
      <c r="G26" t="s">
        <v>26</v>
      </c>
      <c r="H26" t="s">
        <v>142</v>
      </c>
      <c r="I26" t="s">
        <v>28</v>
      </c>
      <c r="J26" t="s">
        <v>231</v>
      </c>
      <c r="K26" t="s">
        <v>232</v>
      </c>
      <c r="L26" t="s">
        <v>233</v>
      </c>
      <c r="M26" t="s">
        <v>234</v>
      </c>
      <c r="N26" t="s">
        <v>235</v>
      </c>
      <c r="O26" t="s">
        <v>80</v>
      </c>
      <c r="P26">
        <v>1</v>
      </c>
      <c r="Q26">
        <v>0</v>
      </c>
      <c r="S26" t="s">
        <v>236</v>
      </c>
      <c r="U26" t="s">
        <v>237</v>
      </c>
    </row>
    <row r="27" spans="1:21" hidden="1">
      <c r="A27">
        <v>26</v>
      </c>
      <c r="B27" t="s">
        <v>150</v>
      </c>
      <c r="C27" t="s">
        <v>36</v>
      </c>
      <c r="D27" t="s">
        <v>37</v>
      </c>
      <c r="E27" t="s">
        <v>238</v>
      </c>
      <c r="F27" t="s">
        <v>25</v>
      </c>
      <c r="G27" t="s">
        <v>26</v>
      </c>
      <c r="H27" t="s">
        <v>27</v>
      </c>
      <c r="I27" t="s">
        <v>28</v>
      </c>
      <c r="J27" t="s">
        <v>239</v>
      </c>
      <c r="K27" t="s">
        <v>240</v>
      </c>
      <c r="L27" t="s">
        <v>241</v>
      </c>
      <c r="M27" t="s">
        <v>242</v>
      </c>
      <c r="N27" t="s">
        <v>243</v>
      </c>
      <c r="O27" t="s">
        <v>55</v>
      </c>
      <c r="P27">
        <v>0</v>
      </c>
      <c r="Q27">
        <v>0</v>
      </c>
      <c r="U27" s="4">
        <v>46002.985083333333</v>
      </c>
    </row>
    <row r="28" spans="1:21" hidden="1">
      <c r="A28">
        <v>27</v>
      </c>
      <c r="B28" t="s">
        <v>150</v>
      </c>
      <c r="C28" t="s">
        <v>244</v>
      </c>
      <c r="D28" t="s">
        <v>245</v>
      </c>
      <c r="E28" t="s">
        <v>246</v>
      </c>
      <c r="F28" t="s">
        <v>25</v>
      </c>
      <c r="G28" t="s">
        <v>26</v>
      </c>
      <c r="H28" t="s">
        <v>49</v>
      </c>
      <c r="I28" t="s">
        <v>28</v>
      </c>
      <c r="J28" t="s">
        <v>247</v>
      </c>
      <c r="K28" t="s">
        <v>248</v>
      </c>
      <c r="L28" t="s">
        <v>249</v>
      </c>
      <c r="M28" t="s">
        <v>250</v>
      </c>
      <c r="N28" t="s">
        <v>251</v>
      </c>
      <c r="O28" t="s">
        <v>55</v>
      </c>
      <c r="P28">
        <v>1</v>
      </c>
      <c r="Q28">
        <v>1</v>
      </c>
      <c r="U28" t="s">
        <v>252</v>
      </c>
    </row>
    <row r="29" spans="1:21" hidden="1">
      <c r="A29">
        <v>28</v>
      </c>
      <c r="B29" t="s">
        <v>150</v>
      </c>
      <c r="C29" t="s">
        <v>151</v>
      </c>
      <c r="D29" t="s">
        <v>23</v>
      </c>
      <c r="E29" t="s">
        <v>253</v>
      </c>
      <c r="F29" t="s">
        <v>25</v>
      </c>
      <c r="G29" t="s">
        <v>26</v>
      </c>
      <c r="H29" t="s">
        <v>49</v>
      </c>
      <c r="I29" t="s">
        <v>28</v>
      </c>
      <c r="J29" t="s">
        <v>254</v>
      </c>
      <c r="K29" t="s">
        <v>255</v>
      </c>
      <c r="L29" t="s">
        <v>256</v>
      </c>
      <c r="M29" t="s">
        <v>257</v>
      </c>
      <c r="N29" t="s">
        <v>258</v>
      </c>
      <c r="O29" t="s">
        <v>64</v>
      </c>
      <c r="P29">
        <v>0</v>
      </c>
      <c r="Q29">
        <v>0</v>
      </c>
      <c r="S29" t="s">
        <v>259</v>
      </c>
      <c r="U29" t="s">
        <v>260</v>
      </c>
    </row>
    <row r="30" spans="1:21" hidden="1">
      <c r="A30">
        <v>30</v>
      </c>
      <c r="B30" t="s">
        <v>150</v>
      </c>
      <c r="C30" t="s">
        <v>66</v>
      </c>
      <c r="D30" t="s">
        <v>108</v>
      </c>
      <c r="E30" t="s">
        <v>261</v>
      </c>
      <c r="F30" t="s">
        <v>25</v>
      </c>
      <c r="G30" t="s">
        <v>262</v>
      </c>
      <c r="H30" t="s">
        <v>49</v>
      </c>
      <c r="I30" t="s">
        <v>28</v>
      </c>
      <c r="J30" t="s">
        <v>263</v>
      </c>
      <c r="K30" t="s">
        <v>264</v>
      </c>
      <c r="L30" t="s">
        <v>265</v>
      </c>
      <c r="M30" t="s">
        <v>266</v>
      </c>
      <c r="N30" t="s">
        <v>267</v>
      </c>
      <c r="O30" t="s">
        <v>122</v>
      </c>
      <c r="P30">
        <v>0</v>
      </c>
      <c r="Q30">
        <v>0</v>
      </c>
      <c r="U30" t="s">
        <v>268</v>
      </c>
    </row>
    <row r="31" spans="1:21" hidden="1">
      <c r="A31">
        <v>31</v>
      </c>
      <c r="B31" t="s">
        <v>150</v>
      </c>
      <c r="C31" t="s">
        <v>36</v>
      </c>
      <c r="D31" t="s">
        <v>67</v>
      </c>
      <c r="E31" t="s">
        <v>269</v>
      </c>
      <c r="F31" t="s">
        <v>25</v>
      </c>
      <c r="G31" t="s">
        <v>262</v>
      </c>
      <c r="H31" t="s">
        <v>27</v>
      </c>
      <c r="I31" t="s">
        <v>28</v>
      </c>
      <c r="J31" t="s">
        <v>270</v>
      </c>
      <c r="K31" t="s">
        <v>271</v>
      </c>
      <c r="L31" t="s">
        <v>272</v>
      </c>
      <c r="M31" t="s">
        <v>273</v>
      </c>
      <c r="N31" t="s">
        <v>274</v>
      </c>
      <c r="O31" t="s">
        <v>64</v>
      </c>
      <c r="P31">
        <v>0</v>
      </c>
      <c r="Q31">
        <v>0</v>
      </c>
      <c r="U31" t="s">
        <v>275</v>
      </c>
    </row>
    <row r="32" spans="1:21" hidden="1">
      <c r="A32">
        <v>32</v>
      </c>
      <c r="B32" t="s">
        <v>150</v>
      </c>
      <c r="C32" t="s">
        <v>46</v>
      </c>
      <c r="D32" t="s">
        <v>108</v>
      </c>
      <c r="E32" t="s">
        <v>276</v>
      </c>
      <c r="F32" t="s">
        <v>25</v>
      </c>
      <c r="G32" t="s">
        <v>262</v>
      </c>
      <c r="H32" t="s">
        <v>49</v>
      </c>
      <c r="I32" t="s">
        <v>28</v>
      </c>
      <c r="J32" t="s">
        <v>277</v>
      </c>
      <c r="K32" t="s">
        <v>278</v>
      </c>
      <c r="L32" t="s">
        <v>279</v>
      </c>
      <c r="M32" t="s">
        <v>280</v>
      </c>
      <c r="N32" t="s">
        <v>281</v>
      </c>
      <c r="O32" t="s">
        <v>34</v>
      </c>
      <c r="P32">
        <v>0</v>
      </c>
      <c r="Q32">
        <v>0</v>
      </c>
      <c r="U32" t="s">
        <v>282</v>
      </c>
    </row>
    <row r="33" spans="1:21" hidden="1">
      <c r="A33">
        <v>33</v>
      </c>
      <c r="B33" t="s">
        <v>150</v>
      </c>
      <c r="C33" t="s">
        <v>229</v>
      </c>
      <c r="D33" t="s">
        <v>108</v>
      </c>
      <c r="E33" t="s">
        <v>283</v>
      </c>
      <c r="F33" t="s">
        <v>25</v>
      </c>
      <c r="G33" t="s">
        <v>262</v>
      </c>
      <c r="H33" t="s">
        <v>49</v>
      </c>
      <c r="I33" t="s">
        <v>28</v>
      </c>
      <c r="J33" t="s">
        <v>284</v>
      </c>
      <c r="K33" t="s">
        <v>285</v>
      </c>
      <c r="L33" t="s">
        <v>286</v>
      </c>
      <c r="M33" t="s">
        <v>287</v>
      </c>
      <c r="N33" t="s">
        <v>288</v>
      </c>
      <c r="O33" t="s">
        <v>122</v>
      </c>
      <c r="P33">
        <v>1</v>
      </c>
      <c r="Q33">
        <v>1</v>
      </c>
      <c r="U33" t="s">
        <v>289</v>
      </c>
    </row>
    <row r="34" spans="1:21" hidden="1">
      <c r="A34">
        <v>34</v>
      </c>
      <c r="B34" t="s">
        <v>150</v>
      </c>
      <c r="C34" t="s">
        <v>46</v>
      </c>
      <c r="D34" t="s">
        <v>290</v>
      </c>
      <c r="E34" t="s">
        <v>291</v>
      </c>
      <c r="F34" t="s">
        <v>25</v>
      </c>
      <c r="G34" t="s">
        <v>262</v>
      </c>
      <c r="H34" t="s">
        <v>27</v>
      </c>
      <c r="I34" t="s">
        <v>28</v>
      </c>
      <c r="J34" t="s">
        <v>292</v>
      </c>
      <c r="K34" t="s">
        <v>293</v>
      </c>
      <c r="L34" t="s">
        <v>294</v>
      </c>
      <c r="M34" t="s">
        <v>295</v>
      </c>
      <c r="N34" t="s">
        <v>296</v>
      </c>
      <c r="O34" t="s">
        <v>122</v>
      </c>
      <c r="P34">
        <v>0</v>
      </c>
      <c r="Q34">
        <v>0</v>
      </c>
      <c r="S34" t="s">
        <v>297</v>
      </c>
      <c r="U34" t="s">
        <v>298</v>
      </c>
    </row>
    <row r="35" spans="1:21" hidden="1">
      <c r="A35">
        <v>35</v>
      </c>
      <c r="B35" t="s">
        <v>150</v>
      </c>
      <c r="C35" t="s">
        <v>299</v>
      </c>
      <c r="D35" t="s">
        <v>290</v>
      </c>
      <c r="E35" t="s">
        <v>300</v>
      </c>
      <c r="F35" t="s">
        <v>25</v>
      </c>
      <c r="G35" t="s">
        <v>262</v>
      </c>
      <c r="H35" t="s">
        <v>142</v>
      </c>
      <c r="I35" t="s">
        <v>28</v>
      </c>
      <c r="J35" t="s">
        <v>301</v>
      </c>
      <c r="K35" t="s">
        <v>302</v>
      </c>
      <c r="L35" t="s">
        <v>303</v>
      </c>
      <c r="M35" t="s">
        <v>304</v>
      </c>
      <c r="N35" t="s">
        <v>305</v>
      </c>
      <c r="O35" t="s">
        <v>55</v>
      </c>
      <c r="P35">
        <v>0</v>
      </c>
      <c r="Q35">
        <v>0</v>
      </c>
      <c r="S35" t="s">
        <v>306</v>
      </c>
      <c r="U35" t="s">
        <v>307</v>
      </c>
    </row>
    <row r="36" spans="1:21" hidden="1">
      <c r="A36">
        <v>38</v>
      </c>
      <c r="B36" t="s">
        <v>150</v>
      </c>
      <c r="C36" t="s">
        <v>308</v>
      </c>
      <c r="D36" t="s">
        <v>108</v>
      </c>
      <c r="E36" t="s">
        <v>309</v>
      </c>
      <c r="F36" t="s">
        <v>25</v>
      </c>
      <c r="G36" t="s">
        <v>262</v>
      </c>
      <c r="H36" t="s">
        <v>49</v>
      </c>
      <c r="I36" t="s">
        <v>28</v>
      </c>
      <c r="J36" t="s">
        <v>310</v>
      </c>
      <c r="K36" t="s">
        <v>311</v>
      </c>
      <c r="L36" t="s">
        <v>312</v>
      </c>
      <c r="M36" t="s">
        <v>313</v>
      </c>
      <c r="N36" t="s">
        <v>314</v>
      </c>
      <c r="O36" t="s">
        <v>55</v>
      </c>
      <c r="P36">
        <v>0</v>
      </c>
      <c r="Q36">
        <v>0</v>
      </c>
      <c r="U36" s="4">
        <v>46003.133583333343</v>
      </c>
    </row>
    <row r="37" spans="1:21" hidden="1">
      <c r="A37">
        <v>39</v>
      </c>
      <c r="B37" t="s">
        <v>150</v>
      </c>
      <c r="C37" t="s">
        <v>308</v>
      </c>
      <c r="D37" t="s">
        <v>108</v>
      </c>
      <c r="E37" t="s">
        <v>315</v>
      </c>
      <c r="F37" t="s">
        <v>25</v>
      </c>
      <c r="G37" t="s">
        <v>262</v>
      </c>
      <c r="H37" t="s">
        <v>49</v>
      </c>
      <c r="I37" t="s">
        <v>28</v>
      </c>
      <c r="J37" t="s">
        <v>316</v>
      </c>
      <c r="K37" t="s">
        <v>317</v>
      </c>
      <c r="L37" t="s">
        <v>318</v>
      </c>
      <c r="M37" t="s">
        <v>319</v>
      </c>
      <c r="N37" t="s">
        <v>320</v>
      </c>
      <c r="O37" t="s">
        <v>34</v>
      </c>
      <c r="P37">
        <v>0</v>
      </c>
      <c r="Q37">
        <v>0</v>
      </c>
      <c r="U37" t="s">
        <v>321</v>
      </c>
    </row>
    <row r="38" spans="1:21" hidden="1">
      <c r="A38" t="s">
        <v>322</v>
      </c>
      <c r="B38" t="s">
        <v>21</v>
      </c>
      <c r="C38" t="s">
        <v>36</v>
      </c>
      <c r="D38" t="s">
        <v>37</v>
      </c>
      <c r="E38" t="s">
        <v>323</v>
      </c>
      <c r="F38" t="s">
        <v>25</v>
      </c>
      <c r="G38" t="s">
        <v>262</v>
      </c>
      <c r="H38" t="s">
        <v>27</v>
      </c>
      <c r="I38" t="s">
        <v>28</v>
      </c>
      <c r="J38" t="s">
        <v>324</v>
      </c>
      <c r="K38" t="s">
        <v>325</v>
      </c>
      <c r="L38" t="s">
        <v>326</v>
      </c>
      <c r="M38" t="s">
        <v>327</v>
      </c>
      <c r="N38" t="s">
        <v>328</v>
      </c>
      <c r="O38" t="s">
        <v>122</v>
      </c>
      <c r="P38">
        <v>1</v>
      </c>
      <c r="Q38">
        <v>1</v>
      </c>
      <c r="S38" t="s">
        <v>329</v>
      </c>
      <c r="U38" t="s">
        <v>330</v>
      </c>
    </row>
    <row r="39" spans="1:21" hidden="1">
      <c r="A39">
        <v>42</v>
      </c>
      <c r="B39" t="s">
        <v>21</v>
      </c>
      <c r="C39" t="s">
        <v>140</v>
      </c>
      <c r="D39" t="s">
        <v>108</v>
      </c>
      <c r="E39" t="s">
        <v>331</v>
      </c>
      <c r="F39" t="s">
        <v>25</v>
      </c>
      <c r="G39" t="s">
        <v>262</v>
      </c>
      <c r="H39" t="s">
        <v>49</v>
      </c>
      <c r="I39" t="s">
        <v>28</v>
      </c>
      <c r="J39" t="s">
        <v>277</v>
      </c>
      <c r="K39" t="s">
        <v>278</v>
      </c>
      <c r="L39" t="s">
        <v>279</v>
      </c>
      <c r="M39" t="s">
        <v>280</v>
      </c>
      <c r="N39" t="s">
        <v>281</v>
      </c>
      <c r="O39" t="s">
        <v>34</v>
      </c>
      <c r="P39">
        <v>0</v>
      </c>
      <c r="Q39">
        <v>0</v>
      </c>
      <c r="U39" s="4">
        <v>46003.18308333333</v>
      </c>
    </row>
    <row r="40" spans="1:21" hidden="1">
      <c r="A40">
        <v>43</v>
      </c>
      <c r="B40" t="s">
        <v>21</v>
      </c>
      <c r="C40" t="s">
        <v>140</v>
      </c>
      <c r="D40" t="s">
        <v>290</v>
      </c>
      <c r="E40" t="s">
        <v>332</v>
      </c>
      <c r="F40" t="s">
        <v>25</v>
      </c>
      <c r="G40" t="s">
        <v>262</v>
      </c>
      <c r="H40" t="s">
        <v>27</v>
      </c>
      <c r="I40" t="s">
        <v>28</v>
      </c>
      <c r="J40" t="s">
        <v>292</v>
      </c>
      <c r="K40" t="s">
        <v>293</v>
      </c>
      <c r="L40" t="s">
        <v>294</v>
      </c>
      <c r="M40" t="s">
        <v>295</v>
      </c>
      <c r="N40" t="s">
        <v>296</v>
      </c>
      <c r="O40" t="s">
        <v>122</v>
      </c>
      <c r="P40">
        <v>0</v>
      </c>
      <c r="Q40">
        <v>0</v>
      </c>
      <c r="U40" t="s">
        <v>333</v>
      </c>
    </row>
    <row r="41" spans="1:21" hidden="1">
      <c r="A41" t="s">
        <v>334</v>
      </c>
      <c r="B41" t="s">
        <v>21</v>
      </c>
      <c r="C41" t="s">
        <v>335</v>
      </c>
      <c r="D41" t="s">
        <v>108</v>
      </c>
      <c r="E41" t="s">
        <v>336</v>
      </c>
      <c r="F41" t="s">
        <v>25</v>
      </c>
      <c r="G41" t="s">
        <v>262</v>
      </c>
      <c r="H41" t="s">
        <v>142</v>
      </c>
      <c r="I41" t="s">
        <v>28</v>
      </c>
      <c r="J41" t="s">
        <v>337</v>
      </c>
      <c r="K41" t="s">
        <v>338</v>
      </c>
      <c r="L41" t="s">
        <v>339</v>
      </c>
      <c r="M41" t="s">
        <v>340</v>
      </c>
      <c r="N41" t="s">
        <v>341</v>
      </c>
      <c r="O41" t="s">
        <v>80</v>
      </c>
      <c r="P41">
        <v>0</v>
      </c>
      <c r="Q41">
        <v>0</v>
      </c>
      <c r="U41" t="s">
        <v>342</v>
      </c>
    </row>
    <row r="42" spans="1:21" hidden="1">
      <c r="A42" t="s">
        <v>343</v>
      </c>
      <c r="B42" t="s">
        <v>21</v>
      </c>
      <c r="C42" t="s">
        <v>140</v>
      </c>
      <c r="D42" t="s">
        <v>47</v>
      </c>
      <c r="E42" t="s">
        <v>344</v>
      </c>
      <c r="F42" t="s">
        <v>25</v>
      </c>
      <c r="G42" t="s">
        <v>262</v>
      </c>
      <c r="H42" t="s">
        <v>49</v>
      </c>
      <c r="I42" t="s">
        <v>28</v>
      </c>
      <c r="J42" t="s">
        <v>345</v>
      </c>
      <c r="K42" t="s">
        <v>346</v>
      </c>
      <c r="L42" t="s">
        <v>347</v>
      </c>
      <c r="M42" t="s">
        <v>348</v>
      </c>
      <c r="N42" t="s">
        <v>349</v>
      </c>
      <c r="O42" t="s">
        <v>80</v>
      </c>
      <c r="P42">
        <v>0</v>
      </c>
      <c r="Q42">
        <v>0</v>
      </c>
      <c r="S42" t="s">
        <v>350</v>
      </c>
      <c r="U42" t="s">
        <v>351</v>
      </c>
    </row>
    <row r="43" spans="1:21" hidden="1">
      <c r="A43">
        <v>46</v>
      </c>
      <c r="B43" t="s">
        <v>21</v>
      </c>
      <c r="C43" t="s">
        <v>308</v>
      </c>
      <c r="D43" t="s">
        <v>108</v>
      </c>
      <c r="E43" t="s">
        <v>315</v>
      </c>
      <c r="F43" t="s">
        <v>25</v>
      </c>
      <c r="G43" t="s">
        <v>262</v>
      </c>
      <c r="H43" t="s">
        <v>49</v>
      </c>
      <c r="I43" t="s">
        <v>28</v>
      </c>
      <c r="J43" t="s">
        <v>352</v>
      </c>
      <c r="K43" t="s">
        <v>353</v>
      </c>
      <c r="L43" t="s">
        <v>354</v>
      </c>
      <c r="M43" t="s">
        <v>355</v>
      </c>
      <c r="N43" t="s">
        <v>356</v>
      </c>
      <c r="O43" t="s">
        <v>34</v>
      </c>
      <c r="P43">
        <v>0</v>
      </c>
      <c r="Q43">
        <v>0</v>
      </c>
      <c r="U43" t="s">
        <v>357</v>
      </c>
    </row>
    <row r="44" spans="1:21" hidden="1">
      <c r="A44">
        <v>47</v>
      </c>
      <c r="B44" t="s">
        <v>21</v>
      </c>
      <c r="C44" t="s">
        <v>308</v>
      </c>
      <c r="D44" t="s">
        <v>108</v>
      </c>
      <c r="E44" t="s">
        <v>358</v>
      </c>
      <c r="F44" t="s">
        <v>25</v>
      </c>
      <c r="G44" t="s">
        <v>262</v>
      </c>
      <c r="H44" t="s">
        <v>27</v>
      </c>
      <c r="I44" t="s">
        <v>28</v>
      </c>
      <c r="J44" t="s">
        <v>359</v>
      </c>
      <c r="K44" t="s">
        <v>360</v>
      </c>
      <c r="L44" t="s">
        <v>361</v>
      </c>
      <c r="M44" t="s">
        <v>362</v>
      </c>
      <c r="N44" t="s">
        <v>363</v>
      </c>
      <c r="O44" t="s">
        <v>34</v>
      </c>
      <c r="P44">
        <v>0</v>
      </c>
      <c r="Q44">
        <v>0</v>
      </c>
      <c r="U44" s="4">
        <v>46003.244958333336</v>
      </c>
    </row>
    <row r="45" spans="1:21" hidden="1">
      <c r="A45" t="s">
        <v>364</v>
      </c>
      <c r="B45" t="s">
        <v>21</v>
      </c>
      <c r="C45" t="s">
        <v>365</v>
      </c>
      <c r="D45" t="s">
        <v>366</v>
      </c>
      <c r="E45" t="s">
        <v>367</v>
      </c>
      <c r="F45" t="s">
        <v>25</v>
      </c>
      <c r="G45" t="s">
        <v>262</v>
      </c>
      <c r="H45" t="s">
        <v>27</v>
      </c>
      <c r="I45" t="s">
        <v>28</v>
      </c>
      <c r="J45" t="s">
        <v>368</v>
      </c>
      <c r="K45" t="s">
        <v>369</v>
      </c>
      <c r="L45" t="s">
        <v>370</v>
      </c>
      <c r="M45" t="s">
        <v>371</v>
      </c>
      <c r="N45" t="s">
        <v>372</v>
      </c>
      <c r="O45" t="s">
        <v>80</v>
      </c>
      <c r="P45">
        <v>0</v>
      </c>
      <c r="Q45">
        <v>0</v>
      </c>
      <c r="T45" t="s">
        <v>373</v>
      </c>
      <c r="U45" s="4">
        <v>46003.257333333328</v>
      </c>
    </row>
    <row r="46" spans="1:21" hidden="1">
      <c r="A46">
        <v>49</v>
      </c>
      <c r="B46" t="s">
        <v>21</v>
      </c>
      <c r="C46" t="s">
        <v>374</v>
      </c>
      <c r="D46" t="s">
        <v>23</v>
      </c>
      <c r="E46" t="s">
        <v>375</v>
      </c>
      <c r="F46" t="s">
        <v>25</v>
      </c>
      <c r="G46" t="s">
        <v>262</v>
      </c>
      <c r="H46" t="s">
        <v>27</v>
      </c>
      <c r="I46" t="s">
        <v>28</v>
      </c>
      <c r="J46" t="s">
        <v>376</v>
      </c>
      <c r="K46" t="s">
        <v>377</v>
      </c>
      <c r="L46" t="s">
        <v>378</v>
      </c>
      <c r="M46" t="s">
        <v>379</v>
      </c>
      <c r="N46" t="s">
        <v>380</v>
      </c>
      <c r="O46" t="s">
        <v>55</v>
      </c>
      <c r="P46">
        <v>1</v>
      </c>
      <c r="Q46">
        <v>1</v>
      </c>
      <c r="U46" t="s">
        <v>381</v>
      </c>
    </row>
    <row r="47" spans="1:21" hidden="1">
      <c r="A47">
        <v>50</v>
      </c>
      <c r="B47" t="s">
        <v>21</v>
      </c>
      <c r="C47" t="s">
        <v>374</v>
      </c>
      <c r="D47" t="s">
        <v>23</v>
      </c>
      <c r="E47" t="s">
        <v>382</v>
      </c>
      <c r="F47" t="s">
        <v>25</v>
      </c>
      <c r="G47" t="s">
        <v>262</v>
      </c>
      <c r="H47" t="s">
        <v>49</v>
      </c>
      <c r="I47" t="s">
        <v>28</v>
      </c>
      <c r="J47" t="s">
        <v>383</v>
      </c>
      <c r="K47" t="s">
        <v>384</v>
      </c>
      <c r="L47" t="s">
        <v>385</v>
      </c>
      <c r="M47" t="s">
        <v>386</v>
      </c>
      <c r="N47" t="s">
        <v>387</v>
      </c>
      <c r="O47" t="s">
        <v>64</v>
      </c>
      <c r="P47">
        <v>0</v>
      </c>
      <c r="Q47">
        <v>0</v>
      </c>
      <c r="U47" s="4">
        <v>46003.282083333332</v>
      </c>
    </row>
    <row r="48" spans="1:21" hidden="1">
      <c r="A48">
        <v>51</v>
      </c>
      <c r="B48" t="s">
        <v>21</v>
      </c>
      <c r="C48" t="s">
        <v>98</v>
      </c>
      <c r="D48" t="s">
        <v>47</v>
      </c>
      <c r="E48" t="s">
        <v>388</v>
      </c>
      <c r="F48" t="s">
        <v>25</v>
      </c>
      <c r="G48" t="s">
        <v>262</v>
      </c>
      <c r="H48" t="s">
        <v>49</v>
      </c>
      <c r="I48" t="s">
        <v>28</v>
      </c>
      <c r="J48" t="s">
        <v>389</v>
      </c>
      <c r="K48" t="s">
        <v>390</v>
      </c>
      <c r="L48" t="s">
        <v>391</v>
      </c>
      <c r="M48" t="s">
        <v>392</v>
      </c>
      <c r="N48" t="s">
        <v>393</v>
      </c>
      <c r="O48" t="s">
        <v>34</v>
      </c>
      <c r="P48">
        <v>0</v>
      </c>
      <c r="Q48">
        <v>0</v>
      </c>
      <c r="U48" t="s">
        <v>394</v>
      </c>
    </row>
    <row r="49" spans="1:21" hidden="1">
      <c r="A49">
        <v>52</v>
      </c>
      <c r="B49" t="s">
        <v>21</v>
      </c>
      <c r="C49" t="s">
        <v>36</v>
      </c>
      <c r="D49" t="s">
        <v>67</v>
      </c>
      <c r="E49" t="s">
        <v>395</v>
      </c>
      <c r="F49" t="s">
        <v>25</v>
      </c>
      <c r="G49" t="s">
        <v>262</v>
      </c>
      <c r="H49" t="s">
        <v>27</v>
      </c>
      <c r="I49" t="s">
        <v>28</v>
      </c>
      <c r="J49" t="s">
        <v>396</v>
      </c>
      <c r="K49" t="s">
        <v>397</v>
      </c>
      <c r="L49" t="s">
        <v>398</v>
      </c>
      <c r="M49" t="s">
        <v>399</v>
      </c>
      <c r="N49" t="s">
        <v>400</v>
      </c>
      <c r="O49" t="s">
        <v>34</v>
      </c>
      <c r="P49">
        <v>1</v>
      </c>
      <c r="Q49">
        <v>0</v>
      </c>
      <c r="S49" t="s">
        <v>401</v>
      </c>
      <c r="U49" t="s">
        <v>402</v>
      </c>
    </row>
    <row r="50" spans="1:21" hidden="1">
      <c r="A50" t="s">
        <v>403</v>
      </c>
      <c r="B50" t="s">
        <v>21</v>
      </c>
      <c r="C50" t="s">
        <v>335</v>
      </c>
      <c r="D50" t="s">
        <v>99</v>
      </c>
      <c r="E50" t="s">
        <v>404</v>
      </c>
      <c r="F50" t="s">
        <v>25</v>
      </c>
      <c r="G50" t="s">
        <v>262</v>
      </c>
      <c r="H50" t="s">
        <v>27</v>
      </c>
      <c r="I50" t="s">
        <v>28</v>
      </c>
      <c r="J50" t="s">
        <v>405</v>
      </c>
      <c r="K50" t="s">
        <v>406</v>
      </c>
      <c r="L50" t="s">
        <v>407</v>
      </c>
      <c r="M50" t="s">
        <v>377</v>
      </c>
      <c r="N50" t="s">
        <v>408</v>
      </c>
      <c r="O50" t="s">
        <v>55</v>
      </c>
      <c r="P50">
        <v>0</v>
      </c>
      <c r="Q50">
        <v>0</v>
      </c>
      <c r="S50" t="s">
        <v>409</v>
      </c>
      <c r="U50" t="s">
        <v>410</v>
      </c>
    </row>
    <row r="51" spans="1:21" hidden="1">
      <c r="A51" t="s">
        <v>411</v>
      </c>
      <c r="B51" t="s">
        <v>21</v>
      </c>
      <c r="C51" t="s">
        <v>365</v>
      </c>
      <c r="D51" t="s">
        <v>366</v>
      </c>
      <c r="E51" t="s">
        <v>412</v>
      </c>
      <c r="F51" t="s">
        <v>25</v>
      </c>
      <c r="G51" t="s">
        <v>262</v>
      </c>
      <c r="H51" t="s">
        <v>27</v>
      </c>
      <c r="I51" t="s">
        <v>28</v>
      </c>
      <c r="J51" t="s">
        <v>413</v>
      </c>
      <c r="K51" t="s">
        <v>414</v>
      </c>
      <c r="L51" t="s">
        <v>415</v>
      </c>
      <c r="M51" t="s">
        <v>416</v>
      </c>
      <c r="N51" t="s">
        <v>417</v>
      </c>
      <c r="O51" t="s">
        <v>80</v>
      </c>
      <c r="P51">
        <v>0</v>
      </c>
      <c r="Q51">
        <v>0</v>
      </c>
      <c r="T51" t="s">
        <v>373</v>
      </c>
      <c r="U51" s="4">
        <v>46003.331583333333</v>
      </c>
    </row>
    <row r="52" spans="1:21" hidden="1">
      <c r="A52">
        <v>55</v>
      </c>
      <c r="B52" t="s">
        <v>21</v>
      </c>
      <c r="C52" t="s">
        <v>374</v>
      </c>
      <c r="D52" t="s">
        <v>23</v>
      </c>
      <c r="E52" t="s">
        <v>418</v>
      </c>
      <c r="F52" t="s">
        <v>25</v>
      </c>
      <c r="G52" t="s">
        <v>262</v>
      </c>
      <c r="H52" t="s">
        <v>49</v>
      </c>
      <c r="I52" t="s">
        <v>28</v>
      </c>
      <c r="J52" t="s">
        <v>376</v>
      </c>
      <c r="K52" t="s">
        <v>377</v>
      </c>
      <c r="L52" t="s">
        <v>378</v>
      </c>
      <c r="M52" t="s">
        <v>379</v>
      </c>
      <c r="N52" t="s">
        <v>380</v>
      </c>
      <c r="O52" t="s">
        <v>55</v>
      </c>
      <c r="P52">
        <v>0</v>
      </c>
      <c r="Q52">
        <v>0</v>
      </c>
      <c r="U52" t="s">
        <v>419</v>
      </c>
    </row>
    <row r="53" spans="1:21" hidden="1">
      <c r="A53">
        <v>56</v>
      </c>
      <c r="B53" t="s">
        <v>21</v>
      </c>
      <c r="C53" t="s">
        <v>374</v>
      </c>
      <c r="D53" t="s">
        <v>23</v>
      </c>
      <c r="E53" t="s">
        <v>382</v>
      </c>
      <c r="F53" t="s">
        <v>25</v>
      </c>
      <c r="G53" t="s">
        <v>262</v>
      </c>
      <c r="H53" t="s">
        <v>49</v>
      </c>
      <c r="I53" t="s">
        <v>28</v>
      </c>
      <c r="J53" t="s">
        <v>420</v>
      </c>
      <c r="K53" t="s">
        <v>421</v>
      </c>
      <c r="L53" t="s">
        <v>385</v>
      </c>
      <c r="M53" t="s">
        <v>386</v>
      </c>
      <c r="N53" t="s">
        <v>422</v>
      </c>
      <c r="O53" t="s">
        <v>64</v>
      </c>
      <c r="P53">
        <v>0</v>
      </c>
      <c r="Q53">
        <v>0</v>
      </c>
      <c r="U53" t="s">
        <v>423</v>
      </c>
    </row>
    <row r="54" spans="1:21" hidden="1">
      <c r="A54">
        <v>57</v>
      </c>
      <c r="B54" t="s">
        <v>21</v>
      </c>
      <c r="C54" t="s">
        <v>98</v>
      </c>
      <c r="D54" t="s">
        <v>47</v>
      </c>
      <c r="E54" t="s">
        <v>388</v>
      </c>
      <c r="F54" t="s">
        <v>25</v>
      </c>
      <c r="G54" t="s">
        <v>262</v>
      </c>
      <c r="H54" t="s">
        <v>49</v>
      </c>
      <c r="I54" t="s">
        <v>28</v>
      </c>
      <c r="J54" t="s">
        <v>424</v>
      </c>
      <c r="K54" t="s">
        <v>425</v>
      </c>
      <c r="L54" t="s">
        <v>426</v>
      </c>
      <c r="M54" t="s">
        <v>392</v>
      </c>
      <c r="N54" t="s">
        <v>427</v>
      </c>
      <c r="O54" t="s">
        <v>34</v>
      </c>
      <c r="P54">
        <v>0</v>
      </c>
      <c r="Q54">
        <v>0</v>
      </c>
      <c r="U54" t="s">
        <v>428</v>
      </c>
    </row>
    <row r="55" spans="1:21" hidden="1">
      <c r="A55" t="s">
        <v>429</v>
      </c>
      <c r="B55" t="s">
        <v>21</v>
      </c>
      <c r="C55" t="s">
        <v>430</v>
      </c>
      <c r="D55" t="s">
        <v>366</v>
      </c>
      <c r="E55" t="s">
        <v>431</v>
      </c>
      <c r="F55" t="s">
        <v>25</v>
      </c>
      <c r="G55" t="s">
        <v>262</v>
      </c>
      <c r="H55" t="s">
        <v>27</v>
      </c>
      <c r="I55" t="s">
        <v>28</v>
      </c>
      <c r="J55" t="s">
        <v>432</v>
      </c>
      <c r="K55" t="s">
        <v>433</v>
      </c>
      <c r="L55" t="s">
        <v>434</v>
      </c>
      <c r="M55" t="s">
        <v>435</v>
      </c>
      <c r="N55" t="s">
        <v>436</v>
      </c>
      <c r="O55" t="s">
        <v>64</v>
      </c>
      <c r="P55">
        <v>0</v>
      </c>
      <c r="Q55">
        <v>0</v>
      </c>
      <c r="S55" t="s">
        <v>437</v>
      </c>
      <c r="T55" t="s">
        <v>438</v>
      </c>
      <c r="U55" t="s">
        <v>439</v>
      </c>
    </row>
    <row r="56" spans="1:21" hidden="1">
      <c r="A56" t="s">
        <v>440</v>
      </c>
      <c r="B56" t="s">
        <v>21</v>
      </c>
      <c r="C56" t="s">
        <v>365</v>
      </c>
      <c r="D56" t="s">
        <v>366</v>
      </c>
      <c r="E56" t="s">
        <v>441</v>
      </c>
      <c r="F56" t="s">
        <v>25</v>
      </c>
      <c r="G56" t="s">
        <v>262</v>
      </c>
      <c r="H56" t="s">
        <v>27</v>
      </c>
      <c r="I56" t="s">
        <v>28</v>
      </c>
      <c r="J56" t="s">
        <v>442</v>
      </c>
      <c r="K56" t="s">
        <v>443</v>
      </c>
      <c r="L56" t="s">
        <v>444</v>
      </c>
      <c r="M56" t="s">
        <v>445</v>
      </c>
      <c r="N56" t="s">
        <v>446</v>
      </c>
      <c r="O56" t="s">
        <v>64</v>
      </c>
      <c r="P56">
        <v>0</v>
      </c>
      <c r="Q56">
        <v>0</v>
      </c>
      <c r="T56" t="s">
        <v>373</v>
      </c>
      <c r="U56" s="4">
        <v>46003.393458333332</v>
      </c>
    </row>
    <row r="57" spans="1:21" hidden="1">
      <c r="A57" t="s">
        <v>447</v>
      </c>
      <c r="B57" t="s">
        <v>21</v>
      </c>
      <c r="C57" t="s">
        <v>365</v>
      </c>
      <c r="D57" t="s">
        <v>366</v>
      </c>
      <c r="E57" t="s">
        <v>448</v>
      </c>
      <c r="F57" t="s">
        <v>25</v>
      </c>
      <c r="G57" t="s">
        <v>262</v>
      </c>
      <c r="H57" t="s">
        <v>27</v>
      </c>
      <c r="I57" t="s">
        <v>28</v>
      </c>
      <c r="J57" t="s">
        <v>376</v>
      </c>
      <c r="K57" t="s">
        <v>449</v>
      </c>
      <c r="L57" t="s">
        <v>450</v>
      </c>
      <c r="M57" t="s">
        <v>443</v>
      </c>
      <c r="N57" t="s">
        <v>451</v>
      </c>
      <c r="O57" t="s">
        <v>122</v>
      </c>
      <c r="P57">
        <v>0</v>
      </c>
      <c r="Q57">
        <v>0</v>
      </c>
      <c r="T57" t="s">
        <v>373</v>
      </c>
      <c r="U57" t="s">
        <v>452</v>
      </c>
    </row>
    <row r="58" spans="1:21" hidden="1">
      <c r="A58" t="s">
        <v>453</v>
      </c>
      <c r="B58" t="s">
        <v>21</v>
      </c>
      <c r="C58" t="s">
        <v>365</v>
      </c>
      <c r="D58" t="s">
        <v>366</v>
      </c>
      <c r="E58" t="s">
        <v>454</v>
      </c>
      <c r="F58" t="s">
        <v>25</v>
      </c>
      <c r="G58" t="s">
        <v>262</v>
      </c>
      <c r="H58" t="s">
        <v>27</v>
      </c>
      <c r="I58" t="s">
        <v>28</v>
      </c>
      <c r="J58" t="s">
        <v>455</v>
      </c>
      <c r="K58" t="s">
        <v>456</v>
      </c>
      <c r="L58" t="s">
        <v>457</v>
      </c>
      <c r="M58" t="s">
        <v>450</v>
      </c>
      <c r="N58" t="s">
        <v>442</v>
      </c>
      <c r="O58" t="s">
        <v>34</v>
      </c>
      <c r="P58">
        <v>0</v>
      </c>
      <c r="Q58">
        <v>0</v>
      </c>
      <c r="T58" t="s">
        <v>373</v>
      </c>
      <c r="U58" t="s">
        <v>458</v>
      </c>
    </row>
    <row r="59" spans="1:21" hidden="1">
      <c r="A59">
        <v>62</v>
      </c>
      <c r="B59" t="s">
        <v>21</v>
      </c>
      <c r="C59" t="s">
        <v>459</v>
      </c>
      <c r="D59" t="s">
        <v>366</v>
      </c>
      <c r="E59" t="s">
        <v>460</v>
      </c>
      <c r="F59" t="s">
        <v>25</v>
      </c>
      <c r="G59" t="s">
        <v>262</v>
      </c>
      <c r="H59" t="s">
        <v>27</v>
      </c>
      <c r="I59" t="s">
        <v>28</v>
      </c>
      <c r="J59" t="s">
        <v>456</v>
      </c>
      <c r="K59" t="s">
        <v>449</v>
      </c>
      <c r="L59" t="s">
        <v>378</v>
      </c>
      <c r="M59" t="s">
        <v>461</v>
      </c>
      <c r="N59" t="s">
        <v>267</v>
      </c>
      <c r="O59" t="s">
        <v>122</v>
      </c>
      <c r="P59">
        <v>0</v>
      </c>
      <c r="Q59">
        <v>0</v>
      </c>
      <c r="T59" t="s">
        <v>462</v>
      </c>
      <c r="U59" t="s">
        <v>463</v>
      </c>
    </row>
    <row r="60" spans="1:21" hidden="1">
      <c r="A60">
        <v>64</v>
      </c>
      <c r="B60" t="s">
        <v>21</v>
      </c>
      <c r="C60" t="s">
        <v>374</v>
      </c>
      <c r="D60" t="s">
        <v>366</v>
      </c>
      <c r="E60" t="s">
        <v>464</v>
      </c>
      <c r="F60" t="s">
        <v>25</v>
      </c>
      <c r="G60" t="s">
        <v>262</v>
      </c>
      <c r="H60" t="s">
        <v>27</v>
      </c>
      <c r="I60" t="s">
        <v>28</v>
      </c>
      <c r="J60" t="s">
        <v>457</v>
      </c>
      <c r="K60" t="s">
        <v>465</v>
      </c>
      <c r="L60" t="s">
        <v>442</v>
      </c>
      <c r="M60" t="s">
        <v>265</v>
      </c>
      <c r="N60" t="s">
        <v>450</v>
      </c>
      <c r="O60" t="s">
        <v>80</v>
      </c>
      <c r="P60">
        <v>0</v>
      </c>
      <c r="Q60">
        <v>0</v>
      </c>
      <c r="T60" t="s">
        <v>466</v>
      </c>
      <c r="U60" t="s">
        <v>467</v>
      </c>
    </row>
    <row r="61" spans="1:21" hidden="1">
      <c r="A61" t="s">
        <v>468</v>
      </c>
      <c r="B61" t="s">
        <v>21</v>
      </c>
      <c r="C61" t="s">
        <v>36</v>
      </c>
      <c r="D61" t="s">
        <v>37</v>
      </c>
      <c r="E61" t="s">
        <v>469</v>
      </c>
      <c r="F61" t="s">
        <v>25</v>
      </c>
      <c r="G61" t="s">
        <v>262</v>
      </c>
      <c r="H61" t="s">
        <v>27</v>
      </c>
      <c r="I61" t="s">
        <v>28</v>
      </c>
      <c r="J61" t="s">
        <v>470</v>
      </c>
      <c r="K61" t="s">
        <v>432</v>
      </c>
      <c r="L61" t="s">
        <v>471</v>
      </c>
      <c r="M61" t="s">
        <v>472</v>
      </c>
      <c r="N61" t="s">
        <v>473</v>
      </c>
      <c r="O61" t="s">
        <v>34</v>
      </c>
      <c r="P61">
        <v>0</v>
      </c>
      <c r="Q61">
        <v>0</v>
      </c>
      <c r="T61" t="s">
        <v>474</v>
      </c>
      <c r="U61" t="s">
        <v>475</v>
      </c>
    </row>
    <row r="62" spans="1:21" hidden="1">
      <c r="A62">
        <v>66</v>
      </c>
      <c r="B62" t="s">
        <v>21</v>
      </c>
      <c r="C62" t="s">
        <v>57</v>
      </c>
      <c r="D62" t="s">
        <v>47</v>
      </c>
      <c r="E62" t="s">
        <v>476</v>
      </c>
      <c r="F62" t="s">
        <v>25</v>
      </c>
      <c r="G62" t="s">
        <v>262</v>
      </c>
      <c r="H62" t="s">
        <v>27</v>
      </c>
      <c r="I62" t="s">
        <v>28</v>
      </c>
      <c r="J62" t="s">
        <v>456</v>
      </c>
      <c r="K62" t="s">
        <v>457</v>
      </c>
      <c r="L62" t="s">
        <v>477</v>
      </c>
      <c r="M62" t="s">
        <v>378</v>
      </c>
      <c r="N62" t="s">
        <v>267</v>
      </c>
      <c r="O62" t="s">
        <v>122</v>
      </c>
      <c r="P62">
        <v>1</v>
      </c>
      <c r="Q62">
        <v>0</v>
      </c>
      <c r="U62" t="s">
        <v>478</v>
      </c>
    </row>
    <row r="63" spans="1:21" hidden="1">
      <c r="A63">
        <v>67</v>
      </c>
      <c r="B63" t="s">
        <v>21</v>
      </c>
      <c r="C63" t="s">
        <v>140</v>
      </c>
      <c r="D63" t="s">
        <v>47</v>
      </c>
      <c r="E63" t="s">
        <v>479</v>
      </c>
      <c r="F63" t="s">
        <v>25</v>
      </c>
      <c r="G63" t="s">
        <v>262</v>
      </c>
      <c r="H63" t="s">
        <v>49</v>
      </c>
      <c r="I63" t="s">
        <v>28</v>
      </c>
      <c r="J63" t="s">
        <v>377</v>
      </c>
      <c r="K63" t="s">
        <v>450</v>
      </c>
      <c r="L63" t="s">
        <v>480</v>
      </c>
      <c r="M63" t="s">
        <v>457</v>
      </c>
      <c r="N63" t="s">
        <v>465</v>
      </c>
      <c r="O63" t="s">
        <v>34</v>
      </c>
      <c r="P63">
        <v>0</v>
      </c>
      <c r="Q63">
        <v>0</v>
      </c>
      <c r="U63" t="s">
        <v>481</v>
      </c>
    </row>
    <row r="64" spans="1:21" hidden="1">
      <c r="A64">
        <v>68</v>
      </c>
      <c r="B64" t="s">
        <v>21</v>
      </c>
      <c r="C64" t="s">
        <v>335</v>
      </c>
      <c r="D64" t="s">
        <v>482</v>
      </c>
      <c r="E64" t="s">
        <v>483</v>
      </c>
      <c r="F64" t="s">
        <v>25</v>
      </c>
      <c r="G64" t="s">
        <v>262</v>
      </c>
      <c r="H64" t="s">
        <v>27</v>
      </c>
      <c r="I64" t="s">
        <v>28</v>
      </c>
      <c r="J64" t="s">
        <v>456</v>
      </c>
      <c r="K64" t="s">
        <v>465</v>
      </c>
      <c r="L64" t="s">
        <v>484</v>
      </c>
      <c r="M64" t="s">
        <v>450</v>
      </c>
      <c r="N64" t="s">
        <v>443</v>
      </c>
      <c r="O64" t="s">
        <v>34</v>
      </c>
      <c r="P64">
        <v>0</v>
      </c>
      <c r="Q64">
        <v>0</v>
      </c>
      <c r="U64" t="s">
        <v>485</v>
      </c>
    </row>
    <row r="65" spans="1:21" hidden="1">
      <c r="A65">
        <v>69</v>
      </c>
      <c r="B65" t="s">
        <v>21</v>
      </c>
      <c r="C65" t="s">
        <v>66</v>
      </c>
      <c r="D65" t="s">
        <v>67</v>
      </c>
      <c r="E65" t="s">
        <v>486</v>
      </c>
      <c r="F65" t="s">
        <v>25</v>
      </c>
      <c r="G65" t="s">
        <v>262</v>
      </c>
      <c r="H65" t="s">
        <v>27</v>
      </c>
      <c r="I65" t="s">
        <v>28</v>
      </c>
      <c r="J65" t="s">
        <v>487</v>
      </c>
      <c r="K65" t="s">
        <v>488</v>
      </c>
      <c r="L65" t="s">
        <v>489</v>
      </c>
      <c r="M65" t="s">
        <v>490</v>
      </c>
      <c r="N65" t="s">
        <v>491</v>
      </c>
      <c r="O65" t="s">
        <v>55</v>
      </c>
      <c r="P65">
        <v>0</v>
      </c>
      <c r="Q65">
        <v>0</v>
      </c>
      <c r="U65" t="s">
        <v>492</v>
      </c>
    </row>
    <row r="66" spans="1:21" hidden="1">
      <c r="A66">
        <v>70</v>
      </c>
      <c r="B66" t="s">
        <v>21</v>
      </c>
      <c r="C66" t="s">
        <v>66</v>
      </c>
      <c r="D66" t="s">
        <v>67</v>
      </c>
      <c r="E66" t="s">
        <v>493</v>
      </c>
      <c r="F66" t="s">
        <v>25</v>
      </c>
      <c r="G66" t="s">
        <v>262</v>
      </c>
      <c r="H66" t="s">
        <v>27</v>
      </c>
      <c r="I66" t="s">
        <v>28</v>
      </c>
      <c r="J66" t="s">
        <v>494</v>
      </c>
      <c r="K66" t="s">
        <v>495</v>
      </c>
      <c r="L66" t="s">
        <v>496</v>
      </c>
      <c r="M66" t="s">
        <v>497</v>
      </c>
      <c r="N66" t="s">
        <v>498</v>
      </c>
      <c r="O66" t="s">
        <v>122</v>
      </c>
      <c r="P66">
        <v>1</v>
      </c>
      <c r="Q66">
        <v>1</v>
      </c>
      <c r="U66" t="s">
        <v>499</v>
      </c>
    </row>
    <row r="67" spans="1:21" hidden="1">
      <c r="A67">
        <v>71</v>
      </c>
      <c r="B67" t="s">
        <v>21</v>
      </c>
      <c r="C67" t="s">
        <v>308</v>
      </c>
      <c r="D67" t="s">
        <v>108</v>
      </c>
      <c r="E67" t="s">
        <v>500</v>
      </c>
      <c r="F67" t="s">
        <v>25</v>
      </c>
      <c r="G67" t="s">
        <v>262</v>
      </c>
      <c r="H67" t="s">
        <v>27</v>
      </c>
      <c r="I67" t="s">
        <v>28</v>
      </c>
      <c r="J67" t="s">
        <v>501</v>
      </c>
      <c r="K67" t="s">
        <v>502</v>
      </c>
      <c r="L67" t="s">
        <v>503</v>
      </c>
      <c r="M67" t="s">
        <v>504</v>
      </c>
      <c r="N67" t="s">
        <v>505</v>
      </c>
      <c r="O67" t="s">
        <v>122</v>
      </c>
      <c r="P67">
        <v>1</v>
      </c>
      <c r="Q67">
        <v>1</v>
      </c>
      <c r="U67" t="s">
        <v>506</v>
      </c>
    </row>
    <row r="68" spans="1:21" hidden="1">
      <c r="A68" t="s">
        <v>507</v>
      </c>
      <c r="B68" t="s">
        <v>21</v>
      </c>
      <c r="C68" t="s">
        <v>508</v>
      </c>
      <c r="D68" t="s">
        <v>108</v>
      </c>
      <c r="E68" t="s">
        <v>509</v>
      </c>
      <c r="F68" t="s">
        <v>25</v>
      </c>
      <c r="G68" t="s">
        <v>262</v>
      </c>
      <c r="H68" t="s">
        <v>27</v>
      </c>
      <c r="I68" t="s">
        <v>28</v>
      </c>
      <c r="J68" t="s">
        <v>510</v>
      </c>
      <c r="K68" t="s">
        <v>511</v>
      </c>
      <c r="L68" t="s">
        <v>512</v>
      </c>
      <c r="M68" t="s">
        <v>513</v>
      </c>
      <c r="N68" t="s">
        <v>514</v>
      </c>
      <c r="O68" t="s">
        <v>55</v>
      </c>
      <c r="P68">
        <v>0</v>
      </c>
      <c r="Q68">
        <v>0</v>
      </c>
      <c r="S68" t="s">
        <v>515</v>
      </c>
      <c r="U68" t="s">
        <v>516</v>
      </c>
    </row>
    <row r="69" spans="1:21" hidden="1">
      <c r="A69">
        <v>73</v>
      </c>
      <c r="B69" t="s">
        <v>21</v>
      </c>
      <c r="C69" t="s">
        <v>517</v>
      </c>
      <c r="D69" t="s">
        <v>518</v>
      </c>
      <c r="E69" t="s">
        <v>519</v>
      </c>
      <c r="F69" t="s">
        <v>25</v>
      </c>
      <c r="G69" t="s">
        <v>262</v>
      </c>
      <c r="H69" t="s">
        <v>49</v>
      </c>
      <c r="I69" t="s">
        <v>28</v>
      </c>
      <c r="J69" t="s">
        <v>471</v>
      </c>
      <c r="K69" t="s">
        <v>472</v>
      </c>
      <c r="L69" t="s">
        <v>520</v>
      </c>
      <c r="M69" t="s">
        <v>433</v>
      </c>
      <c r="N69" t="s">
        <v>521</v>
      </c>
      <c r="O69" t="s">
        <v>55</v>
      </c>
      <c r="P69">
        <v>0</v>
      </c>
      <c r="Q69">
        <v>0</v>
      </c>
      <c r="U69" t="s">
        <v>522</v>
      </c>
    </row>
    <row r="70" spans="1:21" hidden="1">
      <c r="A70">
        <v>74</v>
      </c>
      <c r="B70" t="s">
        <v>21</v>
      </c>
      <c r="C70" t="s">
        <v>517</v>
      </c>
      <c r="D70" t="s">
        <v>518</v>
      </c>
      <c r="E70" t="s">
        <v>523</v>
      </c>
      <c r="F70" t="s">
        <v>25</v>
      </c>
      <c r="G70" t="s">
        <v>262</v>
      </c>
      <c r="H70" t="s">
        <v>27</v>
      </c>
      <c r="I70" t="s">
        <v>28</v>
      </c>
      <c r="J70" t="s">
        <v>267</v>
      </c>
      <c r="K70" t="s">
        <v>449</v>
      </c>
      <c r="L70" t="s">
        <v>265</v>
      </c>
      <c r="M70" t="s">
        <v>456</v>
      </c>
      <c r="N70" t="s">
        <v>465</v>
      </c>
      <c r="O70" t="s">
        <v>80</v>
      </c>
      <c r="P70">
        <v>0</v>
      </c>
      <c r="Q70">
        <v>0</v>
      </c>
      <c r="S70" t="s">
        <v>524</v>
      </c>
      <c r="U70" t="s">
        <v>525</v>
      </c>
    </row>
    <row r="71" spans="1:21" hidden="1">
      <c r="A71">
        <v>75</v>
      </c>
      <c r="B71" t="s">
        <v>21</v>
      </c>
      <c r="C71" t="s">
        <v>299</v>
      </c>
      <c r="D71" t="s">
        <v>526</v>
      </c>
      <c r="E71" t="s">
        <v>527</v>
      </c>
      <c r="F71" t="s">
        <v>25</v>
      </c>
      <c r="G71" t="s">
        <v>262</v>
      </c>
      <c r="H71" t="s">
        <v>27</v>
      </c>
      <c r="I71" t="s">
        <v>28</v>
      </c>
      <c r="J71" t="s">
        <v>528</v>
      </c>
      <c r="K71" t="s">
        <v>529</v>
      </c>
      <c r="L71" t="s">
        <v>530</v>
      </c>
      <c r="M71" t="s">
        <v>472</v>
      </c>
      <c r="N71" t="s">
        <v>435</v>
      </c>
      <c r="O71" t="s">
        <v>55</v>
      </c>
      <c r="P71">
        <v>1</v>
      </c>
      <c r="Q71">
        <v>1</v>
      </c>
      <c r="U71" t="s">
        <v>531</v>
      </c>
    </row>
    <row r="72" spans="1:21" hidden="1">
      <c r="A72">
        <v>76</v>
      </c>
      <c r="B72" t="s">
        <v>21</v>
      </c>
      <c r="C72" t="s">
        <v>508</v>
      </c>
      <c r="D72" t="s">
        <v>526</v>
      </c>
      <c r="E72" t="s">
        <v>532</v>
      </c>
      <c r="F72" t="s">
        <v>25</v>
      </c>
      <c r="G72" t="s">
        <v>262</v>
      </c>
      <c r="H72" t="s">
        <v>27</v>
      </c>
      <c r="I72" t="s">
        <v>28</v>
      </c>
      <c r="J72" t="s">
        <v>484</v>
      </c>
      <c r="K72" t="s">
        <v>457</v>
      </c>
      <c r="L72" t="s">
        <v>267</v>
      </c>
      <c r="M72" t="s">
        <v>378</v>
      </c>
      <c r="N72" t="s">
        <v>533</v>
      </c>
      <c r="O72" t="s">
        <v>55</v>
      </c>
      <c r="P72">
        <v>1</v>
      </c>
      <c r="Q72">
        <v>1</v>
      </c>
      <c r="U72" t="s">
        <v>534</v>
      </c>
    </row>
    <row r="73" spans="1:21" hidden="1">
      <c r="A73">
        <v>77</v>
      </c>
      <c r="B73" t="s">
        <v>21</v>
      </c>
      <c r="C73" t="s">
        <v>299</v>
      </c>
      <c r="D73" t="s">
        <v>526</v>
      </c>
      <c r="E73" t="s">
        <v>535</v>
      </c>
      <c r="F73" t="s">
        <v>25</v>
      </c>
      <c r="G73" t="s">
        <v>262</v>
      </c>
      <c r="H73" t="s">
        <v>27</v>
      </c>
      <c r="I73" t="s">
        <v>28</v>
      </c>
      <c r="J73" t="s">
        <v>456</v>
      </c>
      <c r="K73" t="s">
        <v>267</v>
      </c>
      <c r="L73" t="s">
        <v>461</v>
      </c>
      <c r="M73" t="s">
        <v>457</v>
      </c>
      <c r="N73" t="s">
        <v>449</v>
      </c>
      <c r="O73" t="s">
        <v>64</v>
      </c>
      <c r="P73">
        <v>0</v>
      </c>
      <c r="Q73">
        <v>0</v>
      </c>
      <c r="U73" t="s">
        <v>536</v>
      </c>
    </row>
    <row r="74" spans="1:21" hidden="1">
      <c r="A74" t="s">
        <v>537</v>
      </c>
      <c r="B74" t="s">
        <v>21</v>
      </c>
      <c r="C74" t="s">
        <v>299</v>
      </c>
      <c r="D74" t="s">
        <v>526</v>
      </c>
      <c r="E74" t="s">
        <v>538</v>
      </c>
      <c r="F74" t="s">
        <v>25</v>
      </c>
      <c r="G74" t="s">
        <v>262</v>
      </c>
      <c r="H74" t="s">
        <v>49</v>
      </c>
      <c r="I74" t="s">
        <v>28</v>
      </c>
      <c r="J74" t="s">
        <v>539</v>
      </c>
      <c r="K74" t="s">
        <v>540</v>
      </c>
      <c r="L74" t="s">
        <v>541</v>
      </c>
      <c r="M74" t="s">
        <v>542</v>
      </c>
      <c r="N74" t="s">
        <v>543</v>
      </c>
      <c r="O74" t="s">
        <v>55</v>
      </c>
      <c r="P74">
        <v>0</v>
      </c>
      <c r="Q74">
        <v>0</v>
      </c>
      <c r="S74" t="s">
        <v>544</v>
      </c>
      <c r="U74" t="s">
        <v>545</v>
      </c>
    </row>
    <row r="75" spans="1:21" hidden="1">
      <c r="A75">
        <v>79</v>
      </c>
      <c r="B75" t="s">
        <v>150</v>
      </c>
      <c r="C75" t="s">
        <v>229</v>
      </c>
      <c r="D75" t="s">
        <v>366</v>
      </c>
      <c r="E75" t="s">
        <v>546</v>
      </c>
      <c r="F75" t="s">
        <v>25</v>
      </c>
      <c r="G75" t="s">
        <v>262</v>
      </c>
      <c r="H75" t="s">
        <v>27</v>
      </c>
      <c r="I75" t="s">
        <v>28</v>
      </c>
      <c r="J75" t="s">
        <v>376</v>
      </c>
      <c r="K75" t="s">
        <v>457</v>
      </c>
      <c r="L75" t="s">
        <v>442</v>
      </c>
      <c r="M75" t="s">
        <v>267</v>
      </c>
      <c r="N75" t="s">
        <v>451</v>
      </c>
      <c r="O75" t="s">
        <v>34</v>
      </c>
      <c r="P75">
        <v>0</v>
      </c>
      <c r="Q75">
        <v>0</v>
      </c>
      <c r="T75" t="s">
        <v>547</v>
      </c>
      <c r="U75" t="s">
        <v>548</v>
      </c>
    </row>
    <row r="76" spans="1:21" hidden="1">
      <c r="A76">
        <v>80</v>
      </c>
      <c r="B76" t="s">
        <v>21</v>
      </c>
      <c r="C76" t="s">
        <v>36</v>
      </c>
      <c r="D76" t="s">
        <v>37</v>
      </c>
      <c r="E76" t="s">
        <v>549</v>
      </c>
      <c r="F76" t="s">
        <v>25</v>
      </c>
      <c r="G76" t="s">
        <v>262</v>
      </c>
      <c r="H76" t="s">
        <v>27</v>
      </c>
      <c r="I76" t="s">
        <v>28</v>
      </c>
      <c r="J76" t="s">
        <v>465</v>
      </c>
      <c r="K76" t="s">
        <v>550</v>
      </c>
      <c r="L76" t="s">
        <v>484</v>
      </c>
      <c r="M76" t="s">
        <v>551</v>
      </c>
      <c r="N76" t="s">
        <v>461</v>
      </c>
      <c r="O76" t="s">
        <v>55</v>
      </c>
      <c r="P76">
        <v>0</v>
      </c>
      <c r="Q76">
        <v>0</v>
      </c>
      <c r="U76" t="s">
        <v>552</v>
      </c>
    </row>
    <row r="77" spans="1:21" hidden="1">
      <c r="A77">
        <v>81</v>
      </c>
      <c r="B77" t="s">
        <v>21</v>
      </c>
      <c r="C77" t="s">
        <v>374</v>
      </c>
      <c r="D77" t="s">
        <v>366</v>
      </c>
      <c r="E77" t="s">
        <v>553</v>
      </c>
      <c r="F77" t="s">
        <v>25</v>
      </c>
      <c r="G77" t="s">
        <v>262</v>
      </c>
      <c r="H77" t="s">
        <v>27</v>
      </c>
      <c r="I77" t="s">
        <v>28</v>
      </c>
      <c r="J77" t="s">
        <v>554</v>
      </c>
      <c r="K77" t="s">
        <v>555</v>
      </c>
      <c r="L77" t="s">
        <v>556</v>
      </c>
      <c r="M77" t="s">
        <v>557</v>
      </c>
      <c r="N77" t="s">
        <v>558</v>
      </c>
      <c r="O77" t="s">
        <v>55</v>
      </c>
      <c r="P77">
        <v>0</v>
      </c>
      <c r="Q77">
        <v>0</v>
      </c>
      <c r="T77" t="s">
        <v>559</v>
      </c>
      <c r="U77" s="4">
        <v>46003.653333333343</v>
      </c>
    </row>
    <row r="78" spans="1:21" hidden="1">
      <c r="A78">
        <v>82</v>
      </c>
      <c r="B78" t="s">
        <v>21</v>
      </c>
      <c r="C78" t="s">
        <v>374</v>
      </c>
      <c r="D78" t="s">
        <v>366</v>
      </c>
      <c r="E78" t="s">
        <v>560</v>
      </c>
      <c r="F78" t="s">
        <v>25</v>
      </c>
      <c r="G78" t="s">
        <v>262</v>
      </c>
      <c r="H78" t="s">
        <v>27</v>
      </c>
      <c r="I78" t="s">
        <v>28</v>
      </c>
      <c r="J78" t="s">
        <v>561</v>
      </c>
      <c r="K78" t="s">
        <v>562</v>
      </c>
      <c r="L78" t="s">
        <v>563</v>
      </c>
      <c r="M78" t="s">
        <v>564</v>
      </c>
      <c r="N78" t="s">
        <v>565</v>
      </c>
      <c r="O78" t="s">
        <v>64</v>
      </c>
      <c r="P78">
        <v>0</v>
      </c>
      <c r="Q78">
        <v>0</v>
      </c>
      <c r="S78" t="s">
        <v>566</v>
      </c>
      <c r="T78" t="s">
        <v>547</v>
      </c>
      <c r="U78" t="s">
        <v>567</v>
      </c>
    </row>
    <row r="79" spans="1:21" hidden="1">
      <c r="A79">
        <v>83</v>
      </c>
      <c r="B79" t="s">
        <v>21</v>
      </c>
      <c r="C79" t="s">
        <v>374</v>
      </c>
      <c r="D79" t="s">
        <v>366</v>
      </c>
      <c r="E79" t="s">
        <v>568</v>
      </c>
      <c r="F79" t="s">
        <v>25</v>
      </c>
      <c r="G79" t="s">
        <v>262</v>
      </c>
      <c r="H79" t="s">
        <v>27</v>
      </c>
      <c r="I79" t="s">
        <v>28</v>
      </c>
      <c r="J79" t="s">
        <v>569</v>
      </c>
      <c r="K79" t="s">
        <v>570</v>
      </c>
      <c r="L79" t="s">
        <v>571</v>
      </c>
      <c r="M79" t="s">
        <v>572</v>
      </c>
      <c r="N79" t="s">
        <v>573</v>
      </c>
      <c r="O79" t="s">
        <v>55</v>
      </c>
      <c r="P79">
        <v>0</v>
      </c>
      <c r="Q79">
        <v>0</v>
      </c>
      <c r="T79" t="s">
        <v>466</v>
      </c>
      <c r="U79" t="s">
        <v>574</v>
      </c>
    </row>
    <row r="80" spans="1:21" hidden="1">
      <c r="A80">
        <v>84</v>
      </c>
      <c r="B80" t="s">
        <v>21</v>
      </c>
      <c r="C80" t="s">
        <v>374</v>
      </c>
      <c r="D80" t="s">
        <v>366</v>
      </c>
      <c r="E80" t="s">
        <v>575</v>
      </c>
      <c r="F80" t="s">
        <v>25</v>
      </c>
      <c r="G80" t="s">
        <v>262</v>
      </c>
      <c r="H80" t="s">
        <v>27</v>
      </c>
      <c r="I80" t="s">
        <v>28</v>
      </c>
      <c r="J80" t="s">
        <v>576</v>
      </c>
      <c r="K80" t="s">
        <v>577</v>
      </c>
      <c r="L80" t="s">
        <v>578</v>
      </c>
      <c r="M80" t="s">
        <v>579</v>
      </c>
      <c r="N80" t="s">
        <v>580</v>
      </c>
      <c r="O80" t="s">
        <v>34</v>
      </c>
      <c r="P80">
        <v>0</v>
      </c>
      <c r="Q80">
        <v>0</v>
      </c>
      <c r="T80" t="s">
        <v>581</v>
      </c>
      <c r="U80" t="s">
        <v>582</v>
      </c>
    </row>
    <row r="81" spans="1:21" hidden="1">
      <c r="A81">
        <v>85</v>
      </c>
      <c r="B81" t="s">
        <v>21</v>
      </c>
      <c r="C81" t="s">
        <v>459</v>
      </c>
      <c r="D81" t="s">
        <v>366</v>
      </c>
      <c r="E81" t="s">
        <v>583</v>
      </c>
      <c r="F81" t="s">
        <v>25</v>
      </c>
      <c r="G81" t="s">
        <v>262</v>
      </c>
      <c r="H81" t="s">
        <v>27</v>
      </c>
      <c r="I81" t="s">
        <v>28</v>
      </c>
      <c r="J81" t="s">
        <v>584</v>
      </c>
      <c r="K81" t="s">
        <v>585</v>
      </c>
      <c r="L81" t="s">
        <v>586</v>
      </c>
      <c r="M81" t="s">
        <v>587</v>
      </c>
      <c r="N81" t="s">
        <v>588</v>
      </c>
      <c r="O81" t="s">
        <v>64</v>
      </c>
      <c r="P81">
        <v>0</v>
      </c>
      <c r="Q81">
        <v>0</v>
      </c>
      <c r="U81" t="s">
        <v>589</v>
      </c>
    </row>
    <row r="82" spans="1:21" hidden="1">
      <c r="A82">
        <v>86</v>
      </c>
      <c r="B82" t="s">
        <v>21</v>
      </c>
      <c r="C82" t="s">
        <v>590</v>
      </c>
      <c r="D82" t="s">
        <v>245</v>
      </c>
      <c r="E82" t="s">
        <v>591</v>
      </c>
      <c r="F82" t="s">
        <v>25</v>
      </c>
      <c r="G82" t="s">
        <v>262</v>
      </c>
      <c r="H82" t="s">
        <v>27</v>
      </c>
      <c r="I82" t="s">
        <v>28</v>
      </c>
      <c r="J82" t="s">
        <v>592</v>
      </c>
      <c r="K82" t="s">
        <v>593</v>
      </c>
      <c r="L82" t="s">
        <v>594</v>
      </c>
      <c r="M82" t="s">
        <v>595</v>
      </c>
      <c r="N82" t="s">
        <v>596</v>
      </c>
      <c r="O82" t="s">
        <v>122</v>
      </c>
      <c r="P82">
        <v>0</v>
      </c>
      <c r="Q82">
        <v>0</v>
      </c>
      <c r="U82" s="4">
        <v>46003.715208333328</v>
      </c>
    </row>
    <row r="83" spans="1:21" hidden="1">
      <c r="A83">
        <v>87</v>
      </c>
      <c r="B83" t="s">
        <v>21</v>
      </c>
      <c r="C83" t="s">
        <v>597</v>
      </c>
      <c r="D83" t="s">
        <v>23</v>
      </c>
      <c r="E83" t="s">
        <v>598</v>
      </c>
      <c r="F83" t="s">
        <v>25</v>
      </c>
      <c r="G83" t="s">
        <v>262</v>
      </c>
      <c r="H83" t="s">
        <v>27</v>
      </c>
      <c r="I83" t="s">
        <v>28</v>
      </c>
      <c r="J83" t="s">
        <v>599</v>
      </c>
      <c r="K83" t="s">
        <v>600</v>
      </c>
      <c r="L83" t="s">
        <v>601</v>
      </c>
      <c r="M83" t="s">
        <v>602</v>
      </c>
      <c r="N83" t="s">
        <v>603</v>
      </c>
      <c r="O83" t="s">
        <v>122</v>
      </c>
      <c r="P83">
        <v>0</v>
      </c>
      <c r="Q83">
        <v>0</v>
      </c>
      <c r="U83" t="s">
        <v>604</v>
      </c>
    </row>
    <row r="84" spans="1:21" hidden="1">
      <c r="A84">
        <v>88</v>
      </c>
      <c r="B84" t="s">
        <v>21</v>
      </c>
      <c r="C84" t="s">
        <v>374</v>
      </c>
      <c r="D84" t="s">
        <v>23</v>
      </c>
      <c r="E84" t="s">
        <v>605</v>
      </c>
      <c r="F84" t="s">
        <v>25</v>
      </c>
      <c r="G84" t="s">
        <v>262</v>
      </c>
      <c r="H84" t="s">
        <v>27</v>
      </c>
      <c r="I84" t="s">
        <v>28</v>
      </c>
      <c r="J84" t="s">
        <v>606</v>
      </c>
      <c r="K84" t="s">
        <v>607</v>
      </c>
      <c r="L84" t="s">
        <v>608</v>
      </c>
      <c r="M84" t="s">
        <v>609</v>
      </c>
      <c r="N84" t="s">
        <v>610</v>
      </c>
      <c r="O84" t="s">
        <v>80</v>
      </c>
      <c r="P84">
        <v>0</v>
      </c>
      <c r="Q84">
        <v>0</v>
      </c>
      <c r="U84" t="s">
        <v>611</v>
      </c>
    </row>
    <row r="85" spans="1:21" hidden="1">
      <c r="A85">
        <v>89</v>
      </c>
      <c r="B85" t="s">
        <v>21</v>
      </c>
      <c r="C85" t="s">
        <v>374</v>
      </c>
      <c r="D85" t="s">
        <v>23</v>
      </c>
      <c r="E85" t="s">
        <v>612</v>
      </c>
      <c r="F85" t="s">
        <v>25</v>
      </c>
      <c r="G85" t="s">
        <v>262</v>
      </c>
      <c r="H85" t="s">
        <v>27</v>
      </c>
      <c r="I85" t="s">
        <v>28</v>
      </c>
      <c r="J85" t="s">
        <v>613</v>
      </c>
      <c r="K85" t="s">
        <v>614</v>
      </c>
      <c r="L85" t="s">
        <v>615</v>
      </c>
      <c r="M85" t="s">
        <v>616</v>
      </c>
      <c r="N85" t="s">
        <v>617</v>
      </c>
      <c r="O85" t="s">
        <v>34</v>
      </c>
      <c r="P85">
        <v>0</v>
      </c>
      <c r="Q85">
        <v>0</v>
      </c>
      <c r="S85" t="s">
        <v>618</v>
      </c>
      <c r="U85" t="s">
        <v>619</v>
      </c>
    </row>
    <row r="86" spans="1:21" hidden="1">
      <c r="A86">
        <v>90</v>
      </c>
      <c r="B86" t="s">
        <v>21</v>
      </c>
      <c r="C86" t="s">
        <v>374</v>
      </c>
      <c r="D86" t="s">
        <v>23</v>
      </c>
      <c r="E86" t="s">
        <v>620</v>
      </c>
      <c r="F86" t="s">
        <v>25</v>
      </c>
      <c r="G86" t="s">
        <v>262</v>
      </c>
      <c r="H86" t="s">
        <v>27</v>
      </c>
      <c r="I86" t="s">
        <v>28</v>
      </c>
      <c r="J86" t="s">
        <v>621</v>
      </c>
      <c r="K86" t="s">
        <v>622</v>
      </c>
      <c r="L86" t="s">
        <v>623</v>
      </c>
      <c r="M86" t="s">
        <v>624</v>
      </c>
      <c r="N86" t="s">
        <v>625</v>
      </c>
      <c r="O86" t="s">
        <v>80</v>
      </c>
      <c r="P86">
        <v>0</v>
      </c>
      <c r="Q86">
        <v>0</v>
      </c>
      <c r="S86" t="s">
        <v>626</v>
      </c>
      <c r="U86" t="s">
        <v>627</v>
      </c>
    </row>
    <row r="87" spans="1:21" hidden="1">
      <c r="A87">
        <v>91</v>
      </c>
      <c r="B87" t="s">
        <v>21</v>
      </c>
      <c r="C87" t="s">
        <v>374</v>
      </c>
      <c r="D87" t="s">
        <v>23</v>
      </c>
      <c r="E87" t="s">
        <v>628</v>
      </c>
      <c r="F87" t="s">
        <v>25</v>
      </c>
      <c r="G87" t="s">
        <v>262</v>
      </c>
      <c r="H87" t="s">
        <v>27</v>
      </c>
      <c r="I87" t="s">
        <v>28</v>
      </c>
      <c r="J87" t="s">
        <v>629</v>
      </c>
      <c r="K87" t="s">
        <v>630</v>
      </c>
      <c r="L87" t="s">
        <v>631</v>
      </c>
      <c r="M87" t="s">
        <v>632</v>
      </c>
      <c r="N87" t="s">
        <v>633</v>
      </c>
      <c r="O87" t="s">
        <v>80</v>
      </c>
      <c r="P87">
        <v>0</v>
      </c>
      <c r="Q87">
        <v>0</v>
      </c>
      <c r="U87" t="s">
        <v>634</v>
      </c>
    </row>
    <row r="88" spans="1:21" hidden="1">
      <c r="A88">
        <v>92</v>
      </c>
      <c r="B88" t="s">
        <v>21</v>
      </c>
      <c r="C88" t="s">
        <v>36</v>
      </c>
      <c r="D88" t="s">
        <v>37</v>
      </c>
      <c r="E88" t="s">
        <v>635</v>
      </c>
      <c r="F88" t="s">
        <v>25</v>
      </c>
      <c r="G88" t="s">
        <v>262</v>
      </c>
      <c r="H88" t="s">
        <v>27</v>
      </c>
      <c r="I88" t="s">
        <v>28</v>
      </c>
      <c r="J88" t="s">
        <v>636</v>
      </c>
      <c r="K88" t="s">
        <v>637</v>
      </c>
      <c r="L88" t="s">
        <v>638</v>
      </c>
      <c r="M88" t="s">
        <v>639</v>
      </c>
      <c r="N88" t="s">
        <v>640</v>
      </c>
      <c r="O88" t="s">
        <v>64</v>
      </c>
      <c r="P88">
        <v>0</v>
      </c>
      <c r="Q88">
        <v>0</v>
      </c>
      <c r="U88" t="s">
        <v>641</v>
      </c>
    </row>
    <row r="89" spans="1:21" hidden="1">
      <c r="A89">
        <v>93</v>
      </c>
      <c r="B89" t="s">
        <v>21</v>
      </c>
      <c r="C89" t="s">
        <v>36</v>
      </c>
      <c r="D89" t="s">
        <v>37</v>
      </c>
      <c r="E89" t="s">
        <v>642</v>
      </c>
      <c r="F89" t="s">
        <v>25</v>
      </c>
      <c r="G89" t="s">
        <v>262</v>
      </c>
      <c r="H89" t="s">
        <v>27</v>
      </c>
      <c r="I89" t="s">
        <v>28</v>
      </c>
      <c r="J89" t="s">
        <v>643</v>
      </c>
      <c r="K89" t="s">
        <v>644</v>
      </c>
      <c r="L89" t="s">
        <v>645</v>
      </c>
      <c r="M89" t="s">
        <v>646</v>
      </c>
      <c r="N89" t="s">
        <v>647</v>
      </c>
      <c r="O89" t="s">
        <v>122</v>
      </c>
      <c r="P89">
        <v>0</v>
      </c>
      <c r="Q89">
        <v>0</v>
      </c>
      <c r="U89" s="4">
        <v>46003.801833333331</v>
      </c>
    </row>
    <row r="90" spans="1:21" hidden="1">
      <c r="A90">
        <v>94</v>
      </c>
      <c r="B90" t="s">
        <v>21</v>
      </c>
      <c r="C90" t="s">
        <v>140</v>
      </c>
      <c r="D90" t="s">
        <v>47</v>
      </c>
      <c r="E90" t="s">
        <v>648</v>
      </c>
      <c r="F90" t="s">
        <v>25</v>
      </c>
      <c r="G90" t="s">
        <v>262</v>
      </c>
      <c r="H90" t="s">
        <v>27</v>
      </c>
      <c r="I90" t="s">
        <v>28</v>
      </c>
      <c r="J90" t="s">
        <v>649</v>
      </c>
      <c r="K90" t="s">
        <v>650</v>
      </c>
      <c r="L90" t="s">
        <v>651</v>
      </c>
      <c r="M90" t="s">
        <v>652</v>
      </c>
      <c r="N90" t="s">
        <v>653</v>
      </c>
      <c r="O90" t="s">
        <v>34</v>
      </c>
      <c r="P90">
        <v>0</v>
      </c>
      <c r="Q90">
        <v>0</v>
      </c>
      <c r="S90" t="s">
        <v>654</v>
      </c>
      <c r="U90" t="s">
        <v>655</v>
      </c>
    </row>
    <row r="91" spans="1:21" hidden="1">
      <c r="A91">
        <v>95</v>
      </c>
      <c r="B91" t="s">
        <v>21</v>
      </c>
      <c r="C91" t="s">
        <v>140</v>
      </c>
      <c r="D91" t="s">
        <v>47</v>
      </c>
      <c r="E91" t="s">
        <v>656</v>
      </c>
      <c r="F91" t="s">
        <v>25</v>
      </c>
      <c r="G91" t="s">
        <v>262</v>
      </c>
      <c r="H91" t="s">
        <v>27</v>
      </c>
      <c r="I91" t="s">
        <v>28</v>
      </c>
      <c r="J91" t="s">
        <v>657</v>
      </c>
      <c r="K91" t="s">
        <v>658</v>
      </c>
      <c r="L91" t="s">
        <v>659</v>
      </c>
      <c r="M91" t="s">
        <v>660</v>
      </c>
      <c r="N91" t="s">
        <v>661</v>
      </c>
      <c r="O91" t="s">
        <v>55</v>
      </c>
      <c r="P91">
        <v>1</v>
      </c>
      <c r="Q91">
        <v>1</v>
      </c>
      <c r="S91" t="s">
        <v>662</v>
      </c>
      <c r="U91" t="s">
        <v>663</v>
      </c>
    </row>
    <row r="92" spans="1:21" hidden="1">
      <c r="A92">
        <v>96</v>
      </c>
      <c r="B92" t="s">
        <v>21</v>
      </c>
      <c r="C92" t="s">
        <v>374</v>
      </c>
      <c r="D92" t="s">
        <v>47</v>
      </c>
      <c r="E92" t="s">
        <v>620</v>
      </c>
      <c r="F92" t="s">
        <v>25</v>
      </c>
      <c r="G92" t="s">
        <v>262</v>
      </c>
      <c r="H92" t="s">
        <v>27</v>
      </c>
      <c r="I92" t="s">
        <v>28</v>
      </c>
      <c r="J92" t="s">
        <v>664</v>
      </c>
      <c r="K92" t="s">
        <v>665</v>
      </c>
      <c r="L92" t="s">
        <v>666</v>
      </c>
      <c r="M92" t="s">
        <v>667</v>
      </c>
      <c r="N92" t="s">
        <v>668</v>
      </c>
      <c r="O92" t="s">
        <v>34</v>
      </c>
      <c r="P92">
        <v>0</v>
      </c>
      <c r="Q92">
        <v>0</v>
      </c>
      <c r="S92" t="s">
        <v>669</v>
      </c>
      <c r="U92" t="s">
        <v>670</v>
      </c>
    </row>
    <row r="93" spans="1:21" hidden="1">
      <c r="A93">
        <v>97</v>
      </c>
      <c r="B93" t="s">
        <v>21</v>
      </c>
      <c r="C93" t="s">
        <v>22</v>
      </c>
      <c r="D93" t="s">
        <v>47</v>
      </c>
      <c r="E93" t="s">
        <v>671</v>
      </c>
      <c r="F93" t="s">
        <v>25</v>
      </c>
      <c r="G93" t="s">
        <v>262</v>
      </c>
      <c r="H93" t="s">
        <v>27</v>
      </c>
      <c r="I93" t="s">
        <v>28</v>
      </c>
      <c r="J93" t="s">
        <v>672</v>
      </c>
      <c r="K93" t="s">
        <v>673</v>
      </c>
      <c r="L93" t="s">
        <v>674</v>
      </c>
      <c r="M93" t="s">
        <v>675</v>
      </c>
      <c r="N93" t="s">
        <v>676</v>
      </c>
      <c r="O93" t="s">
        <v>64</v>
      </c>
      <c r="P93">
        <v>0</v>
      </c>
      <c r="Q93">
        <v>0</v>
      </c>
      <c r="U93" t="s">
        <v>677</v>
      </c>
    </row>
    <row r="94" spans="1:21" hidden="1">
      <c r="A94">
        <v>98</v>
      </c>
      <c r="B94" t="s">
        <v>21</v>
      </c>
      <c r="C94" t="s">
        <v>335</v>
      </c>
      <c r="D94" t="s">
        <v>47</v>
      </c>
      <c r="E94" t="s">
        <v>678</v>
      </c>
      <c r="F94" t="s">
        <v>25</v>
      </c>
      <c r="G94" t="s">
        <v>262</v>
      </c>
      <c r="H94" t="s">
        <v>27</v>
      </c>
      <c r="I94" t="s">
        <v>28</v>
      </c>
      <c r="J94" t="s">
        <v>679</v>
      </c>
      <c r="K94" t="s">
        <v>680</v>
      </c>
      <c r="L94" t="s">
        <v>681</v>
      </c>
      <c r="M94" t="s">
        <v>682</v>
      </c>
      <c r="N94" t="s">
        <v>683</v>
      </c>
      <c r="O94" t="s">
        <v>55</v>
      </c>
      <c r="P94">
        <v>0</v>
      </c>
      <c r="Q94">
        <v>0</v>
      </c>
      <c r="U94" s="4">
        <v>46003.863708333331</v>
      </c>
    </row>
    <row r="95" spans="1:21" hidden="1">
      <c r="A95">
        <v>99</v>
      </c>
      <c r="B95" t="s">
        <v>21</v>
      </c>
      <c r="C95" t="s">
        <v>335</v>
      </c>
      <c r="D95" t="s">
        <v>47</v>
      </c>
      <c r="E95" t="s">
        <v>684</v>
      </c>
      <c r="F95" t="s">
        <v>25</v>
      </c>
      <c r="G95" t="s">
        <v>262</v>
      </c>
      <c r="H95" t="s">
        <v>27</v>
      </c>
      <c r="I95" t="s">
        <v>28</v>
      </c>
      <c r="J95" t="s">
        <v>685</v>
      </c>
      <c r="K95" t="s">
        <v>686</v>
      </c>
      <c r="L95" t="s">
        <v>687</v>
      </c>
      <c r="M95" t="s">
        <v>688</v>
      </c>
      <c r="N95" t="s">
        <v>689</v>
      </c>
      <c r="O95" t="s">
        <v>80</v>
      </c>
      <c r="P95">
        <v>0</v>
      </c>
      <c r="Q95">
        <v>0</v>
      </c>
      <c r="U95" s="4">
        <v>46003.876083333344</v>
      </c>
    </row>
    <row r="96" spans="1:21" hidden="1">
      <c r="A96">
        <v>100</v>
      </c>
      <c r="B96" t="s">
        <v>21</v>
      </c>
      <c r="C96" t="s">
        <v>335</v>
      </c>
      <c r="D96" t="s">
        <v>47</v>
      </c>
      <c r="E96" t="s">
        <v>690</v>
      </c>
      <c r="F96" t="s">
        <v>25</v>
      </c>
      <c r="G96" t="s">
        <v>262</v>
      </c>
      <c r="H96" t="s">
        <v>27</v>
      </c>
      <c r="I96" t="s">
        <v>28</v>
      </c>
      <c r="J96" t="s">
        <v>691</v>
      </c>
      <c r="K96" t="s">
        <v>692</v>
      </c>
      <c r="L96" t="s">
        <v>693</v>
      </c>
      <c r="M96" t="s">
        <v>694</v>
      </c>
      <c r="N96" t="s">
        <v>695</v>
      </c>
      <c r="O96" t="s">
        <v>55</v>
      </c>
      <c r="P96">
        <v>0</v>
      </c>
      <c r="Q96">
        <v>0</v>
      </c>
      <c r="U96" s="4">
        <v>46003.888458333327</v>
      </c>
    </row>
    <row r="97" spans="1:21" hidden="1">
      <c r="A97">
        <v>101</v>
      </c>
      <c r="B97" t="s">
        <v>21</v>
      </c>
      <c r="C97" t="s">
        <v>140</v>
      </c>
      <c r="D97" t="s">
        <v>47</v>
      </c>
      <c r="E97" t="s">
        <v>696</v>
      </c>
      <c r="F97" t="s">
        <v>25</v>
      </c>
      <c r="G97" t="s">
        <v>262</v>
      </c>
      <c r="H97" t="s">
        <v>27</v>
      </c>
      <c r="I97" t="s">
        <v>28</v>
      </c>
      <c r="J97" t="s">
        <v>697</v>
      </c>
      <c r="K97" t="s">
        <v>698</v>
      </c>
      <c r="L97" t="s">
        <v>699</v>
      </c>
      <c r="M97" t="s">
        <v>700</v>
      </c>
      <c r="N97" t="s">
        <v>701</v>
      </c>
      <c r="O97" t="s">
        <v>122</v>
      </c>
      <c r="P97">
        <v>0</v>
      </c>
      <c r="Q97">
        <v>0</v>
      </c>
      <c r="U97" t="s">
        <v>702</v>
      </c>
    </row>
    <row r="98" spans="1:21" hidden="1">
      <c r="A98">
        <v>102</v>
      </c>
      <c r="B98" t="s">
        <v>21</v>
      </c>
      <c r="C98" t="s">
        <v>335</v>
      </c>
      <c r="D98" t="s">
        <v>482</v>
      </c>
      <c r="E98" t="s">
        <v>684</v>
      </c>
      <c r="F98" t="s">
        <v>25</v>
      </c>
      <c r="G98" t="s">
        <v>262</v>
      </c>
      <c r="H98" t="s">
        <v>27</v>
      </c>
      <c r="I98" t="s">
        <v>28</v>
      </c>
      <c r="J98" t="s">
        <v>703</v>
      </c>
      <c r="K98" t="s">
        <v>704</v>
      </c>
      <c r="L98" t="s">
        <v>705</v>
      </c>
      <c r="M98" t="s">
        <v>706</v>
      </c>
      <c r="N98" t="s">
        <v>707</v>
      </c>
      <c r="O98" t="s">
        <v>34</v>
      </c>
      <c r="P98">
        <v>0</v>
      </c>
      <c r="Q98">
        <v>0</v>
      </c>
      <c r="S98" t="s">
        <v>708</v>
      </c>
      <c r="U98" t="s">
        <v>709</v>
      </c>
    </row>
    <row r="99" spans="1:21" hidden="1">
      <c r="A99">
        <v>103</v>
      </c>
      <c r="B99" t="s">
        <v>21</v>
      </c>
      <c r="C99" t="s">
        <v>66</v>
      </c>
      <c r="D99" t="s">
        <v>67</v>
      </c>
      <c r="E99" t="s">
        <v>710</v>
      </c>
      <c r="F99" t="s">
        <v>25</v>
      </c>
      <c r="G99" t="s">
        <v>262</v>
      </c>
      <c r="H99" t="s">
        <v>27</v>
      </c>
      <c r="I99" t="s">
        <v>28</v>
      </c>
      <c r="J99" t="s">
        <v>711</v>
      </c>
      <c r="K99" t="s">
        <v>712</v>
      </c>
      <c r="L99" t="s">
        <v>713</v>
      </c>
      <c r="M99" t="s">
        <v>714</v>
      </c>
      <c r="N99" t="s">
        <v>715</v>
      </c>
      <c r="O99" t="s">
        <v>34</v>
      </c>
      <c r="P99">
        <v>0</v>
      </c>
      <c r="Q99">
        <v>0</v>
      </c>
      <c r="U99" t="s">
        <v>716</v>
      </c>
    </row>
    <row r="100" spans="1:21" hidden="1">
      <c r="A100">
        <v>104</v>
      </c>
      <c r="B100" t="s">
        <v>21</v>
      </c>
      <c r="C100" t="s">
        <v>36</v>
      </c>
      <c r="D100" t="s">
        <v>67</v>
      </c>
      <c r="E100" t="s">
        <v>717</v>
      </c>
      <c r="F100" t="s">
        <v>25</v>
      </c>
      <c r="G100" t="s">
        <v>262</v>
      </c>
      <c r="H100" t="s">
        <v>27</v>
      </c>
      <c r="I100" t="s">
        <v>28</v>
      </c>
      <c r="J100" t="s">
        <v>718</v>
      </c>
      <c r="K100" t="s">
        <v>719</v>
      </c>
      <c r="L100" t="s">
        <v>720</v>
      </c>
      <c r="M100" t="s">
        <v>721</v>
      </c>
      <c r="N100" t="s">
        <v>722</v>
      </c>
      <c r="O100" t="s">
        <v>55</v>
      </c>
      <c r="P100">
        <v>0</v>
      </c>
      <c r="Q100">
        <v>0</v>
      </c>
      <c r="S100" t="s">
        <v>723</v>
      </c>
      <c r="U100" t="s">
        <v>724</v>
      </c>
    </row>
    <row r="101" spans="1:21" hidden="1">
      <c r="A101">
        <v>105</v>
      </c>
      <c r="B101" t="s">
        <v>21</v>
      </c>
      <c r="C101" t="s">
        <v>590</v>
      </c>
      <c r="D101" t="s">
        <v>245</v>
      </c>
      <c r="E101" t="s">
        <v>591</v>
      </c>
      <c r="F101" t="s">
        <v>25</v>
      </c>
      <c r="G101" t="s">
        <v>262</v>
      </c>
      <c r="H101" t="s">
        <v>27</v>
      </c>
      <c r="I101" t="s">
        <v>28</v>
      </c>
      <c r="J101" t="s">
        <v>592</v>
      </c>
      <c r="K101" t="s">
        <v>593</v>
      </c>
      <c r="L101" t="s">
        <v>594</v>
      </c>
      <c r="M101" t="s">
        <v>595</v>
      </c>
      <c r="N101" t="s">
        <v>596</v>
      </c>
      <c r="O101" t="s">
        <v>122</v>
      </c>
      <c r="P101">
        <v>0</v>
      </c>
      <c r="Q101">
        <v>0</v>
      </c>
      <c r="S101" t="s">
        <v>725</v>
      </c>
      <c r="U101" t="s">
        <v>726</v>
      </c>
    </row>
    <row r="102" spans="1:21" hidden="1">
      <c r="A102">
        <v>106</v>
      </c>
      <c r="B102" t="s">
        <v>21</v>
      </c>
      <c r="C102" t="s">
        <v>374</v>
      </c>
      <c r="D102" t="s">
        <v>366</v>
      </c>
      <c r="E102" t="s">
        <v>727</v>
      </c>
      <c r="F102" t="s">
        <v>25</v>
      </c>
      <c r="G102" t="s">
        <v>728</v>
      </c>
      <c r="H102" t="s">
        <v>27</v>
      </c>
      <c r="I102" t="s">
        <v>28</v>
      </c>
      <c r="J102" t="s">
        <v>729</v>
      </c>
      <c r="K102" t="s">
        <v>730</v>
      </c>
      <c r="L102" t="s">
        <v>731</v>
      </c>
      <c r="M102" t="s">
        <v>732</v>
      </c>
      <c r="N102" t="s">
        <v>733</v>
      </c>
      <c r="O102" t="s">
        <v>55</v>
      </c>
      <c r="P102">
        <v>0</v>
      </c>
      <c r="Q102">
        <v>0</v>
      </c>
      <c r="T102" t="s">
        <v>559</v>
      </c>
      <c r="U102" s="4">
        <v>46003.962708333333</v>
      </c>
    </row>
    <row r="103" spans="1:21" hidden="1">
      <c r="A103" t="s">
        <v>734</v>
      </c>
      <c r="B103" t="s">
        <v>21</v>
      </c>
      <c r="C103" t="s">
        <v>735</v>
      </c>
      <c r="D103" t="s">
        <v>245</v>
      </c>
      <c r="E103" t="s">
        <v>736</v>
      </c>
      <c r="F103" t="s">
        <v>25</v>
      </c>
      <c r="G103" t="s">
        <v>728</v>
      </c>
      <c r="H103" t="s">
        <v>27</v>
      </c>
      <c r="I103" t="s">
        <v>28</v>
      </c>
      <c r="J103" t="s">
        <v>737</v>
      </c>
      <c r="K103" t="s">
        <v>738</v>
      </c>
      <c r="L103" t="s">
        <v>739</v>
      </c>
      <c r="M103" t="s">
        <v>740</v>
      </c>
      <c r="N103" t="s">
        <v>741</v>
      </c>
      <c r="O103" t="s">
        <v>64</v>
      </c>
      <c r="P103">
        <v>1</v>
      </c>
      <c r="Q103">
        <v>1</v>
      </c>
      <c r="T103" t="s">
        <v>742</v>
      </c>
      <c r="U103" t="s">
        <v>743</v>
      </c>
    </row>
    <row r="104" spans="1:21" hidden="1">
      <c r="A104">
        <v>108</v>
      </c>
      <c r="B104" t="s">
        <v>21</v>
      </c>
      <c r="C104" t="s">
        <v>374</v>
      </c>
      <c r="D104" t="s">
        <v>23</v>
      </c>
      <c r="E104" t="s">
        <v>744</v>
      </c>
      <c r="F104" t="s">
        <v>25</v>
      </c>
      <c r="G104" t="s">
        <v>728</v>
      </c>
      <c r="H104" t="s">
        <v>27</v>
      </c>
      <c r="I104" t="s">
        <v>28</v>
      </c>
      <c r="J104" t="s">
        <v>745</v>
      </c>
      <c r="K104" t="s">
        <v>746</v>
      </c>
      <c r="L104" t="s">
        <v>747</v>
      </c>
      <c r="M104" t="s">
        <v>748</v>
      </c>
      <c r="N104" t="s">
        <v>749</v>
      </c>
      <c r="O104" t="s">
        <v>55</v>
      </c>
      <c r="P104">
        <v>0</v>
      </c>
      <c r="Q104">
        <v>0</v>
      </c>
      <c r="T104" t="s">
        <v>750</v>
      </c>
      <c r="U104" t="s">
        <v>751</v>
      </c>
    </row>
    <row r="105" spans="1:21" hidden="1">
      <c r="A105">
        <v>109</v>
      </c>
      <c r="B105" t="s">
        <v>21</v>
      </c>
      <c r="C105" t="s">
        <v>22</v>
      </c>
      <c r="D105" t="s">
        <v>23</v>
      </c>
      <c r="E105" t="s">
        <v>752</v>
      </c>
      <c r="F105" t="s">
        <v>25</v>
      </c>
      <c r="G105" t="s">
        <v>728</v>
      </c>
      <c r="H105" t="s">
        <v>27</v>
      </c>
      <c r="I105" t="s">
        <v>28</v>
      </c>
      <c r="J105" t="s">
        <v>753</v>
      </c>
      <c r="K105" t="s">
        <v>754</v>
      </c>
      <c r="L105" t="s">
        <v>755</v>
      </c>
      <c r="M105" t="s">
        <v>756</v>
      </c>
      <c r="N105" t="s">
        <v>757</v>
      </c>
      <c r="O105" t="s">
        <v>55</v>
      </c>
      <c r="P105">
        <v>0</v>
      </c>
      <c r="Q105">
        <v>0</v>
      </c>
      <c r="U105" t="s">
        <v>758</v>
      </c>
    </row>
    <row r="106" spans="1:21" hidden="1">
      <c r="A106" t="s">
        <v>759</v>
      </c>
      <c r="B106" t="s">
        <v>21</v>
      </c>
      <c r="C106" t="s">
        <v>140</v>
      </c>
      <c r="D106" t="s">
        <v>47</v>
      </c>
      <c r="E106" t="s">
        <v>760</v>
      </c>
      <c r="F106" t="s">
        <v>25</v>
      </c>
      <c r="G106" t="s">
        <v>728</v>
      </c>
      <c r="H106" t="s">
        <v>27</v>
      </c>
      <c r="I106" t="s">
        <v>28</v>
      </c>
      <c r="J106" t="s">
        <v>761</v>
      </c>
      <c r="K106" t="s">
        <v>762</v>
      </c>
      <c r="L106" t="s">
        <v>763</v>
      </c>
      <c r="M106" t="s">
        <v>764</v>
      </c>
      <c r="N106" t="s">
        <v>765</v>
      </c>
      <c r="O106" t="s">
        <v>55</v>
      </c>
      <c r="P106">
        <v>0</v>
      </c>
      <c r="Q106">
        <v>0</v>
      </c>
      <c r="U106" t="s">
        <v>766</v>
      </c>
    </row>
    <row r="107" spans="1:21" hidden="1">
      <c r="A107">
        <v>111</v>
      </c>
      <c r="B107" t="s">
        <v>21</v>
      </c>
      <c r="C107" t="s">
        <v>430</v>
      </c>
      <c r="D107" t="s">
        <v>67</v>
      </c>
      <c r="E107" t="s">
        <v>767</v>
      </c>
      <c r="F107" t="s">
        <v>25</v>
      </c>
      <c r="G107" t="s">
        <v>728</v>
      </c>
      <c r="H107" t="s">
        <v>27</v>
      </c>
      <c r="I107" t="s">
        <v>28</v>
      </c>
      <c r="J107" t="s">
        <v>768</v>
      </c>
      <c r="K107" t="s">
        <v>769</v>
      </c>
      <c r="L107" t="s">
        <v>770</v>
      </c>
      <c r="M107" t="s">
        <v>771</v>
      </c>
      <c r="N107" t="s">
        <v>772</v>
      </c>
      <c r="O107" t="s">
        <v>64</v>
      </c>
      <c r="P107">
        <v>1</v>
      </c>
      <c r="Q107">
        <v>1</v>
      </c>
      <c r="U107" t="s">
        <v>773</v>
      </c>
    </row>
    <row r="108" spans="1:21" hidden="1">
      <c r="A108">
        <v>112</v>
      </c>
      <c r="B108" t="s">
        <v>21</v>
      </c>
      <c r="C108" t="s">
        <v>36</v>
      </c>
      <c r="D108" t="s">
        <v>67</v>
      </c>
      <c r="E108" t="s">
        <v>774</v>
      </c>
      <c r="F108" t="s">
        <v>25</v>
      </c>
      <c r="G108" t="s">
        <v>728</v>
      </c>
      <c r="H108" t="s">
        <v>27</v>
      </c>
      <c r="I108" t="s">
        <v>28</v>
      </c>
      <c r="J108" t="s">
        <v>775</v>
      </c>
      <c r="K108" t="s">
        <v>776</v>
      </c>
      <c r="L108" t="s">
        <v>777</v>
      </c>
      <c r="M108" t="s">
        <v>778</v>
      </c>
      <c r="N108" t="s">
        <v>779</v>
      </c>
      <c r="O108" t="s">
        <v>122</v>
      </c>
      <c r="P108">
        <v>0</v>
      </c>
      <c r="Q108">
        <v>0</v>
      </c>
      <c r="R108" t="s">
        <v>780</v>
      </c>
      <c r="S108" t="s">
        <v>781</v>
      </c>
      <c r="U108" t="s">
        <v>782</v>
      </c>
    </row>
    <row r="109" spans="1:21" hidden="1">
      <c r="A109" t="s">
        <v>783</v>
      </c>
      <c r="B109" t="s">
        <v>21</v>
      </c>
      <c r="C109" t="s">
        <v>36</v>
      </c>
      <c r="D109" t="s">
        <v>67</v>
      </c>
      <c r="E109" t="s">
        <v>784</v>
      </c>
      <c r="F109" t="s">
        <v>25</v>
      </c>
      <c r="G109" t="s">
        <v>728</v>
      </c>
      <c r="H109" t="s">
        <v>27</v>
      </c>
      <c r="I109" t="s">
        <v>28</v>
      </c>
      <c r="J109" t="s">
        <v>785</v>
      </c>
      <c r="K109" t="s">
        <v>786</v>
      </c>
      <c r="L109" t="s">
        <v>787</v>
      </c>
      <c r="M109" t="s">
        <v>788</v>
      </c>
      <c r="N109" t="s">
        <v>789</v>
      </c>
      <c r="O109" t="s">
        <v>64</v>
      </c>
      <c r="P109">
        <v>0</v>
      </c>
      <c r="Q109">
        <v>0</v>
      </c>
      <c r="R109" t="s">
        <v>790</v>
      </c>
      <c r="T109" t="s">
        <v>791</v>
      </c>
      <c r="U109" t="s">
        <v>792</v>
      </c>
    </row>
    <row r="110" spans="1:21" hidden="1">
      <c r="A110">
        <v>114</v>
      </c>
      <c r="B110" t="s">
        <v>21</v>
      </c>
      <c r="C110" t="s">
        <v>22</v>
      </c>
      <c r="D110" t="s">
        <v>99</v>
      </c>
      <c r="E110" t="s">
        <v>793</v>
      </c>
      <c r="F110" t="s">
        <v>25</v>
      </c>
      <c r="G110" t="s">
        <v>728</v>
      </c>
      <c r="H110" t="s">
        <v>27</v>
      </c>
      <c r="I110" t="s">
        <v>28</v>
      </c>
      <c r="J110" t="s">
        <v>794</v>
      </c>
      <c r="K110" t="s">
        <v>795</v>
      </c>
      <c r="L110" t="s">
        <v>796</v>
      </c>
      <c r="M110" t="s">
        <v>797</v>
      </c>
      <c r="N110" t="s">
        <v>798</v>
      </c>
      <c r="O110" t="s">
        <v>122</v>
      </c>
      <c r="P110">
        <v>0</v>
      </c>
      <c r="Q110">
        <v>0</v>
      </c>
      <c r="S110" t="s">
        <v>799</v>
      </c>
      <c r="U110" t="s">
        <v>800</v>
      </c>
    </row>
    <row r="111" spans="1:21" hidden="1">
      <c r="A111">
        <v>115</v>
      </c>
      <c r="B111" t="s">
        <v>21</v>
      </c>
      <c r="C111" t="s">
        <v>140</v>
      </c>
      <c r="D111" t="s">
        <v>99</v>
      </c>
      <c r="E111" t="s">
        <v>801</v>
      </c>
      <c r="F111" t="s">
        <v>25</v>
      </c>
      <c r="G111" t="s">
        <v>728</v>
      </c>
      <c r="H111" t="s">
        <v>27</v>
      </c>
      <c r="I111" t="s">
        <v>28</v>
      </c>
      <c r="J111" t="s">
        <v>802</v>
      </c>
      <c r="K111" t="s">
        <v>803</v>
      </c>
      <c r="L111" t="s">
        <v>804</v>
      </c>
      <c r="M111" t="s">
        <v>805</v>
      </c>
      <c r="N111" t="s">
        <v>806</v>
      </c>
      <c r="O111" t="s">
        <v>34</v>
      </c>
      <c r="P111">
        <v>0</v>
      </c>
      <c r="Q111">
        <v>0</v>
      </c>
      <c r="U111" s="4">
        <v>46004.074083333333</v>
      </c>
    </row>
    <row r="112" spans="1:21" hidden="1">
      <c r="A112" t="s">
        <v>807</v>
      </c>
      <c r="B112" t="s">
        <v>21</v>
      </c>
      <c r="C112" t="s">
        <v>140</v>
      </c>
      <c r="D112" t="s">
        <v>99</v>
      </c>
      <c r="E112" t="s">
        <v>808</v>
      </c>
      <c r="F112" t="s">
        <v>25</v>
      </c>
      <c r="G112" t="s">
        <v>728</v>
      </c>
      <c r="H112" t="s">
        <v>27</v>
      </c>
      <c r="I112" t="s">
        <v>28</v>
      </c>
      <c r="J112" t="s">
        <v>809</v>
      </c>
      <c r="K112" t="s">
        <v>810</v>
      </c>
      <c r="L112" t="s">
        <v>811</v>
      </c>
      <c r="M112" t="s">
        <v>812</v>
      </c>
      <c r="N112" t="s">
        <v>813</v>
      </c>
      <c r="O112" t="s">
        <v>64</v>
      </c>
      <c r="P112">
        <v>0</v>
      </c>
      <c r="Q112">
        <v>0</v>
      </c>
      <c r="S112" t="s">
        <v>814</v>
      </c>
      <c r="U112" t="s">
        <v>815</v>
      </c>
    </row>
    <row r="113" spans="1:21" hidden="1">
      <c r="A113">
        <v>117</v>
      </c>
      <c r="B113" t="s">
        <v>21</v>
      </c>
      <c r="C113" t="s">
        <v>374</v>
      </c>
      <c r="D113" t="s">
        <v>99</v>
      </c>
      <c r="E113" t="s">
        <v>816</v>
      </c>
      <c r="F113" t="s">
        <v>25</v>
      </c>
      <c r="G113" t="s">
        <v>728</v>
      </c>
      <c r="H113" t="s">
        <v>27</v>
      </c>
      <c r="I113" t="s">
        <v>28</v>
      </c>
      <c r="J113" t="s">
        <v>817</v>
      </c>
      <c r="K113" t="s">
        <v>818</v>
      </c>
      <c r="L113" t="s">
        <v>819</v>
      </c>
      <c r="M113" t="s">
        <v>820</v>
      </c>
      <c r="N113" t="s">
        <v>821</v>
      </c>
      <c r="O113" t="s">
        <v>122</v>
      </c>
      <c r="P113">
        <v>0</v>
      </c>
      <c r="Q113">
        <v>0</v>
      </c>
      <c r="U113" t="s">
        <v>822</v>
      </c>
    </row>
    <row r="114" spans="1:21" hidden="1">
      <c r="A114">
        <v>118</v>
      </c>
      <c r="B114" t="s">
        <v>21</v>
      </c>
      <c r="C114" t="s">
        <v>140</v>
      </c>
      <c r="D114" t="s">
        <v>108</v>
      </c>
      <c r="E114" t="s">
        <v>823</v>
      </c>
      <c r="F114" t="s">
        <v>25</v>
      </c>
      <c r="G114" t="s">
        <v>728</v>
      </c>
      <c r="H114" t="s">
        <v>27</v>
      </c>
      <c r="I114" t="s">
        <v>28</v>
      </c>
      <c r="J114" t="s">
        <v>824</v>
      </c>
      <c r="K114" t="s">
        <v>825</v>
      </c>
      <c r="L114" t="s">
        <v>826</v>
      </c>
      <c r="M114" t="s">
        <v>827</v>
      </c>
      <c r="N114" t="s">
        <v>745</v>
      </c>
      <c r="O114" t="s">
        <v>55</v>
      </c>
      <c r="P114">
        <v>1</v>
      </c>
      <c r="Q114">
        <v>1</v>
      </c>
      <c r="U114" t="s">
        <v>828</v>
      </c>
    </row>
    <row r="115" spans="1:21" hidden="1">
      <c r="A115">
        <v>119</v>
      </c>
      <c r="B115" t="s">
        <v>21</v>
      </c>
      <c r="C115" t="s">
        <v>140</v>
      </c>
      <c r="D115" t="s">
        <v>108</v>
      </c>
      <c r="E115" t="s">
        <v>829</v>
      </c>
      <c r="F115" t="s">
        <v>25</v>
      </c>
      <c r="G115" t="s">
        <v>728</v>
      </c>
      <c r="H115" t="s">
        <v>27</v>
      </c>
      <c r="I115" t="s">
        <v>28</v>
      </c>
      <c r="J115" t="s">
        <v>830</v>
      </c>
      <c r="K115" t="s">
        <v>831</v>
      </c>
      <c r="L115" t="s">
        <v>832</v>
      </c>
      <c r="M115" t="s">
        <v>833</v>
      </c>
      <c r="N115" t="s">
        <v>834</v>
      </c>
      <c r="O115" t="s">
        <v>64</v>
      </c>
      <c r="P115">
        <v>1</v>
      </c>
      <c r="Q115">
        <v>1</v>
      </c>
      <c r="U115" t="s">
        <v>835</v>
      </c>
    </row>
    <row r="116" spans="1:21" hidden="1">
      <c r="A116">
        <v>120</v>
      </c>
      <c r="B116" t="s">
        <v>21</v>
      </c>
      <c r="C116" t="s">
        <v>140</v>
      </c>
      <c r="D116" t="s">
        <v>108</v>
      </c>
      <c r="E116" t="s">
        <v>836</v>
      </c>
      <c r="F116" t="s">
        <v>25</v>
      </c>
      <c r="G116" t="s">
        <v>728</v>
      </c>
      <c r="H116" t="s">
        <v>27</v>
      </c>
      <c r="I116" t="s">
        <v>28</v>
      </c>
      <c r="J116" t="s">
        <v>837</v>
      </c>
      <c r="K116" t="s">
        <v>838</v>
      </c>
      <c r="L116" t="s">
        <v>839</v>
      </c>
      <c r="M116" t="s">
        <v>840</v>
      </c>
      <c r="N116" t="s">
        <v>841</v>
      </c>
      <c r="O116" t="s">
        <v>34</v>
      </c>
      <c r="P116">
        <v>0</v>
      </c>
      <c r="Q116">
        <v>0</v>
      </c>
      <c r="S116" t="s">
        <v>842</v>
      </c>
      <c r="U116" t="s">
        <v>843</v>
      </c>
    </row>
    <row r="117" spans="1:21" hidden="1">
      <c r="A117">
        <v>121</v>
      </c>
      <c r="B117" t="s">
        <v>21</v>
      </c>
      <c r="C117" t="s">
        <v>735</v>
      </c>
      <c r="D117" t="s">
        <v>245</v>
      </c>
      <c r="E117" t="s">
        <v>844</v>
      </c>
      <c r="F117" t="s">
        <v>25</v>
      </c>
      <c r="G117" t="s">
        <v>728</v>
      </c>
      <c r="H117" t="s">
        <v>27</v>
      </c>
      <c r="I117" t="s">
        <v>28</v>
      </c>
      <c r="J117" t="s">
        <v>845</v>
      </c>
      <c r="K117" t="s">
        <v>846</v>
      </c>
      <c r="L117" t="s">
        <v>847</v>
      </c>
      <c r="M117" t="s">
        <v>848</v>
      </c>
      <c r="N117" t="s">
        <v>849</v>
      </c>
      <c r="O117" t="s">
        <v>34</v>
      </c>
      <c r="P117">
        <v>0</v>
      </c>
      <c r="Q117">
        <v>0</v>
      </c>
      <c r="S117" t="s">
        <v>850</v>
      </c>
      <c r="U117" t="s">
        <v>851</v>
      </c>
    </row>
    <row r="118" spans="1:21" hidden="1">
      <c r="A118">
        <v>122</v>
      </c>
      <c r="B118" t="s">
        <v>21</v>
      </c>
      <c r="C118" t="s">
        <v>140</v>
      </c>
      <c r="D118" t="s">
        <v>108</v>
      </c>
      <c r="E118" t="s">
        <v>852</v>
      </c>
      <c r="F118" t="s">
        <v>25</v>
      </c>
      <c r="G118" t="s">
        <v>728</v>
      </c>
      <c r="H118" t="s">
        <v>27</v>
      </c>
      <c r="I118" t="s">
        <v>28</v>
      </c>
      <c r="J118" t="s">
        <v>853</v>
      </c>
      <c r="K118" t="s">
        <v>854</v>
      </c>
      <c r="L118" t="s">
        <v>855</v>
      </c>
      <c r="M118" t="s">
        <v>856</v>
      </c>
      <c r="N118" t="s">
        <v>857</v>
      </c>
      <c r="O118" t="s">
        <v>55</v>
      </c>
      <c r="P118">
        <v>0</v>
      </c>
      <c r="Q118">
        <v>0</v>
      </c>
      <c r="U118" t="s">
        <v>858</v>
      </c>
    </row>
    <row r="119" spans="1:21" hidden="1">
      <c r="A119">
        <v>124</v>
      </c>
      <c r="B119" t="s">
        <v>21</v>
      </c>
      <c r="C119" t="s">
        <v>430</v>
      </c>
      <c r="D119" t="s">
        <v>366</v>
      </c>
      <c r="E119" t="s">
        <v>859</v>
      </c>
      <c r="F119" t="s">
        <v>25</v>
      </c>
      <c r="G119" t="s">
        <v>728</v>
      </c>
      <c r="H119" t="s">
        <v>27</v>
      </c>
      <c r="I119" t="s">
        <v>28</v>
      </c>
      <c r="J119" t="s">
        <v>860</v>
      </c>
      <c r="K119" t="s">
        <v>861</v>
      </c>
      <c r="L119" t="s">
        <v>862</v>
      </c>
      <c r="M119" t="s">
        <v>863</v>
      </c>
      <c r="N119" t="s">
        <v>864</v>
      </c>
      <c r="O119" t="s">
        <v>80</v>
      </c>
      <c r="P119">
        <v>0</v>
      </c>
      <c r="Q119">
        <v>0</v>
      </c>
      <c r="T119" t="s">
        <v>438</v>
      </c>
      <c r="U119" t="s">
        <v>865</v>
      </c>
    </row>
    <row r="120" spans="1:21" hidden="1">
      <c r="A120">
        <v>125</v>
      </c>
      <c r="B120" t="s">
        <v>21</v>
      </c>
      <c r="C120" t="s">
        <v>459</v>
      </c>
      <c r="D120" t="s">
        <v>366</v>
      </c>
      <c r="E120" t="s">
        <v>866</v>
      </c>
      <c r="F120" t="s">
        <v>25</v>
      </c>
      <c r="G120" t="s">
        <v>728</v>
      </c>
      <c r="H120" t="s">
        <v>27</v>
      </c>
      <c r="I120" t="s">
        <v>28</v>
      </c>
      <c r="J120" t="s">
        <v>867</v>
      </c>
      <c r="K120" t="s">
        <v>868</v>
      </c>
      <c r="L120" t="s">
        <v>869</v>
      </c>
      <c r="M120" t="s">
        <v>870</v>
      </c>
      <c r="N120" t="s">
        <v>871</v>
      </c>
      <c r="O120" t="s">
        <v>122</v>
      </c>
      <c r="P120">
        <v>0</v>
      </c>
      <c r="Q120">
        <v>0</v>
      </c>
      <c r="S120" t="s">
        <v>872</v>
      </c>
      <c r="T120" t="s">
        <v>462</v>
      </c>
      <c r="U120" t="s">
        <v>873</v>
      </c>
    </row>
    <row r="121" spans="1:21">
      <c r="A121">
        <v>126</v>
      </c>
      <c r="B121" t="s">
        <v>21</v>
      </c>
      <c r="C121" t="s">
        <v>374</v>
      </c>
      <c r="D121" t="s">
        <v>23</v>
      </c>
      <c r="E121" t="s">
        <v>874</v>
      </c>
      <c r="F121" t="s">
        <v>25</v>
      </c>
      <c r="G121" t="s">
        <v>875</v>
      </c>
      <c r="H121" t="s">
        <v>27</v>
      </c>
      <c r="I121" t="s">
        <v>28</v>
      </c>
      <c r="J121" t="s">
        <v>876</v>
      </c>
      <c r="K121" t="s">
        <v>877</v>
      </c>
      <c r="L121" t="s">
        <v>878</v>
      </c>
      <c r="M121" t="s">
        <v>879</v>
      </c>
      <c r="N121" t="s">
        <v>880</v>
      </c>
      <c r="O121" t="s">
        <v>122</v>
      </c>
      <c r="P121">
        <v>1</v>
      </c>
      <c r="Q121">
        <v>0</v>
      </c>
      <c r="U121" t="s">
        <v>881</v>
      </c>
    </row>
    <row r="122" spans="1:21">
      <c r="A122" t="s">
        <v>882</v>
      </c>
      <c r="B122" t="s">
        <v>21</v>
      </c>
      <c r="C122" t="s">
        <v>883</v>
      </c>
      <c r="D122" t="s">
        <v>37</v>
      </c>
      <c r="E122" t="s">
        <v>884</v>
      </c>
      <c r="F122" t="s">
        <v>25</v>
      </c>
      <c r="G122" t="s">
        <v>875</v>
      </c>
      <c r="H122" t="s">
        <v>27</v>
      </c>
      <c r="I122" t="s">
        <v>28</v>
      </c>
      <c r="J122" t="s">
        <v>456</v>
      </c>
      <c r="K122" t="s">
        <v>457</v>
      </c>
      <c r="L122" t="s">
        <v>477</v>
      </c>
      <c r="M122" t="s">
        <v>378</v>
      </c>
      <c r="N122" t="s">
        <v>267</v>
      </c>
      <c r="O122" t="s">
        <v>122</v>
      </c>
      <c r="P122">
        <v>0</v>
      </c>
      <c r="Q122">
        <v>0</v>
      </c>
      <c r="R122" t="s">
        <v>885</v>
      </c>
      <c r="S122" t="s">
        <v>886</v>
      </c>
      <c r="T122" t="s">
        <v>887</v>
      </c>
      <c r="U122" t="s">
        <v>888</v>
      </c>
    </row>
    <row r="123" spans="1:21">
      <c r="A123">
        <v>128</v>
      </c>
      <c r="B123" t="s">
        <v>21</v>
      </c>
      <c r="C123" t="s">
        <v>98</v>
      </c>
      <c r="D123" t="s">
        <v>482</v>
      </c>
      <c r="E123" t="s">
        <v>889</v>
      </c>
      <c r="F123" t="s">
        <v>25</v>
      </c>
      <c r="G123" t="s">
        <v>875</v>
      </c>
      <c r="H123" t="s">
        <v>27</v>
      </c>
      <c r="I123" t="s">
        <v>28</v>
      </c>
      <c r="J123" t="s">
        <v>890</v>
      </c>
      <c r="K123" t="s">
        <v>891</v>
      </c>
      <c r="L123" t="s">
        <v>892</v>
      </c>
      <c r="M123" t="s">
        <v>893</v>
      </c>
      <c r="N123" t="s">
        <v>894</v>
      </c>
      <c r="O123" t="s">
        <v>34</v>
      </c>
      <c r="P123">
        <v>0</v>
      </c>
      <c r="Q123">
        <v>0</v>
      </c>
      <c r="S123" t="s">
        <v>895</v>
      </c>
      <c r="U123" t="s">
        <v>896</v>
      </c>
    </row>
    <row r="124" spans="1:21">
      <c r="A124">
        <v>129</v>
      </c>
      <c r="B124" t="s">
        <v>21</v>
      </c>
      <c r="C124" t="s">
        <v>36</v>
      </c>
      <c r="D124" t="s">
        <v>67</v>
      </c>
      <c r="E124" t="s">
        <v>897</v>
      </c>
      <c r="F124" t="s">
        <v>25</v>
      </c>
      <c r="G124" t="s">
        <v>875</v>
      </c>
      <c r="H124" t="s">
        <v>27</v>
      </c>
      <c r="I124" t="s">
        <v>28</v>
      </c>
      <c r="J124" t="s">
        <v>898</v>
      </c>
      <c r="K124" t="s">
        <v>899</v>
      </c>
      <c r="L124" t="s">
        <v>900</v>
      </c>
      <c r="M124" t="s">
        <v>901</v>
      </c>
      <c r="N124" t="s">
        <v>902</v>
      </c>
      <c r="O124" t="s">
        <v>122</v>
      </c>
      <c r="P124">
        <v>0</v>
      </c>
      <c r="Q124">
        <v>0</v>
      </c>
      <c r="S124" t="s">
        <v>903</v>
      </c>
      <c r="T124" t="s">
        <v>791</v>
      </c>
      <c r="U124" t="s">
        <v>904</v>
      </c>
    </row>
    <row r="125" spans="1:21">
      <c r="A125">
        <v>130</v>
      </c>
      <c r="B125" t="s">
        <v>21</v>
      </c>
      <c r="C125" t="s">
        <v>335</v>
      </c>
      <c r="D125" t="s">
        <v>99</v>
      </c>
      <c r="E125" t="s">
        <v>905</v>
      </c>
      <c r="F125" t="s">
        <v>25</v>
      </c>
      <c r="G125" t="s">
        <v>875</v>
      </c>
      <c r="H125" t="s">
        <v>27</v>
      </c>
      <c r="I125" t="s">
        <v>28</v>
      </c>
      <c r="J125" t="s">
        <v>906</v>
      </c>
      <c r="K125" t="s">
        <v>907</v>
      </c>
      <c r="L125" t="s">
        <v>908</v>
      </c>
      <c r="M125" t="s">
        <v>909</v>
      </c>
      <c r="N125" t="s">
        <v>910</v>
      </c>
      <c r="O125" t="s">
        <v>80</v>
      </c>
      <c r="P125">
        <v>1</v>
      </c>
      <c r="Q125">
        <v>1</v>
      </c>
      <c r="S125" t="s">
        <v>911</v>
      </c>
      <c r="U125" t="s">
        <v>912</v>
      </c>
    </row>
    <row r="126" spans="1:21">
      <c r="A126">
        <v>131</v>
      </c>
      <c r="B126" t="s">
        <v>21</v>
      </c>
      <c r="C126" t="s">
        <v>66</v>
      </c>
      <c r="D126" t="s">
        <v>108</v>
      </c>
      <c r="E126" t="s">
        <v>913</v>
      </c>
      <c r="F126" t="s">
        <v>25</v>
      </c>
      <c r="G126" t="s">
        <v>875</v>
      </c>
      <c r="H126" t="s">
        <v>27</v>
      </c>
      <c r="I126" t="s">
        <v>28</v>
      </c>
      <c r="J126" t="s">
        <v>914</v>
      </c>
      <c r="K126" t="s">
        <v>915</v>
      </c>
      <c r="L126" t="s">
        <v>916</v>
      </c>
      <c r="M126" t="s">
        <v>917</v>
      </c>
      <c r="N126" t="s">
        <v>918</v>
      </c>
      <c r="O126" t="s">
        <v>122</v>
      </c>
      <c r="P126">
        <v>0</v>
      </c>
      <c r="Q126">
        <v>0</v>
      </c>
      <c r="S126" t="s">
        <v>919</v>
      </c>
      <c r="U126" t="s">
        <v>920</v>
      </c>
    </row>
    <row r="127" spans="1:21">
      <c r="A127">
        <v>132</v>
      </c>
      <c r="B127" t="s">
        <v>21</v>
      </c>
      <c r="C127" t="s">
        <v>299</v>
      </c>
      <c r="D127" t="s">
        <v>290</v>
      </c>
      <c r="E127" t="s">
        <v>921</v>
      </c>
      <c r="F127" t="s">
        <v>25</v>
      </c>
      <c r="G127" t="s">
        <v>875</v>
      </c>
      <c r="H127" t="s">
        <v>27</v>
      </c>
      <c r="I127" t="s">
        <v>28</v>
      </c>
      <c r="J127" t="s">
        <v>922</v>
      </c>
      <c r="K127" t="s">
        <v>923</v>
      </c>
      <c r="L127" t="s">
        <v>924</v>
      </c>
      <c r="M127" t="s">
        <v>925</v>
      </c>
      <c r="N127" t="s">
        <v>926</v>
      </c>
      <c r="O127" t="s">
        <v>80</v>
      </c>
      <c r="P127">
        <v>1</v>
      </c>
      <c r="Q127">
        <v>1</v>
      </c>
      <c r="S127" t="s">
        <v>927</v>
      </c>
      <c r="T127" t="s">
        <v>928</v>
      </c>
      <c r="U127" t="s">
        <v>929</v>
      </c>
    </row>
    <row r="128" spans="1:21">
      <c r="A128">
        <v>133</v>
      </c>
      <c r="B128" t="s">
        <v>21</v>
      </c>
      <c r="C128" t="s">
        <v>229</v>
      </c>
      <c r="D128" t="s">
        <v>518</v>
      </c>
      <c r="E128" t="s">
        <v>930</v>
      </c>
      <c r="F128" t="s">
        <v>25</v>
      </c>
      <c r="G128" t="s">
        <v>875</v>
      </c>
      <c r="H128" t="s">
        <v>27</v>
      </c>
      <c r="I128" t="s">
        <v>28</v>
      </c>
      <c r="J128" t="s">
        <v>931</v>
      </c>
      <c r="K128" t="s">
        <v>932</v>
      </c>
      <c r="L128" t="s">
        <v>933</v>
      </c>
      <c r="M128" t="s">
        <v>934</v>
      </c>
      <c r="N128" t="s">
        <v>935</v>
      </c>
      <c r="O128" t="s">
        <v>64</v>
      </c>
      <c r="P128">
        <v>0</v>
      </c>
      <c r="Q128">
        <v>0</v>
      </c>
      <c r="U128" t="s">
        <v>936</v>
      </c>
    </row>
    <row r="129" spans="1:21">
      <c r="A129">
        <v>134</v>
      </c>
      <c r="B129" t="s">
        <v>21</v>
      </c>
      <c r="C129" t="s">
        <v>430</v>
      </c>
      <c r="D129" t="s">
        <v>518</v>
      </c>
      <c r="E129" t="s">
        <v>937</v>
      </c>
      <c r="F129" t="s">
        <v>25</v>
      </c>
      <c r="G129" t="s">
        <v>875</v>
      </c>
      <c r="H129" t="s">
        <v>27</v>
      </c>
      <c r="I129" t="s">
        <v>28</v>
      </c>
      <c r="J129" t="s">
        <v>938</v>
      </c>
      <c r="K129" t="s">
        <v>939</v>
      </c>
      <c r="L129" t="s">
        <v>940</v>
      </c>
      <c r="M129" t="s">
        <v>941</v>
      </c>
      <c r="N129" t="s">
        <v>942</v>
      </c>
      <c r="O129" t="s">
        <v>55</v>
      </c>
      <c r="P129">
        <v>0</v>
      </c>
      <c r="Q129">
        <v>0</v>
      </c>
      <c r="S129" t="s">
        <v>943</v>
      </c>
      <c r="U129" t="s">
        <v>944</v>
      </c>
    </row>
    <row r="130" spans="1:21">
      <c r="A130">
        <v>135</v>
      </c>
      <c r="B130" t="s">
        <v>21</v>
      </c>
      <c r="C130" t="s">
        <v>299</v>
      </c>
      <c r="D130" t="s">
        <v>526</v>
      </c>
      <c r="E130" t="s">
        <v>945</v>
      </c>
      <c r="F130" t="s">
        <v>25</v>
      </c>
      <c r="G130" t="s">
        <v>875</v>
      </c>
      <c r="H130" t="s">
        <v>27</v>
      </c>
      <c r="I130" t="s">
        <v>28</v>
      </c>
      <c r="J130" t="s">
        <v>946</v>
      </c>
      <c r="K130" t="s">
        <v>947</v>
      </c>
      <c r="L130" t="s">
        <v>948</v>
      </c>
      <c r="M130" t="s">
        <v>949</v>
      </c>
      <c r="N130" t="s">
        <v>950</v>
      </c>
      <c r="O130" t="s">
        <v>55</v>
      </c>
      <c r="P130">
        <v>1</v>
      </c>
      <c r="Q130">
        <v>0</v>
      </c>
      <c r="S130" t="s">
        <v>951</v>
      </c>
      <c r="T130" t="s">
        <v>952</v>
      </c>
      <c r="U130" t="s">
        <v>953</v>
      </c>
    </row>
    <row r="131" spans="1:21" hidden="1">
      <c r="A131">
        <v>136</v>
      </c>
      <c r="B131" t="s">
        <v>21</v>
      </c>
      <c r="C131" t="s">
        <v>229</v>
      </c>
      <c r="D131" t="s">
        <v>366</v>
      </c>
      <c r="E131" t="s">
        <v>954</v>
      </c>
      <c r="F131" t="s">
        <v>25</v>
      </c>
      <c r="G131" t="s">
        <v>955</v>
      </c>
      <c r="H131" t="s">
        <v>49</v>
      </c>
      <c r="I131" t="s">
        <v>28</v>
      </c>
      <c r="J131" t="s">
        <v>487</v>
      </c>
      <c r="K131" t="s">
        <v>956</v>
      </c>
      <c r="L131" t="s">
        <v>957</v>
      </c>
      <c r="M131" t="s">
        <v>958</v>
      </c>
      <c r="N131" t="s">
        <v>959</v>
      </c>
      <c r="O131" t="s">
        <v>34</v>
      </c>
      <c r="P131">
        <v>0</v>
      </c>
      <c r="Q131">
        <v>0</v>
      </c>
      <c r="T131" t="s">
        <v>581</v>
      </c>
      <c r="U131" t="s">
        <v>960</v>
      </c>
    </row>
    <row r="132" spans="1:21" hidden="1">
      <c r="A132">
        <v>137</v>
      </c>
      <c r="B132" t="s">
        <v>21</v>
      </c>
      <c r="C132" t="s">
        <v>374</v>
      </c>
      <c r="D132" t="s">
        <v>366</v>
      </c>
      <c r="E132" t="s">
        <v>961</v>
      </c>
      <c r="F132" t="s">
        <v>25</v>
      </c>
      <c r="G132" t="s">
        <v>955</v>
      </c>
      <c r="H132" t="s">
        <v>27</v>
      </c>
      <c r="I132" t="s">
        <v>28</v>
      </c>
      <c r="J132" t="s">
        <v>962</v>
      </c>
      <c r="K132" t="s">
        <v>456</v>
      </c>
      <c r="L132" t="s">
        <v>465</v>
      </c>
      <c r="M132" t="s">
        <v>266</v>
      </c>
      <c r="N132" t="s">
        <v>267</v>
      </c>
      <c r="O132" t="s">
        <v>64</v>
      </c>
      <c r="P132">
        <v>1</v>
      </c>
      <c r="Q132">
        <v>1</v>
      </c>
      <c r="T132" t="s">
        <v>559</v>
      </c>
      <c r="U132" t="s">
        <v>963</v>
      </c>
    </row>
    <row r="133" spans="1:21" hidden="1">
      <c r="A133" t="s">
        <v>964</v>
      </c>
      <c r="B133" t="s">
        <v>21</v>
      </c>
      <c r="C133" t="s">
        <v>459</v>
      </c>
      <c r="D133" t="s">
        <v>366</v>
      </c>
      <c r="E133" t="s">
        <v>965</v>
      </c>
      <c r="F133" t="s">
        <v>25</v>
      </c>
      <c r="G133" t="s">
        <v>955</v>
      </c>
      <c r="H133" t="s">
        <v>27</v>
      </c>
      <c r="I133" t="s">
        <v>28</v>
      </c>
      <c r="J133" t="s">
        <v>966</v>
      </c>
      <c r="K133" t="s">
        <v>967</v>
      </c>
      <c r="L133" t="s">
        <v>968</v>
      </c>
      <c r="M133" t="s">
        <v>969</v>
      </c>
      <c r="N133" t="s">
        <v>970</v>
      </c>
      <c r="O133" t="s">
        <v>122</v>
      </c>
      <c r="P133">
        <v>1</v>
      </c>
      <c r="Q133">
        <v>0</v>
      </c>
      <c r="T133" t="s">
        <v>971</v>
      </c>
      <c r="U133" t="s">
        <v>972</v>
      </c>
    </row>
    <row r="134" spans="1:21" hidden="1">
      <c r="A134" t="s">
        <v>973</v>
      </c>
      <c r="B134" t="s">
        <v>21</v>
      </c>
      <c r="C134" t="s">
        <v>735</v>
      </c>
      <c r="D134" t="s">
        <v>245</v>
      </c>
      <c r="E134" t="s">
        <v>974</v>
      </c>
      <c r="F134" t="s">
        <v>25</v>
      </c>
      <c r="G134" t="s">
        <v>955</v>
      </c>
      <c r="H134" t="s">
        <v>27</v>
      </c>
      <c r="I134" t="s">
        <v>28</v>
      </c>
      <c r="J134" t="s">
        <v>457</v>
      </c>
      <c r="K134" t="s">
        <v>449</v>
      </c>
      <c r="L134" t="s">
        <v>461</v>
      </c>
      <c r="M134" t="s">
        <v>975</v>
      </c>
      <c r="N134" t="s">
        <v>451</v>
      </c>
      <c r="O134" t="s">
        <v>55</v>
      </c>
      <c r="P134">
        <v>0</v>
      </c>
      <c r="Q134">
        <v>0</v>
      </c>
      <c r="T134" t="s">
        <v>976</v>
      </c>
      <c r="U134" t="s">
        <v>977</v>
      </c>
    </row>
    <row r="135" spans="1:21" hidden="1">
      <c r="A135">
        <v>140</v>
      </c>
      <c r="B135" t="s">
        <v>21</v>
      </c>
      <c r="C135" t="s">
        <v>978</v>
      </c>
      <c r="D135" t="s">
        <v>245</v>
      </c>
      <c r="E135" t="s">
        <v>979</v>
      </c>
      <c r="F135" t="s">
        <v>25</v>
      </c>
      <c r="G135" t="s">
        <v>955</v>
      </c>
      <c r="H135" t="s">
        <v>27</v>
      </c>
      <c r="I135" t="s">
        <v>28</v>
      </c>
      <c r="J135" t="s">
        <v>980</v>
      </c>
      <c r="K135" t="s">
        <v>981</v>
      </c>
      <c r="L135" t="s">
        <v>982</v>
      </c>
      <c r="M135" t="s">
        <v>983</v>
      </c>
      <c r="N135" t="s">
        <v>984</v>
      </c>
      <c r="O135" t="s">
        <v>122</v>
      </c>
      <c r="P135">
        <v>0</v>
      </c>
      <c r="Q135">
        <v>0</v>
      </c>
      <c r="T135" t="s">
        <v>976</v>
      </c>
      <c r="U135" t="s">
        <v>985</v>
      </c>
    </row>
    <row r="136" spans="1:21" hidden="1">
      <c r="A136">
        <v>141</v>
      </c>
      <c r="B136" t="s">
        <v>21</v>
      </c>
      <c r="C136" t="s">
        <v>374</v>
      </c>
      <c r="D136" t="s">
        <v>23</v>
      </c>
      <c r="E136" t="s">
        <v>986</v>
      </c>
      <c r="F136" t="s">
        <v>25</v>
      </c>
      <c r="G136" t="s">
        <v>955</v>
      </c>
      <c r="H136" t="s">
        <v>27</v>
      </c>
      <c r="I136" t="s">
        <v>28</v>
      </c>
      <c r="J136" t="s">
        <v>457</v>
      </c>
      <c r="K136" t="s">
        <v>265</v>
      </c>
      <c r="L136" t="s">
        <v>449</v>
      </c>
      <c r="M136" t="s">
        <v>975</v>
      </c>
      <c r="N136" t="s">
        <v>378</v>
      </c>
      <c r="O136" t="s">
        <v>34</v>
      </c>
      <c r="P136">
        <v>1</v>
      </c>
      <c r="Q136">
        <v>0</v>
      </c>
      <c r="S136" t="s">
        <v>987</v>
      </c>
      <c r="U136" t="s">
        <v>988</v>
      </c>
    </row>
    <row r="137" spans="1:21" hidden="1">
      <c r="A137">
        <v>142</v>
      </c>
      <c r="B137" t="s">
        <v>21</v>
      </c>
      <c r="C137" t="s">
        <v>597</v>
      </c>
      <c r="D137" t="s">
        <v>23</v>
      </c>
      <c r="E137" t="s">
        <v>989</v>
      </c>
      <c r="F137" t="s">
        <v>25</v>
      </c>
      <c r="G137" t="s">
        <v>955</v>
      </c>
      <c r="H137" t="s">
        <v>27</v>
      </c>
      <c r="I137" t="s">
        <v>28</v>
      </c>
      <c r="J137" t="s">
        <v>990</v>
      </c>
      <c r="K137" t="s">
        <v>991</v>
      </c>
      <c r="L137" t="s">
        <v>992</v>
      </c>
      <c r="M137" t="s">
        <v>993</v>
      </c>
      <c r="N137" t="s">
        <v>994</v>
      </c>
      <c r="O137" t="s">
        <v>64</v>
      </c>
      <c r="P137">
        <v>0</v>
      </c>
      <c r="Q137">
        <v>0</v>
      </c>
      <c r="S137" t="s">
        <v>995</v>
      </c>
      <c r="U137" t="s">
        <v>996</v>
      </c>
    </row>
    <row r="138" spans="1:21" hidden="1">
      <c r="A138" t="s">
        <v>997</v>
      </c>
      <c r="B138" t="s">
        <v>21</v>
      </c>
      <c r="C138" t="s">
        <v>459</v>
      </c>
      <c r="D138" t="s">
        <v>366</v>
      </c>
      <c r="E138" t="s">
        <v>998</v>
      </c>
      <c r="F138" t="s">
        <v>25</v>
      </c>
      <c r="G138" t="s">
        <v>955</v>
      </c>
      <c r="H138" t="s">
        <v>27</v>
      </c>
      <c r="I138" t="s">
        <v>28</v>
      </c>
      <c r="J138" t="s">
        <v>376</v>
      </c>
      <c r="K138" t="s">
        <v>449</v>
      </c>
      <c r="L138" t="s">
        <v>457</v>
      </c>
      <c r="M138" t="s">
        <v>267</v>
      </c>
      <c r="N138" t="s">
        <v>451</v>
      </c>
      <c r="O138" t="s">
        <v>34</v>
      </c>
      <c r="P138">
        <v>1</v>
      </c>
      <c r="Q138">
        <v>0</v>
      </c>
      <c r="T138" t="s">
        <v>971</v>
      </c>
      <c r="U138" t="s">
        <v>999</v>
      </c>
    </row>
    <row r="139" spans="1:21" hidden="1">
      <c r="A139">
        <v>144</v>
      </c>
      <c r="B139" t="s">
        <v>21</v>
      </c>
      <c r="C139" t="s">
        <v>151</v>
      </c>
      <c r="D139" t="s">
        <v>47</v>
      </c>
      <c r="E139" t="s">
        <v>1000</v>
      </c>
      <c r="F139" t="s">
        <v>25</v>
      </c>
      <c r="G139" t="s">
        <v>955</v>
      </c>
      <c r="H139" t="s">
        <v>27</v>
      </c>
      <c r="I139" t="s">
        <v>28</v>
      </c>
      <c r="J139" t="s">
        <v>1001</v>
      </c>
      <c r="K139" t="s">
        <v>1002</v>
      </c>
      <c r="L139" t="s">
        <v>1003</v>
      </c>
      <c r="M139" t="s">
        <v>1004</v>
      </c>
      <c r="N139" t="s">
        <v>1005</v>
      </c>
      <c r="O139" t="s">
        <v>80</v>
      </c>
      <c r="P139">
        <v>0</v>
      </c>
      <c r="Q139">
        <v>0</v>
      </c>
      <c r="U139" t="s">
        <v>1006</v>
      </c>
    </row>
    <row r="140" spans="1:21" hidden="1">
      <c r="A140" t="s">
        <v>1007</v>
      </c>
      <c r="B140" t="s">
        <v>21</v>
      </c>
      <c r="C140" t="s">
        <v>335</v>
      </c>
      <c r="D140" t="s">
        <v>482</v>
      </c>
      <c r="E140" t="s">
        <v>1008</v>
      </c>
      <c r="F140" t="s">
        <v>25</v>
      </c>
      <c r="G140" t="s">
        <v>955</v>
      </c>
      <c r="H140" t="s">
        <v>27</v>
      </c>
      <c r="I140" t="s">
        <v>28</v>
      </c>
      <c r="J140" t="s">
        <v>1009</v>
      </c>
      <c r="K140" t="s">
        <v>1010</v>
      </c>
      <c r="L140" t="s">
        <v>1011</v>
      </c>
      <c r="M140" t="s">
        <v>1012</v>
      </c>
      <c r="N140" t="s">
        <v>1013</v>
      </c>
      <c r="O140" t="s">
        <v>122</v>
      </c>
      <c r="P140">
        <v>0</v>
      </c>
      <c r="Q140">
        <v>0</v>
      </c>
      <c r="U140" s="4">
        <v>46004.445333333337</v>
      </c>
    </row>
    <row r="141" spans="1:21" hidden="1">
      <c r="A141" t="s">
        <v>1014</v>
      </c>
      <c r="B141" t="s">
        <v>21</v>
      </c>
      <c r="C141" t="s">
        <v>374</v>
      </c>
      <c r="D141" t="s">
        <v>23</v>
      </c>
      <c r="E141" t="s">
        <v>1015</v>
      </c>
      <c r="F141" t="s">
        <v>25</v>
      </c>
      <c r="G141" t="s">
        <v>955</v>
      </c>
      <c r="H141" t="s">
        <v>27</v>
      </c>
      <c r="I141" t="s">
        <v>28</v>
      </c>
      <c r="J141" t="s">
        <v>1016</v>
      </c>
      <c r="K141" t="s">
        <v>1017</v>
      </c>
      <c r="L141" t="s">
        <v>1018</v>
      </c>
      <c r="M141" t="s">
        <v>1019</v>
      </c>
      <c r="N141" t="s">
        <v>1020</v>
      </c>
      <c r="O141" t="s">
        <v>80</v>
      </c>
      <c r="P141">
        <v>1</v>
      </c>
      <c r="Q141">
        <v>1</v>
      </c>
      <c r="S141" t="s">
        <v>1021</v>
      </c>
      <c r="U141" t="s">
        <v>1022</v>
      </c>
    </row>
    <row r="142" spans="1:21" hidden="1">
      <c r="A142" t="s">
        <v>1023</v>
      </c>
      <c r="B142" t="s">
        <v>21</v>
      </c>
      <c r="C142" t="s">
        <v>335</v>
      </c>
      <c r="D142" t="s">
        <v>47</v>
      </c>
      <c r="E142" t="s">
        <v>1024</v>
      </c>
      <c r="F142" t="s">
        <v>25</v>
      </c>
      <c r="G142" t="s">
        <v>955</v>
      </c>
      <c r="H142" t="s">
        <v>27</v>
      </c>
      <c r="I142" t="s">
        <v>28</v>
      </c>
      <c r="J142" t="s">
        <v>1025</v>
      </c>
      <c r="K142" t="s">
        <v>1026</v>
      </c>
      <c r="L142" t="s">
        <v>1027</v>
      </c>
      <c r="M142" t="s">
        <v>1028</v>
      </c>
      <c r="N142" t="s">
        <v>1029</v>
      </c>
      <c r="O142" t="s">
        <v>122</v>
      </c>
      <c r="P142">
        <v>1</v>
      </c>
      <c r="Q142">
        <v>1</v>
      </c>
      <c r="S142" t="s">
        <v>1030</v>
      </c>
      <c r="U142" t="s">
        <v>1031</v>
      </c>
    </row>
    <row r="143" spans="1:21" hidden="1">
      <c r="A143">
        <v>148</v>
      </c>
      <c r="B143" t="s">
        <v>21</v>
      </c>
      <c r="C143" t="s">
        <v>140</v>
      </c>
      <c r="D143" t="s">
        <v>47</v>
      </c>
      <c r="E143" t="s">
        <v>1032</v>
      </c>
      <c r="F143" t="s">
        <v>25</v>
      </c>
      <c r="G143" t="s">
        <v>955</v>
      </c>
      <c r="H143" t="s">
        <v>27</v>
      </c>
      <c r="I143" t="s">
        <v>28</v>
      </c>
      <c r="J143" t="s">
        <v>1033</v>
      </c>
      <c r="K143" t="s">
        <v>1034</v>
      </c>
      <c r="L143" t="s">
        <v>1035</v>
      </c>
      <c r="M143" t="s">
        <v>1036</v>
      </c>
      <c r="N143" t="s">
        <v>1037</v>
      </c>
      <c r="O143" t="s">
        <v>122</v>
      </c>
      <c r="P143">
        <v>1</v>
      </c>
      <c r="Q143">
        <v>1</v>
      </c>
      <c r="U143" t="s">
        <v>1038</v>
      </c>
    </row>
    <row r="144" spans="1:21" hidden="1">
      <c r="A144">
        <v>149</v>
      </c>
      <c r="B144" t="s">
        <v>21</v>
      </c>
      <c r="C144" t="s">
        <v>140</v>
      </c>
      <c r="D144" t="s">
        <v>47</v>
      </c>
      <c r="E144" t="s">
        <v>1039</v>
      </c>
      <c r="F144" t="s">
        <v>25</v>
      </c>
      <c r="G144" t="s">
        <v>955</v>
      </c>
      <c r="H144" t="s">
        <v>27</v>
      </c>
      <c r="I144" t="s">
        <v>28</v>
      </c>
      <c r="J144" t="s">
        <v>1040</v>
      </c>
      <c r="K144" t="s">
        <v>1041</v>
      </c>
      <c r="L144" t="s">
        <v>1042</v>
      </c>
      <c r="M144" t="s">
        <v>1043</v>
      </c>
      <c r="N144" t="s">
        <v>1044</v>
      </c>
      <c r="O144" t="s">
        <v>122</v>
      </c>
      <c r="P144">
        <v>1</v>
      </c>
      <c r="Q144">
        <v>1</v>
      </c>
      <c r="U144" t="s">
        <v>1045</v>
      </c>
    </row>
    <row r="145" spans="1:21" hidden="1">
      <c r="A145">
        <v>150</v>
      </c>
      <c r="B145" t="s">
        <v>21</v>
      </c>
      <c r="C145" t="s">
        <v>46</v>
      </c>
      <c r="D145" t="s">
        <v>518</v>
      </c>
      <c r="E145" t="s">
        <v>1046</v>
      </c>
      <c r="F145" t="s">
        <v>25</v>
      </c>
      <c r="G145" t="s">
        <v>955</v>
      </c>
      <c r="H145" t="s">
        <v>27</v>
      </c>
      <c r="I145" t="s">
        <v>28</v>
      </c>
      <c r="J145" t="s">
        <v>1047</v>
      </c>
      <c r="K145" t="s">
        <v>1048</v>
      </c>
      <c r="L145" t="s">
        <v>1049</v>
      </c>
      <c r="M145" t="s">
        <v>1050</v>
      </c>
      <c r="N145" t="s">
        <v>1051</v>
      </c>
      <c r="O145" t="s">
        <v>122</v>
      </c>
      <c r="P145">
        <v>0</v>
      </c>
      <c r="Q145">
        <v>0</v>
      </c>
      <c r="U145" t="s">
        <v>1052</v>
      </c>
    </row>
    <row r="146" spans="1:21" hidden="1">
      <c r="A146">
        <v>151</v>
      </c>
      <c r="B146" t="s">
        <v>21</v>
      </c>
      <c r="C146" t="s">
        <v>430</v>
      </c>
      <c r="D146" t="s">
        <v>366</v>
      </c>
      <c r="E146" t="s">
        <v>1053</v>
      </c>
      <c r="F146" t="s">
        <v>25</v>
      </c>
      <c r="G146" t="s">
        <v>1054</v>
      </c>
      <c r="H146" t="s">
        <v>49</v>
      </c>
      <c r="I146" t="s">
        <v>28</v>
      </c>
      <c r="J146" t="s">
        <v>1055</v>
      </c>
      <c r="K146" t="s">
        <v>1056</v>
      </c>
      <c r="L146" t="s">
        <v>1057</v>
      </c>
      <c r="M146" t="s">
        <v>1058</v>
      </c>
      <c r="N146" t="s">
        <v>1059</v>
      </c>
      <c r="O146" t="s">
        <v>34</v>
      </c>
      <c r="P146">
        <v>0</v>
      </c>
      <c r="Q146">
        <v>0</v>
      </c>
      <c r="T146" t="s">
        <v>438</v>
      </c>
      <c r="U146" t="s">
        <v>1060</v>
      </c>
    </row>
    <row r="147" spans="1:21" hidden="1">
      <c r="A147">
        <v>152</v>
      </c>
      <c r="B147" t="s">
        <v>21</v>
      </c>
      <c r="C147" t="s">
        <v>365</v>
      </c>
      <c r="D147" t="s">
        <v>366</v>
      </c>
      <c r="E147" t="s">
        <v>1061</v>
      </c>
      <c r="F147" t="s">
        <v>25</v>
      </c>
      <c r="G147" t="s">
        <v>1054</v>
      </c>
      <c r="H147" t="s">
        <v>27</v>
      </c>
      <c r="I147" t="s">
        <v>28</v>
      </c>
      <c r="J147" t="s">
        <v>1062</v>
      </c>
      <c r="K147" t="s">
        <v>1063</v>
      </c>
      <c r="L147" t="s">
        <v>1064</v>
      </c>
      <c r="M147" t="s">
        <v>1065</v>
      </c>
      <c r="N147" t="s">
        <v>1066</v>
      </c>
      <c r="O147" t="s">
        <v>80</v>
      </c>
      <c r="P147">
        <v>0</v>
      </c>
      <c r="Q147">
        <v>0</v>
      </c>
      <c r="T147" t="s">
        <v>373</v>
      </c>
      <c r="U147" t="s">
        <v>1067</v>
      </c>
    </row>
    <row r="148" spans="1:21" hidden="1">
      <c r="A148">
        <v>153</v>
      </c>
      <c r="B148" t="s">
        <v>21</v>
      </c>
      <c r="C148" t="s">
        <v>229</v>
      </c>
      <c r="D148" t="s">
        <v>366</v>
      </c>
      <c r="E148" t="s">
        <v>1068</v>
      </c>
      <c r="F148" t="s">
        <v>25</v>
      </c>
      <c r="G148" t="s">
        <v>1054</v>
      </c>
      <c r="H148" t="s">
        <v>27</v>
      </c>
      <c r="I148" t="s">
        <v>28</v>
      </c>
      <c r="J148" t="s">
        <v>1069</v>
      </c>
      <c r="K148" t="s">
        <v>1070</v>
      </c>
      <c r="L148" t="s">
        <v>1071</v>
      </c>
      <c r="M148" t="s">
        <v>1072</v>
      </c>
      <c r="N148" t="s">
        <v>1073</v>
      </c>
      <c r="O148" t="s">
        <v>34</v>
      </c>
      <c r="P148">
        <v>1</v>
      </c>
      <c r="Q148">
        <v>1</v>
      </c>
      <c r="T148" t="s">
        <v>559</v>
      </c>
      <c r="U148" t="s">
        <v>1074</v>
      </c>
    </row>
    <row r="149" spans="1:21" hidden="1">
      <c r="A149">
        <v>154</v>
      </c>
      <c r="B149" t="s">
        <v>21</v>
      </c>
      <c r="C149" t="s">
        <v>229</v>
      </c>
      <c r="D149" t="s">
        <v>366</v>
      </c>
      <c r="E149" t="s">
        <v>1075</v>
      </c>
      <c r="F149" t="s">
        <v>25</v>
      </c>
      <c r="G149" t="s">
        <v>1054</v>
      </c>
      <c r="H149" t="s">
        <v>27</v>
      </c>
      <c r="I149" t="s">
        <v>28</v>
      </c>
      <c r="J149" t="s">
        <v>1076</v>
      </c>
      <c r="K149" t="s">
        <v>1077</v>
      </c>
      <c r="L149" t="s">
        <v>1078</v>
      </c>
      <c r="M149" t="s">
        <v>1079</v>
      </c>
      <c r="N149" t="s">
        <v>1080</v>
      </c>
      <c r="O149" t="s">
        <v>34</v>
      </c>
      <c r="P149">
        <v>0</v>
      </c>
      <c r="Q149">
        <v>0</v>
      </c>
      <c r="T149" t="s">
        <v>547</v>
      </c>
      <c r="U149" t="s">
        <v>1081</v>
      </c>
    </row>
    <row r="150" spans="1:21" hidden="1">
      <c r="A150">
        <v>155</v>
      </c>
      <c r="B150" t="s">
        <v>21</v>
      </c>
      <c r="C150" t="s">
        <v>374</v>
      </c>
      <c r="D150" t="s">
        <v>366</v>
      </c>
      <c r="E150" t="s">
        <v>1082</v>
      </c>
      <c r="F150" t="s">
        <v>25</v>
      </c>
      <c r="G150" t="s">
        <v>1054</v>
      </c>
      <c r="H150" t="s">
        <v>27</v>
      </c>
      <c r="I150" t="s">
        <v>28</v>
      </c>
      <c r="J150" t="s">
        <v>1083</v>
      </c>
      <c r="K150" t="s">
        <v>1084</v>
      </c>
      <c r="L150" t="s">
        <v>1085</v>
      </c>
      <c r="M150" t="s">
        <v>1086</v>
      </c>
      <c r="N150" t="s">
        <v>1087</v>
      </c>
      <c r="O150" t="s">
        <v>34</v>
      </c>
      <c r="P150">
        <v>0</v>
      </c>
      <c r="Q150">
        <v>0</v>
      </c>
      <c r="T150" t="s">
        <v>466</v>
      </c>
      <c r="U150" t="s">
        <v>1088</v>
      </c>
    </row>
    <row r="151" spans="1:21" hidden="1">
      <c r="A151">
        <v>156</v>
      </c>
      <c r="B151" t="s">
        <v>21</v>
      </c>
      <c r="C151" t="s">
        <v>374</v>
      </c>
      <c r="D151" t="s">
        <v>366</v>
      </c>
      <c r="E151" t="s">
        <v>1089</v>
      </c>
      <c r="F151" t="s">
        <v>25</v>
      </c>
      <c r="G151" t="s">
        <v>1054</v>
      </c>
      <c r="H151" t="s">
        <v>27</v>
      </c>
      <c r="I151" t="s">
        <v>28</v>
      </c>
      <c r="J151" t="s">
        <v>1090</v>
      </c>
      <c r="K151" t="s">
        <v>1091</v>
      </c>
      <c r="L151" t="s">
        <v>1092</v>
      </c>
      <c r="M151" t="s">
        <v>1093</v>
      </c>
      <c r="N151" t="s">
        <v>1094</v>
      </c>
      <c r="O151" t="s">
        <v>64</v>
      </c>
      <c r="P151">
        <v>1</v>
      </c>
      <c r="Q151">
        <v>1</v>
      </c>
      <c r="T151" t="s">
        <v>581</v>
      </c>
      <c r="U151" t="s">
        <v>1095</v>
      </c>
    </row>
    <row r="152" spans="1:21" hidden="1">
      <c r="A152">
        <v>157</v>
      </c>
      <c r="B152" t="s">
        <v>21</v>
      </c>
      <c r="C152" t="s">
        <v>459</v>
      </c>
      <c r="D152" t="s">
        <v>366</v>
      </c>
      <c r="E152" t="s">
        <v>1096</v>
      </c>
      <c r="F152" t="s">
        <v>25</v>
      </c>
      <c r="G152" t="s">
        <v>1054</v>
      </c>
      <c r="H152" t="s">
        <v>27</v>
      </c>
      <c r="I152" t="s">
        <v>28</v>
      </c>
      <c r="J152" t="s">
        <v>1097</v>
      </c>
      <c r="K152" t="s">
        <v>1098</v>
      </c>
      <c r="L152" t="s">
        <v>1099</v>
      </c>
      <c r="M152" t="s">
        <v>1100</v>
      </c>
      <c r="N152" t="s">
        <v>1101</v>
      </c>
      <c r="O152" t="s">
        <v>55</v>
      </c>
      <c r="P152">
        <v>0</v>
      </c>
      <c r="Q152">
        <v>0</v>
      </c>
      <c r="U152" t="s">
        <v>1102</v>
      </c>
    </row>
    <row r="153" spans="1:21" hidden="1">
      <c r="A153">
        <v>158</v>
      </c>
      <c r="B153" t="s">
        <v>21</v>
      </c>
      <c r="C153" t="s">
        <v>590</v>
      </c>
      <c r="D153" t="s">
        <v>245</v>
      </c>
      <c r="E153" t="s">
        <v>1103</v>
      </c>
      <c r="F153" t="s">
        <v>25</v>
      </c>
      <c r="G153" t="s">
        <v>1054</v>
      </c>
      <c r="H153" t="s">
        <v>27</v>
      </c>
      <c r="I153" t="s">
        <v>28</v>
      </c>
      <c r="J153" t="s">
        <v>1104</v>
      </c>
      <c r="K153" t="s">
        <v>1105</v>
      </c>
      <c r="L153" t="s">
        <v>1106</v>
      </c>
      <c r="M153" t="s">
        <v>1107</v>
      </c>
      <c r="N153" t="s">
        <v>1108</v>
      </c>
      <c r="O153" t="s">
        <v>64</v>
      </c>
      <c r="P153">
        <v>0</v>
      </c>
      <c r="Q153">
        <v>0</v>
      </c>
      <c r="T153" t="s">
        <v>1109</v>
      </c>
      <c r="U153" s="4">
        <v>46004.606208333331</v>
      </c>
    </row>
    <row r="154" spans="1:21" hidden="1">
      <c r="A154">
        <v>159</v>
      </c>
      <c r="B154" t="s">
        <v>21</v>
      </c>
      <c r="C154" t="s">
        <v>735</v>
      </c>
      <c r="D154" t="s">
        <v>245</v>
      </c>
      <c r="E154" t="s">
        <v>1110</v>
      </c>
      <c r="F154" t="s">
        <v>25</v>
      </c>
      <c r="G154" t="s">
        <v>1054</v>
      </c>
      <c r="H154" t="s">
        <v>27</v>
      </c>
      <c r="I154" t="s">
        <v>28</v>
      </c>
      <c r="J154" t="s">
        <v>1111</v>
      </c>
      <c r="K154" t="s">
        <v>1112</v>
      </c>
      <c r="L154" t="s">
        <v>1113</v>
      </c>
      <c r="M154" t="s">
        <v>1114</v>
      </c>
      <c r="N154" t="s">
        <v>1115</v>
      </c>
      <c r="O154" t="s">
        <v>64</v>
      </c>
      <c r="P154">
        <v>0</v>
      </c>
      <c r="Q154">
        <v>0</v>
      </c>
      <c r="T154" t="s">
        <v>742</v>
      </c>
      <c r="U154" t="s">
        <v>1116</v>
      </c>
    </row>
    <row r="155" spans="1:21" hidden="1">
      <c r="A155">
        <v>160</v>
      </c>
      <c r="B155" t="s">
        <v>21</v>
      </c>
      <c r="C155" t="s">
        <v>735</v>
      </c>
      <c r="D155" t="s">
        <v>245</v>
      </c>
      <c r="E155" t="s">
        <v>1117</v>
      </c>
      <c r="F155" t="s">
        <v>25</v>
      </c>
      <c r="G155" t="s">
        <v>1054</v>
      </c>
      <c r="H155" t="s">
        <v>27</v>
      </c>
      <c r="I155" t="s">
        <v>28</v>
      </c>
      <c r="J155" t="s">
        <v>1118</v>
      </c>
      <c r="K155" t="s">
        <v>1119</v>
      </c>
      <c r="L155" t="s">
        <v>1120</v>
      </c>
      <c r="M155" t="s">
        <v>1121</v>
      </c>
      <c r="N155" t="s">
        <v>1122</v>
      </c>
      <c r="O155" t="s">
        <v>122</v>
      </c>
      <c r="P155">
        <v>0</v>
      </c>
      <c r="Q155">
        <v>0</v>
      </c>
      <c r="U155" t="s">
        <v>1123</v>
      </c>
    </row>
    <row r="156" spans="1:21" hidden="1">
      <c r="A156">
        <v>161</v>
      </c>
      <c r="B156" t="s">
        <v>21</v>
      </c>
      <c r="C156" t="s">
        <v>22</v>
      </c>
      <c r="D156" t="s">
        <v>245</v>
      </c>
      <c r="E156" t="s">
        <v>1103</v>
      </c>
      <c r="F156" t="s">
        <v>25</v>
      </c>
      <c r="G156" t="s">
        <v>1054</v>
      </c>
      <c r="H156" t="s">
        <v>27</v>
      </c>
      <c r="I156" t="s">
        <v>28</v>
      </c>
      <c r="J156" t="s">
        <v>1124</v>
      </c>
      <c r="K156" t="s">
        <v>1125</v>
      </c>
      <c r="L156" t="s">
        <v>1126</v>
      </c>
      <c r="M156" t="s">
        <v>1127</v>
      </c>
      <c r="N156" t="s">
        <v>1128</v>
      </c>
      <c r="O156" t="s">
        <v>80</v>
      </c>
      <c r="P156">
        <v>1</v>
      </c>
      <c r="Q156">
        <v>1</v>
      </c>
      <c r="U156" t="s">
        <v>1129</v>
      </c>
    </row>
    <row r="157" spans="1:21" hidden="1">
      <c r="A157">
        <v>162</v>
      </c>
      <c r="B157" t="s">
        <v>21</v>
      </c>
      <c r="C157" t="s">
        <v>597</v>
      </c>
      <c r="D157" t="s">
        <v>23</v>
      </c>
      <c r="E157" t="s">
        <v>1130</v>
      </c>
      <c r="F157" t="s">
        <v>25</v>
      </c>
      <c r="G157" t="s">
        <v>1054</v>
      </c>
      <c r="H157" t="s">
        <v>27</v>
      </c>
      <c r="I157" t="s">
        <v>28</v>
      </c>
      <c r="J157" t="s">
        <v>1131</v>
      </c>
      <c r="K157" t="s">
        <v>1132</v>
      </c>
      <c r="L157" t="s">
        <v>1133</v>
      </c>
      <c r="M157" t="s">
        <v>1134</v>
      </c>
      <c r="N157" t="s">
        <v>1135</v>
      </c>
      <c r="O157" t="s">
        <v>55</v>
      </c>
      <c r="P157">
        <v>0</v>
      </c>
      <c r="Q157">
        <v>0</v>
      </c>
      <c r="U157" s="4">
        <v>46004.655708333332</v>
      </c>
    </row>
    <row r="158" spans="1:21" hidden="1">
      <c r="A158">
        <v>163</v>
      </c>
      <c r="B158" t="s">
        <v>21</v>
      </c>
      <c r="C158" t="s">
        <v>22</v>
      </c>
      <c r="D158" t="s">
        <v>23</v>
      </c>
      <c r="E158" t="s">
        <v>1136</v>
      </c>
      <c r="F158" t="s">
        <v>25</v>
      </c>
      <c r="G158" t="s">
        <v>1054</v>
      </c>
      <c r="H158" t="s">
        <v>27</v>
      </c>
      <c r="I158" t="s">
        <v>28</v>
      </c>
      <c r="J158" t="s">
        <v>1137</v>
      </c>
      <c r="K158" t="s">
        <v>1138</v>
      </c>
      <c r="L158" t="s">
        <v>1139</v>
      </c>
      <c r="M158" t="s">
        <v>1140</v>
      </c>
      <c r="N158" t="s">
        <v>1141</v>
      </c>
      <c r="O158" t="s">
        <v>34</v>
      </c>
      <c r="P158">
        <v>0</v>
      </c>
      <c r="Q158">
        <v>0</v>
      </c>
      <c r="U158" t="s">
        <v>1142</v>
      </c>
    </row>
    <row r="159" spans="1:21" hidden="1">
      <c r="A159">
        <v>164</v>
      </c>
      <c r="B159" t="s">
        <v>21</v>
      </c>
      <c r="C159" t="s">
        <v>374</v>
      </c>
      <c r="D159" t="s">
        <v>23</v>
      </c>
      <c r="E159" t="s">
        <v>1103</v>
      </c>
      <c r="F159" t="s">
        <v>25</v>
      </c>
      <c r="G159" t="s">
        <v>1054</v>
      </c>
      <c r="H159" t="s">
        <v>27</v>
      </c>
      <c r="I159" t="s">
        <v>28</v>
      </c>
      <c r="J159" t="s">
        <v>1143</v>
      </c>
      <c r="K159" t="s">
        <v>1144</v>
      </c>
      <c r="L159" t="s">
        <v>1145</v>
      </c>
      <c r="M159" t="s">
        <v>1146</v>
      </c>
      <c r="N159" t="s">
        <v>1147</v>
      </c>
      <c r="O159" t="s">
        <v>55</v>
      </c>
      <c r="P159">
        <v>1</v>
      </c>
      <c r="Q159">
        <v>1</v>
      </c>
      <c r="U159" t="s">
        <v>1148</v>
      </c>
    </row>
    <row r="160" spans="1:21" hidden="1">
      <c r="A160">
        <v>165</v>
      </c>
      <c r="B160" t="s">
        <v>21</v>
      </c>
      <c r="C160" t="s">
        <v>36</v>
      </c>
      <c r="D160" t="s">
        <v>37</v>
      </c>
      <c r="E160" t="s">
        <v>1149</v>
      </c>
      <c r="F160" t="s">
        <v>25</v>
      </c>
      <c r="G160" t="s">
        <v>1054</v>
      </c>
      <c r="H160" t="s">
        <v>27</v>
      </c>
      <c r="I160" t="s">
        <v>28</v>
      </c>
      <c r="J160" t="s">
        <v>1150</v>
      </c>
      <c r="K160" t="s">
        <v>1151</v>
      </c>
      <c r="L160" t="s">
        <v>1152</v>
      </c>
      <c r="M160" t="s">
        <v>1153</v>
      </c>
      <c r="N160" t="s">
        <v>1154</v>
      </c>
      <c r="O160" t="s">
        <v>34</v>
      </c>
      <c r="P160">
        <v>0</v>
      </c>
      <c r="Q160">
        <v>0</v>
      </c>
      <c r="U160" t="s">
        <v>1155</v>
      </c>
    </row>
    <row r="161" spans="1:21" hidden="1">
      <c r="A161">
        <v>166</v>
      </c>
      <c r="B161" t="s">
        <v>21</v>
      </c>
      <c r="C161" t="s">
        <v>36</v>
      </c>
      <c r="D161" t="s">
        <v>37</v>
      </c>
      <c r="E161" t="s">
        <v>1156</v>
      </c>
      <c r="F161" t="s">
        <v>25</v>
      </c>
      <c r="G161" t="s">
        <v>1054</v>
      </c>
      <c r="H161" t="s">
        <v>27</v>
      </c>
      <c r="I161" t="s">
        <v>28</v>
      </c>
      <c r="J161" t="s">
        <v>1157</v>
      </c>
      <c r="K161" t="s">
        <v>1158</v>
      </c>
      <c r="L161" t="s">
        <v>1159</v>
      </c>
      <c r="M161" t="s">
        <v>1160</v>
      </c>
      <c r="N161" t="s">
        <v>1161</v>
      </c>
      <c r="O161" t="s">
        <v>55</v>
      </c>
      <c r="P161">
        <v>0</v>
      </c>
      <c r="Q161">
        <v>0</v>
      </c>
      <c r="U161" t="s">
        <v>1162</v>
      </c>
    </row>
    <row r="162" spans="1:21" hidden="1">
      <c r="A162">
        <v>167</v>
      </c>
      <c r="B162" t="s">
        <v>21</v>
      </c>
      <c r="C162" t="s">
        <v>140</v>
      </c>
      <c r="D162" t="s">
        <v>47</v>
      </c>
      <c r="E162" t="s">
        <v>1163</v>
      </c>
      <c r="F162" t="s">
        <v>25</v>
      </c>
      <c r="G162" t="s">
        <v>1054</v>
      </c>
      <c r="H162" t="s">
        <v>27</v>
      </c>
      <c r="I162" t="s">
        <v>28</v>
      </c>
      <c r="J162" t="s">
        <v>1164</v>
      </c>
      <c r="K162" t="s">
        <v>1165</v>
      </c>
      <c r="L162" t="s">
        <v>1166</v>
      </c>
      <c r="M162" t="s">
        <v>1167</v>
      </c>
      <c r="N162" t="s">
        <v>1168</v>
      </c>
      <c r="O162" t="s">
        <v>34</v>
      </c>
      <c r="P162">
        <v>1</v>
      </c>
      <c r="Q162">
        <v>1</v>
      </c>
      <c r="U162" t="s">
        <v>1169</v>
      </c>
    </row>
    <row r="163" spans="1:21" hidden="1">
      <c r="A163">
        <v>168</v>
      </c>
      <c r="B163" t="s">
        <v>21</v>
      </c>
      <c r="C163" t="s">
        <v>140</v>
      </c>
      <c r="D163" t="s">
        <v>47</v>
      </c>
      <c r="E163" t="s">
        <v>1170</v>
      </c>
      <c r="F163" t="s">
        <v>25</v>
      </c>
      <c r="G163" t="s">
        <v>1054</v>
      </c>
      <c r="H163" t="s">
        <v>27</v>
      </c>
      <c r="I163" t="s">
        <v>28</v>
      </c>
      <c r="J163" t="s">
        <v>1171</v>
      </c>
      <c r="K163" t="s">
        <v>1172</v>
      </c>
      <c r="L163" t="s">
        <v>1173</v>
      </c>
      <c r="M163" t="s">
        <v>1174</v>
      </c>
      <c r="N163" t="s">
        <v>1175</v>
      </c>
      <c r="O163" t="s">
        <v>80</v>
      </c>
      <c r="P163">
        <v>1</v>
      </c>
      <c r="Q163">
        <v>1</v>
      </c>
      <c r="U163" t="s">
        <v>1176</v>
      </c>
    </row>
    <row r="164" spans="1:21" hidden="1">
      <c r="A164">
        <v>169</v>
      </c>
      <c r="B164" t="s">
        <v>21</v>
      </c>
      <c r="C164" t="s">
        <v>140</v>
      </c>
      <c r="D164" t="s">
        <v>47</v>
      </c>
      <c r="E164" t="s">
        <v>1177</v>
      </c>
      <c r="F164" t="s">
        <v>25</v>
      </c>
      <c r="G164" t="s">
        <v>1054</v>
      </c>
      <c r="H164" t="s">
        <v>27</v>
      </c>
      <c r="I164" t="s">
        <v>28</v>
      </c>
      <c r="J164" t="s">
        <v>1178</v>
      </c>
      <c r="K164" t="s">
        <v>1179</v>
      </c>
      <c r="L164" t="s">
        <v>1180</v>
      </c>
      <c r="M164" t="s">
        <v>1181</v>
      </c>
      <c r="N164" t="s">
        <v>1182</v>
      </c>
      <c r="O164" t="s">
        <v>34</v>
      </c>
      <c r="P164">
        <v>0</v>
      </c>
      <c r="Q164">
        <v>0</v>
      </c>
      <c r="U164" t="s">
        <v>1183</v>
      </c>
    </row>
    <row r="165" spans="1:21" hidden="1">
      <c r="A165">
        <v>170</v>
      </c>
      <c r="B165" t="s">
        <v>21</v>
      </c>
      <c r="C165" t="s">
        <v>140</v>
      </c>
      <c r="D165" t="s">
        <v>47</v>
      </c>
      <c r="E165" t="s">
        <v>1184</v>
      </c>
      <c r="F165" t="s">
        <v>25</v>
      </c>
      <c r="G165" t="s">
        <v>1054</v>
      </c>
      <c r="H165" t="s">
        <v>27</v>
      </c>
      <c r="I165" t="s">
        <v>28</v>
      </c>
      <c r="J165" t="s">
        <v>1185</v>
      </c>
      <c r="K165" t="s">
        <v>1186</v>
      </c>
      <c r="L165" t="s">
        <v>1187</v>
      </c>
      <c r="M165" t="s">
        <v>1188</v>
      </c>
      <c r="N165" t="s">
        <v>1189</v>
      </c>
      <c r="O165" t="s">
        <v>34</v>
      </c>
      <c r="P165">
        <v>0</v>
      </c>
      <c r="Q165">
        <v>0</v>
      </c>
      <c r="U165" t="s">
        <v>1190</v>
      </c>
    </row>
    <row r="166" spans="1:21" hidden="1">
      <c r="A166">
        <v>171</v>
      </c>
      <c r="B166" t="s">
        <v>21</v>
      </c>
      <c r="C166" t="s">
        <v>140</v>
      </c>
      <c r="D166" t="s">
        <v>47</v>
      </c>
      <c r="E166" t="s">
        <v>1191</v>
      </c>
      <c r="F166" t="s">
        <v>25</v>
      </c>
      <c r="G166" t="s">
        <v>1054</v>
      </c>
      <c r="H166" t="s">
        <v>27</v>
      </c>
      <c r="I166" t="s">
        <v>28</v>
      </c>
      <c r="J166" t="s">
        <v>1192</v>
      </c>
      <c r="K166" t="s">
        <v>1193</v>
      </c>
      <c r="L166" t="s">
        <v>1194</v>
      </c>
      <c r="M166" t="s">
        <v>1195</v>
      </c>
      <c r="N166" t="s">
        <v>1196</v>
      </c>
      <c r="O166" t="s">
        <v>64</v>
      </c>
      <c r="P166">
        <v>0</v>
      </c>
      <c r="Q166">
        <v>0</v>
      </c>
      <c r="U166" t="s">
        <v>1197</v>
      </c>
    </row>
    <row r="167" spans="1:21" hidden="1">
      <c r="A167">
        <v>172</v>
      </c>
      <c r="B167" t="s">
        <v>21</v>
      </c>
      <c r="C167" t="s">
        <v>335</v>
      </c>
      <c r="D167" t="s">
        <v>47</v>
      </c>
      <c r="E167" t="s">
        <v>1198</v>
      </c>
      <c r="F167" t="s">
        <v>25</v>
      </c>
      <c r="G167" t="s">
        <v>1054</v>
      </c>
      <c r="H167" t="s">
        <v>27</v>
      </c>
      <c r="I167" t="s">
        <v>28</v>
      </c>
      <c r="J167" t="s">
        <v>1199</v>
      </c>
      <c r="K167" t="s">
        <v>1200</v>
      </c>
      <c r="L167" t="s">
        <v>1201</v>
      </c>
      <c r="M167" t="s">
        <v>1202</v>
      </c>
      <c r="N167" t="s">
        <v>1203</v>
      </c>
      <c r="O167" t="s">
        <v>64</v>
      </c>
      <c r="P167">
        <v>0</v>
      </c>
      <c r="Q167">
        <v>0</v>
      </c>
      <c r="U167" t="s">
        <v>1204</v>
      </c>
    </row>
    <row r="168" spans="1:21" hidden="1">
      <c r="A168">
        <v>173</v>
      </c>
      <c r="B168" t="s">
        <v>21</v>
      </c>
      <c r="C168" t="s">
        <v>335</v>
      </c>
      <c r="D168" t="s">
        <v>47</v>
      </c>
      <c r="E168" t="s">
        <v>1177</v>
      </c>
      <c r="F168" t="s">
        <v>25</v>
      </c>
      <c r="G168" t="s">
        <v>1054</v>
      </c>
      <c r="H168" t="s">
        <v>27</v>
      </c>
      <c r="I168" t="s">
        <v>28</v>
      </c>
      <c r="J168" t="s">
        <v>1205</v>
      </c>
      <c r="K168" t="s">
        <v>1206</v>
      </c>
      <c r="L168" t="s">
        <v>1207</v>
      </c>
      <c r="M168" t="s">
        <v>1208</v>
      </c>
      <c r="N168" t="s">
        <v>1209</v>
      </c>
      <c r="O168" t="s">
        <v>55</v>
      </c>
      <c r="P168">
        <v>0</v>
      </c>
      <c r="Q168">
        <v>0</v>
      </c>
      <c r="U168" t="s">
        <v>1210</v>
      </c>
    </row>
    <row r="169" spans="1:21" hidden="1">
      <c r="A169">
        <v>174</v>
      </c>
      <c r="B169" t="s">
        <v>21</v>
      </c>
      <c r="C169" t="s">
        <v>335</v>
      </c>
      <c r="D169" t="s">
        <v>47</v>
      </c>
      <c r="E169" t="s">
        <v>1211</v>
      </c>
      <c r="F169" t="s">
        <v>25</v>
      </c>
      <c r="G169" t="s">
        <v>1054</v>
      </c>
      <c r="H169" t="s">
        <v>27</v>
      </c>
      <c r="I169" t="s">
        <v>28</v>
      </c>
      <c r="J169" t="s">
        <v>1212</v>
      </c>
      <c r="K169" t="s">
        <v>1213</v>
      </c>
      <c r="L169" t="s">
        <v>1214</v>
      </c>
      <c r="M169" t="s">
        <v>1215</v>
      </c>
      <c r="N169" t="s">
        <v>1216</v>
      </c>
      <c r="O169" t="s">
        <v>55</v>
      </c>
      <c r="P169">
        <v>0</v>
      </c>
      <c r="Q169">
        <v>0</v>
      </c>
      <c r="U169" t="s">
        <v>1217</v>
      </c>
    </row>
    <row r="170" spans="1:21" hidden="1">
      <c r="A170" t="s">
        <v>1218</v>
      </c>
      <c r="B170" t="s">
        <v>21</v>
      </c>
      <c r="C170" t="s">
        <v>374</v>
      </c>
      <c r="D170" t="s">
        <v>23</v>
      </c>
      <c r="E170" t="s">
        <v>1219</v>
      </c>
      <c r="F170" t="s">
        <v>25</v>
      </c>
      <c r="G170" t="s">
        <v>1054</v>
      </c>
      <c r="H170" t="s">
        <v>27</v>
      </c>
      <c r="I170" t="s">
        <v>28</v>
      </c>
      <c r="J170" t="s">
        <v>1220</v>
      </c>
      <c r="K170" t="s">
        <v>1221</v>
      </c>
      <c r="L170" t="s">
        <v>1222</v>
      </c>
      <c r="M170" t="s">
        <v>1223</v>
      </c>
      <c r="N170" t="s">
        <v>1224</v>
      </c>
      <c r="O170" t="s">
        <v>34</v>
      </c>
      <c r="P170">
        <v>0</v>
      </c>
      <c r="Q170">
        <v>0</v>
      </c>
      <c r="R170" t="s">
        <v>1225</v>
      </c>
      <c r="T170" t="s">
        <v>1226</v>
      </c>
      <c r="U170" t="s">
        <v>1227</v>
      </c>
    </row>
    <row r="171" spans="1:21" hidden="1">
      <c r="A171">
        <v>176</v>
      </c>
      <c r="B171" t="s">
        <v>21</v>
      </c>
      <c r="C171" t="s">
        <v>140</v>
      </c>
      <c r="D171" t="s">
        <v>99</v>
      </c>
      <c r="E171" t="s">
        <v>1228</v>
      </c>
      <c r="F171" t="s">
        <v>25</v>
      </c>
      <c r="G171" t="s">
        <v>1054</v>
      </c>
      <c r="H171" t="s">
        <v>27</v>
      </c>
      <c r="I171" t="s">
        <v>28</v>
      </c>
      <c r="J171" t="s">
        <v>1229</v>
      </c>
      <c r="K171" t="s">
        <v>1230</v>
      </c>
      <c r="L171" t="s">
        <v>405</v>
      </c>
      <c r="M171" t="s">
        <v>1231</v>
      </c>
      <c r="N171" t="s">
        <v>1232</v>
      </c>
      <c r="O171" t="s">
        <v>34</v>
      </c>
      <c r="P171">
        <v>1</v>
      </c>
      <c r="Q171">
        <v>0</v>
      </c>
      <c r="S171" t="s">
        <v>1233</v>
      </c>
      <c r="U171" t="s">
        <v>1234</v>
      </c>
    </row>
    <row r="172" spans="1:21" hidden="1">
      <c r="A172">
        <v>177</v>
      </c>
      <c r="B172" t="s">
        <v>21</v>
      </c>
      <c r="C172" t="s">
        <v>430</v>
      </c>
      <c r="D172" t="s">
        <v>47</v>
      </c>
      <c r="E172" t="s">
        <v>1235</v>
      </c>
      <c r="F172" t="s">
        <v>25</v>
      </c>
      <c r="G172" t="s">
        <v>1054</v>
      </c>
      <c r="H172" t="s">
        <v>27</v>
      </c>
      <c r="I172" t="s">
        <v>28</v>
      </c>
      <c r="J172" t="s">
        <v>1236</v>
      </c>
      <c r="K172" t="s">
        <v>1237</v>
      </c>
      <c r="L172" t="s">
        <v>1238</v>
      </c>
      <c r="M172" t="s">
        <v>1239</v>
      </c>
      <c r="N172" t="s">
        <v>1240</v>
      </c>
      <c r="O172" t="s">
        <v>122</v>
      </c>
      <c r="P172">
        <v>0</v>
      </c>
      <c r="Q172">
        <v>0</v>
      </c>
      <c r="U172" t="s">
        <v>1241</v>
      </c>
    </row>
    <row r="173" spans="1:21" hidden="1">
      <c r="A173">
        <v>178</v>
      </c>
      <c r="B173" t="s">
        <v>21</v>
      </c>
      <c r="C173" t="s">
        <v>335</v>
      </c>
      <c r="D173" t="s">
        <v>108</v>
      </c>
      <c r="E173" t="s">
        <v>1242</v>
      </c>
      <c r="F173" t="s">
        <v>25</v>
      </c>
      <c r="G173" t="s">
        <v>1054</v>
      </c>
      <c r="H173" t="s">
        <v>27</v>
      </c>
      <c r="I173" t="s">
        <v>28</v>
      </c>
      <c r="J173" t="s">
        <v>1243</v>
      </c>
      <c r="K173" t="s">
        <v>1244</v>
      </c>
      <c r="L173" t="s">
        <v>1245</v>
      </c>
      <c r="M173" t="s">
        <v>1246</v>
      </c>
      <c r="N173" t="s">
        <v>1247</v>
      </c>
      <c r="O173" t="s">
        <v>34</v>
      </c>
      <c r="P173">
        <v>0</v>
      </c>
      <c r="Q173">
        <v>0</v>
      </c>
      <c r="S173" t="s">
        <v>1248</v>
      </c>
      <c r="U173" t="s">
        <v>1249</v>
      </c>
    </row>
    <row r="174" spans="1:21" hidden="1">
      <c r="A174" t="s">
        <v>1250</v>
      </c>
      <c r="B174" t="s">
        <v>21</v>
      </c>
      <c r="C174" t="s">
        <v>374</v>
      </c>
      <c r="D174" t="s">
        <v>518</v>
      </c>
      <c r="E174" t="s">
        <v>1251</v>
      </c>
      <c r="F174" t="s">
        <v>25</v>
      </c>
      <c r="G174" t="s">
        <v>1054</v>
      </c>
      <c r="H174" t="s">
        <v>27</v>
      </c>
      <c r="I174" t="s">
        <v>28</v>
      </c>
      <c r="J174" t="s">
        <v>1252</v>
      </c>
      <c r="K174" t="s">
        <v>1253</v>
      </c>
      <c r="L174" t="s">
        <v>1254</v>
      </c>
      <c r="M174" t="s">
        <v>1255</v>
      </c>
      <c r="N174" t="s">
        <v>1256</v>
      </c>
      <c r="O174" t="s">
        <v>55</v>
      </c>
      <c r="P174">
        <v>0</v>
      </c>
      <c r="Q174">
        <v>0</v>
      </c>
      <c r="S174" t="s">
        <v>1257</v>
      </c>
      <c r="U174" t="s">
        <v>1258</v>
      </c>
    </row>
    <row r="175" spans="1:21" hidden="1">
      <c r="A175">
        <v>180</v>
      </c>
      <c r="B175" t="s">
        <v>21</v>
      </c>
      <c r="C175" t="s">
        <v>335</v>
      </c>
      <c r="D175" t="s">
        <v>482</v>
      </c>
      <c r="E175" t="s">
        <v>1259</v>
      </c>
      <c r="F175" t="s">
        <v>25</v>
      </c>
      <c r="G175" t="s">
        <v>1054</v>
      </c>
      <c r="H175" t="s">
        <v>27</v>
      </c>
      <c r="I175" t="s">
        <v>28</v>
      </c>
      <c r="J175" t="s">
        <v>1260</v>
      </c>
      <c r="K175" t="s">
        <v>1261</v>
      </c>
      <c r="L175" t="s">
        <v>1262</v>
      </c>
      <c r="M175" t="s">
        <v>1263</v>
      </c>
      <c r="N175" t="s">
        <v>1264</v>
      </c>
      <c r="O175" t="s">
        <v>80</v>
      </c>
      <c r="P175">
        <v>0</v>
      </c>
      <c r="Q175">
        <v>0</v>
      </c>
      <c r="U175" t="s">
        <v>1265</v>
      </c>
    </row>
    <row r="176" spans="1:21" hidden="1">
      <c r="A176">
        <v>181</v>
      </c>
      <c r="B176" t="s">
        <v>21</v>
      </c>
      <c r="C176" t="s">
        <v>36</v>
      </c>
      <c r="D176" t="s">
        <v>67</v>
      </c>
      <c r="E176" t="s">
        <v>1266</v>
      </c>
      <c r="F176" t="s">
        <v>25</v>
      </c>
      <c r="G176" t="s">
        <v>1054</v>
      </c>
      <c r="H176" t="s">
        <v>27</v>
      </c>
      <c r="I176" t="s">
        <v>28</v>
      </c>
      <c r="J176" t="s">
        <v>1267</v>
      </c>
      <c r="K176" t="s">
        <v>1268</v>
      </c>
      <c r="L176" t="s">
        <v>1269</v>
      </c>
      <c r="M176" t="s">
        <v>1270</v>
      </c>
      <c r="N176" t="s">
        <v>1271</v>
      </c>
      <c r="O176" t="s">
        <v>122</v>
      </c>
      <c r="P176">
        <v>1</v>
      </c>
      <c r="Q176">
        <v>0</v>
      </c>
      <c r="T176" t="s">
        <v>791</v>
      </c>
      <c r="U176" t="s">
        <v>1272</v>
      </c>
    </row>
    <row r="177" spans="1:21" hidden="1">
      <c r="A177">
        <v>182</v>
      </c>
      <c r="B177" t="s">
        <v>21</v>
      </c>
      <c r="C177" t="s">
        <v>140</v>
      </c>
      <c r="D177" t="s">
        <v>108</v>
      </c>
      <c r="E177" t="s">
        <v>1273</v>
      </c>
      <c r="F177" t="s">
        <v>25</v>
      </c>
      <c r="G177" t="s">
        <v>1054</v>
      </c>
      <c r="H177" t="s">
        <v>27</v>
      </c>
      <c r="I177" t="s">
        <v>28</v>
      </c>
      <c r="J177" t="s">
        <v>1274</v>
      </c>
      <c r="K177" t="s">
        <v>1275</v>
      </c>
      <c r="L177" t="s">
        <v>1276</v>
      </c>
      <c r="M177" t="s">
        <v>1277</v>
      </c>
      <c r="N177" t="s">
        <v>1278</v>
      </c>
      <c r="O177" t="s">
        <v>34</v>
      </c>
      <c r="P177">
        <v>1</v>
      </c>
      <c r="Q177">
        <v>1</v>
      </c>
      <c r="S177" t="s">
        <v>1279</v>
      </c>
      <c r="T177" t="s">
        <v>1280</v>
      </c>
      <c r="U177" t="s">
        <v>1281</v>
      </c>
    </row>
    <row r="178" spans="1:21" hidden="1">
      <c r="A178">
        <v>183</v>
      </c>
      <c r="B178" t="s">
        <v>21</v>
      </c>
      <c r="C178" t="s">
        <v>430</v>
      </c>
      <c r="D178" t="s">
        <v>47</v>
      </c>
      <c r="E178" t="s">
        <v>1282</v>
      </c>
      <c r="F178" t="s">
        <v>25</v>
      </c>
      <c r="G178" t="s">
        <v>1054</v>
      </c>
      <c r="H178" t="s">
        <v>27</v>
      </c>
      <c r="I178" t="s">
        <v>28</v>
      </c>
      <c r="J178" t="s">
        <v>1283</v>
      </c>
      <c r="K178" t="s">
        <v>1284</v>
      </c>
      <c r="L178" t="s">
        <v>1285</v>
      </c>
      <c r="M178" t="s">
        <v>1286</v>
      </c>
      <c r="N178" t="s">
        <v>1287</v>
      </c>
      <c r="O178" t="s">
        <v>122</v>
      </c>
      <c r="P178">
        <v>1</v>
      </c>
      <c r="Q178">
        <v>1</v>
      </c>
      <c r="S178" t="s">
        <v>1288</v>
      </c>
      <c r="U178" t="s">
        <v>1289</v>
      </c>
    </row>
    <row r="179" spans="1:21" hidden="1">
      <c r="A179">
        <v>185</v>
      </c>
      <c r="B179" t="s">
        <v>150</v>
      </c>
      <c r="C179" t="s">
        <v>151</v>
      </c>
      <c r="D179" t="s">
        <v>47</v>
      </c>
      <c r="E179" t="s">
        <v>1290</v>
      </c>
      <c r="F179" t="s">
        <v>25</v>
      </c>
      <c r="G179" t="s">
        <v>1291</v>
      </c>
      <c r="H179" t="s">
        <v>27</v>
      </c>
      <c r="I179" t="s">
        <v>28</v>
      </c>
      <c r="J179" t="s">
        <v>1292</v>
      </c>
      <c r="K179" t="s">
        <v>1293</v>
      </c>
      <c r="L179" t="s">
        <v>1294</v>
      </c>
      <c r="M179" t="s">
        <v>1295</v>
      </c>
      <c r="N179" t="s">
        <v>1296</v>
      </c>
      <c r="O179" t="s">
        <v>34</v>
      </c>
      <c r="P179">
        <v>1</v>
      </c>
      <c r="Q179">
        <v>1</v>
      </c>
      <c r="U179" t="s">
        <v>1297</v>
      </c>
    </row>
    <row r="180" spans="1:21" hidden="1">
      <c r="A180">
        <v>186</v>
      </c>
      <c r="B180" t="s">
        <v>21</v>
      </c>
      <c r="C180" t="s">
        <v>140</v>
      </c>
      <c r="D180" t="s">
        <v>99</v>
      </c>
      <c r="E180" t="s">
        <v>1298</v>
      </c>
      <c r="F180" t="s">
        <v>25</v>
      </c>
      <c r="G180" t="s">
        <v>1291</v>
      </c>
      <c r="H180" t="s">
        <v>27</v>
      </c>
      <c r="I180" t="s">
        <v>28</v>
      </c>
      <c r="J180" t="s">
        <v>1299</v>
      </c>
      <c r="K180" t="s">
        <v>1300</v>
      </c>
      <c r="L180" t="s">
        <v>1301</v>
      </c>
      <c r="M180" t="s">
        <v>1302</v>
      </c>
      <c r="N180" t="s">
        <v>1303</v>
      </c>
      <c r="O180" t="s">
        <v>34</v>
      </c>
      <c r="P180">
        <v>0</v>
      </c>
      <c r="Q180">
        <v>0</v>
      </c>
      <c r="U180" t="s">
        <v>1304</v>
      </c>
    </row>
    <row r="181" spans="1:21" hidden="1">
      <c r="A181" t="s">
        <v>1305</v>
      </c>
      <c r="B181" t="s">
        <v>21</v>
      </c>
      <c r="C181" t="s">
        <v>365</v>
      </c>
      <c r="D181" t="s">
        <v>366</v>
      </c>
      <c r="E181" t="s">
        <v>1306</v>
      </c>
      <c r="F181" t="s">
        <v>25</v>
      </c>
      <c r="G181" t="s">
        <v>1291</v>
      </c>
      <c r="H181" t="s">
        <v>27</v>
      </c>
      <c r="I181" t="s">
        <v>28</v>
      </c>
      <c r="J181" t="s">
        <v>1307</v>
      </c>
      <c r="K181" t="s">
        <v>1308</v>
      </c>
      <c r="L181" t="s">
        <v>1309</v>
      </c>
      <c r="M181" t="s">
        <v>1310</v>
      </c>
      <c r="N181" t="s">
        <v>1311</v>
      </c>
      <c r="O181" t="s">
        <v>122</v>
      </c>
      <c r="P181">
        <v>0</v>
      </c>
      <c r="Q181">
        <v>0</v>
      </c>
      <c r="T181" t="s">
        <v>373</v>
      </c>
      <c r="U181" t="s">
        <v>1312</v>
      </c>
    </row>
    <row r="182" spans="1:21" hidden="1">
      <c r="A182" t="s">
        <v>1313</v>
      </c>
      <c r="B182" t="s">
        <v>21</v>
      </c>
      <c r="C182" t="s">
        <v>374</v>
      </c>
      <c r="D182" t="s">
        <v>366</v>
      </c>
      <c r="E182" t="s">
        <v>1314</v>
      </c>
      <c r="F182" t="s">
        <v>25</v>
      </c>
      <c r="G182" t="s">
        <v>1291</v>
      </c>
      <c r="H182" t="s">
        <v>27</v>
      </c>
      <c r="I182" t="s">
        <v>28</v>
      </c>
      <c r="J182" t="s">
        <v>1315</v>
      </c>
      <c r="K182" t="s">
        <v>1316</v>
      </c>
      <c r="L182" t="s">
        <v>1317</v>
      </c>
      <c r="M182" t="s">
        <v>1318</v>
      </c>
      <c r="N182" t="s">
        <v>1319</v>
      </c>
      <c r="O182" t="s">
        <v>55</v>
      </c>
      <c r="P182">
        <v>0</v>
      </c>
      <c r="Q182">
        <v>0</v>
      </c>
      <c r="T182" t="s">
        <v>547</v>
      </c>
      <c r="U182" t="s">
        <v>1320</v>
      </c>
    </row>
    <row r="183" spans="1:21" hidden="1">
      <c r="A183">
        <v>189</v>
      </c>
      <c r="B183" t="s">
        <v>21</v>
      </c>
      <c r="C183" t="s">
        <v>374</v>
      </c>
      <c r="D183" t="s">
        <v>366</v>
      </c>
      <c r="E183" t="s">
        <v>1321</v>
      </c>
      <c r="F183" t="s">
        <v>25</v>
      </c>
      <c r="G183" t="s">
        <v>1291</v>
      </c>
      <c r="H183" t="s">
        <v>27</v>
      </c>
      <c r="I183" t="s">
        <v>28</v>
      </c>
      <c r="J183" t="s">
        <v>1322</v>
      </c>
      <c r="K183" t="s">
        <v>1323</v>
      </c>
      <c r="L183" t="s">
        <v>1324</v>
      </c>
      <c r="M183" t="s">
        <v>1325</v>
      </c>
      <c r="N183" t="s">
        <v>1326</v>
      </c>
      <c r="O183" t="s">
        <v>34</v>
      </c>
      <c r="P183">
        <v>0</v>
      </c>
      <c r="Q183">
        <v>0</v>
      </c>
      <c r="T183" t="s">
        <v>466</v>
      </c>
      <c r="U183" t="s">
        <v>1327</v>
      </c>
    </row>
    <row r="184" spans="1:21" hidden="1">
      <c r="A184">
        <v>190</v>
      </c>
      <c r="B184" t="s">
        <v>21</v>
      </c>
      <c r="C184" t="s">
        <v>978</v>
      </c>
      <c r="D184" t="s">
        <v>245</v>
      </c>
      <c r="E184" t="s">
        <v>1328</v>
      </c>
      <c r="F184" t="s">
        <v>25</v>
      </c>
      <c r="G184" t="s">
        <v>1291</v>
      </c>
      <c r="H184" t="s">
        <v>27</v>
      </c>
      <c r="I184" t="s">
        <v>28</v>
      </c>
      <c r="J184" t="s">
        <v>1329</v>
      </c>
      <c r="K184" t="s">
        <v>1330</v>
      </c>
      <c r="L184" t="s">
        <v>1331</v>
      </c>
      <c r="M184" t="s">
        <v>1332</v>
      </c>
      <c r="N184" t="s">
        <v>1333</v>
      </c>
      <c r="O184" t="s">
        <v>64</v>
      </c>
      <c r="P184">
        <v>0</v>
      </c>
      <c r="Q184">
        <v>0</v>
      </c>
      <c r="S184" t="s">
        <v>1334</v>
      </c>
      <c r="U184" t="s">
        <v>1335</v>
      </c>
    </row>
    <row r="185" spans="1:21" hidden="1">
      <c r="A185">
        <v>191</v>
      </c>
      <c r="B185" t="s">
        <v>21</v>
      </c>
      <c r="C185" t="s">
        <v>735</v>
      </c>
      <c r="D185" t="s">
        <v>245</v>
      </c>
      <c r="E185" t="s">
        <v>1336</v>
      </c>
      <c r="F185" t="s">
        <v>25</v>
      </c>
      <c r="G185" t="s">
        <v>1291</v>
      </c>
      <c r="H185" t="s">
        <v>27</v>
      </c>
      <c r="I185" t="s">
        <v>28</v>
      </c>
      <c r="J185" t="s">
        <v>1337</v>
      </c>
      <c r="K185" t="s">
        <v>1338</v>
      </c>
      <c r="L185" t="s">
        <v>1339</v>
      </c>
      <c r="M185" t="s">
        <v>1340</v>
      </c>
      <c r="N185" t="s">
        <v>1341</v>
      </c>
      <c r="O185" t="s">
        <v>122</v>
      </c>
      <c r="P185">
        <v>0</v>
      </c>
      <c r="Q185">
        <v>0</v>
      </c>
      <c r="S185" t="s">
        <v>1342</v>
      </c>
      <c r="U185" t="s">
        <v>1343</v>
      </c>
    </row>
    <row r="186" spans="1:21" hidden="1">
      <c r="A186">
        <v>192</v>
      </c>
      <c r="B186" t="s">
        <v>21</v>
      </c>
      <c r="C186" t="s">
        <v>374</v>
      </c>
      <c r="D186" t="s">
        <v>23</v>
      </c>
      <c r="E186" t="s">
        <v>1344</v>
      </c>
      <c r="F186" t="s">
        <v>25</v>
      </c>
      <c r="G186" t="s">
        <v>1291</v>
      </c>
      <c r="H186" t="s">
        <v>27</v>
      </c>
      <c r="I186" t="s">
        <v>28</v>
      </c>
      <c r="J186" t="s">
        <v>1345</v>
      </c>
      <c r="K186" t="s">
        <v>1346</v>
      </c>
      <c r="L186" t="s">
        <v>1347</v>
      </c>
      <c r="M186" t="s">
        <v>1348</v>
      </c>
      <c r="N186" t="s">
        <v>1349</v>
      </c>
      <c r="O186" t="s">
        <v>80</v>
      </c>
      <c r="P186">
        <v>0</v>
      </c>
      <c r="Q186">
        <v>0</v>
      </c>
      <c r="S186" t="s">
        <v>1350</v>
      </c>
      <c r="U186" t="s">
        <v>1351</v>
      </c>
    </row>
    <row r="187" spans="1:21" hidden="1">
      <c r="A187">
        <v>193</v>
      </c>
      <c r="B187" t="s">
        <v>21</v>
      </c>
      <c r="C187" t="s">
        <v>374</v>
      </c>
      <c r="D187" t="s">
        <v>23</v>
      </c>
      <c r="E187" t="s">
        <v>1352</v>
      </c>
      <c r="F187" t="s">
        <v>25</v>
      </c>
      <c r="G187" t="s">
        <v>1291</v>
      </c>
      <c r="H187" t="s">
        <v>27</v>
      </c>
      <c r="I187" t="s">
        <v>28</v>
      </c>
      <c r="J187" t="s">
        <v>1353</v>
      </c>
      <c r="K187" t="s">
        <v>1354</v>
      </c>
      <c r="L187" t="s">
        <v>1355</v>
      </c>
      <c r="M187" t="s">
        <v>1356</v>
      </c>
      <c r="N187" t="s">
        <v>1357</v>
      </c>
      <c r="O187" t="s">
        <v>55</v>
      </c>
      <c r="P187">
        <v>1</v>
      </c>
      <c r="Q187">
        <v>1</v>
      </c>
      <c r="S187" t="s">
        <v>1358</v>
      </c>
      <c r="U187" t="s">
        <v>1359</v>
      </c>
    </row>
    <row r="188" spans="1:21" hidden="1">
      <c r="A188">
        <v>194</v>
      </c>
      <c r="B188" t="s">
        <v>150</v>
      </c>
      <c r="C188" t="s">
        <v>36</v>
      </c>
      <c r="D188" t="s">
        <v>37</v>
      </c>
      <c r="E188" t="s">
        <v>1360</v>
      </c>
      <c r="F188" t="s">
        <v>25</v>
      </c>
      <c r="G188" t="s">
        <v>1291</v>
      </c>
      <c r="H188" t="s">
        <v>27</v>
      </c>
      <c r="I188" t="s">
        <v>28</v>
      </c>
      <c r="J188" t="s">
        <v>1361</v>
      </c>
      <c r="K188" t="s">
        <v>1362</v>
      </c>
      <c r="L188" t="s">
        <v>1363</v>
      </c>
      <c r="M188" t="s">
        <v>1364</v>
      </c>
      <c r="N188" t="s">
        <v>1365</v>
      </c>
      <c r="O188" t="s">
        <v>55</v>
      </c>
      <c r="P188">
        <v>1</v>
      </c>
      <c r="Q188">
        <v>1</v>
      </c>
      <c r="U188" t="s">
        <v>1366</v>
      </c>
    </row>
    <row r="189" spans="1:21" hidden="1">
      <c r="A189">
        <v>195</v>
      </c>
      <c r="B189" t="s">
        <v>150</v>
      </c>
      <c r="C189" t="s">
        <v>36</v>
      </c>
      <c r="D189" t="s">
        <v>47</v>
      </c>
      <c r="E189" t="s">
        <v>1367</v>
      </c>
      <c r="F189" t="s">
        <v>25</v>
      </c>
      <c r="G189" t="s">
        <v>1291</v>
      </c>
      <c r="H189" t="s">
        <v>27</v>
      </c>
      <c r="I189" t="s">
        <v>28</v>
      </c>
      <c r="J189" t="s">
        <v>1368</v>
      </c>
      <c r="K189" t="s">
        <v>1369</v>
      </c>
      <c r="L189" t="s">
        <v>1370</v>
      </c>
      <c r="M189" t="s">
        <v>1371</v>
      </c>
      <c r="N189" t="s">
        <v>1372</v>
      </c>
      <c r="O189" t="s">
        <v>122</v>
      </c>
      <c r="P189">
        <v>0</v>
      </c>
      <c r="Q189">
        <v>0</v>
      </c>
      <c r="U189" s="4">
        <v>46005.064083333331</v>
      </c>
    </row>
    <row r="190" spans="1:21" hidden="1">
      <c r="A190">
        <v>196</v>
      </c>
      <c r="B190" t="s">
        <v>150</v>
      </c>
      <c r="C190" t="s">
        <v>36</v>
      </c>
      <c r="D190" t="s">
        <v>47</v>
      </c>
      <c r="E190" t="s">
        <v>1373</v>
      </c>
      <c r="F190" t="s">
        <v>25</v>
      </c>
      <c r="G190" t="s">
        <v>1291</v>
      </c>
      <c r="H190" t="s">
        <v>27</v>
      </c>
      <c r="I190" t="s">
        <v>28</v>
      </c>
      <c r="J190" t="s">
        <v>1374</v>
      </c>
      <c r="K190" t="s">
        <v>1375</v>
      </c>
      <c r="L190" t="s">
        <v>1376</v>
      </c>
      <c r="M190" t="s">
        <v>1377</v>
      </c>
      <c r="N190" t="s">
        <v>1378</v>
      </c>
      <c r="O190" t="s">
        <v>122</v>
      </c>
      <c r="P190">
        <v>0</v>
      </c>
      <c r="Q190">
        <v>0</v>
      </c>
      <c r="S190" t="s">
        <v>1379</v>
      </c>
      <c r="U190" t="s">
        <v>1380</v>
      </c>
    </row>
    <row r="191" spans="1:21" hidden="1">
      <c r="A191">
        <v>197</v>
      </c>
      <c r="B191" t="s">
        <v>150</v>
      </c>
      <c r="C191" t="s">
        <v>229</v>
      </c>
      <c r="D191" t="s">
        <v>47</v>
      </c>
      <c r="E191" t="s">
        <v>1381</v>
      </c>
      <c r="F191" t="s">
        <v>25</v>
      </c>
      <c r="G191" t="s">
        <v>1291</v>
      </c>
      <c r="H191" t="s">
        <v>27</v>
      </c>
      <c r="I191" t="s">
        <v>28</v>
      </c>
      <c r="J191" t="s">
        <v>1382</v>
      </c>
      <c r="K191" t="s">
        <v>1383</v>
      </c>
      <c r="L191" t="s">
        <v>1384</v>
      </c>
      <c r="M191" t="s">
        <v>1385</v>
      </c>
      <c r="N191" t="s">
        <v>1386</v>
      </c>
      <c r="O191" t="s">
        <v>55</v>
      </c>
      <c r="P191">
        <v>0</v>
      </c>
      <c r="Q191">
        <v>0</v>
      </c>
      <c r="U191" s="4">
        <v>46005.088833333342</v>
      </c>
    </row>
    <row r="192" spans="1:21" hidden="1">
      <c r="A192">
        <v>198</v>
      </c>
      <c r="B192" t="s">
        <v>150</v>
      </c>
      <c r="C192" t="s">
        <v>57</v>
      </c>
      <c r="D192" t="s">
        <v>47</v>
      </c>
      <c r="E192" t="s">
        <v>1387</v>
      </c>
      <c r="F192" t="s">
        <v>25</v>
      </c>
      <c r="G192" t="s">
        <v>1291</v>
      </c>
      <c r="H192" t="s">
        <v>27</v>
      </c>
      <c r="I192" t="s">
        <v>28</v>
      </c>
      <c r="J192" t="s">
        <v>1388</v>
      </c>
      <c r="K192" t="s">
        <v>1389</v>
      </c>
      <c r="L192" t="s">
        <v>1390</v>
      </c>
      <c r="M192" t="s">
        <v>1391</v>
      </c>
      <c r="N192" t="s">
        <v>1392</v>
      </c>
      <c r="O192" t="s">
        <v>55</v>
      </c>
      <c r="P192">
        <v>0</v>
      </c>
      <c r="Q192">
        <v>0</v>
      </c>
      <c r="S192" t="s">
        <v>1393</v>
      </c>
      <c r="U192" t="s">
        <v>1394</v>
      </c>
    </row>
    <row r="193" spans="1:21" hidden="1">
      <c r="A193" t="s">
        <v>1395</v>
      </c>
      <c r="B193" t="s">
        <v>150</v>
      </c>
      <c r="C193" t="s">
        <v>335</v>
      </c>
      <c r="D193" t="s">
        <v>47</v>
      </c>
      <c r="E193" t="s">
        <v>1396</v>
      </c>
      <c r="F193" t="s">
        <v>25</v>
      </c>
      <c r="G193" t="s">
        <v>1291</v>
      </c>
      <c r="H193" t="s">
        <v>27</v>
      </c>
      <c r="I193" t="s">
        <v>28</v>
      </c>
      <c r="J193" t="s">
        <v>1397</v>
      </c>
      <c r="K193" t="s">
        <v>1398</v>
      </c>
      <c r="L193" t="s">
        <v>1399</v>
      </c>
      <c r="M193" t="s">
        <v>1400</v>
      </c>
      <c r="N193" t="s">
        <v>1401</v>
      </c>
      <c r="O193" t="s">
        <v>80</v>
      </c>
      <c r="P193">
        <v>1</v>
      </c>
      <c r="Q193">
        <v>1</v>
      </c>
      <c r="S193" t="s">
        <v>1402</v>
      </c>
      <c r="U193" t="s">
        <v>1403</v>
      </c>
    </row>
    <row r="194" spans="1:21" hidden="1">
      <c r="A194">
        <v>200</v>
      </c>
      <c r="B194" t="s">
        <v>150</v>
      </c>
      <c r="C194" t="s">
        <v>335</v>
      </c>
      <c r="D194" t="s">
        <v>47</v>
      </c>
      <c r="E194" t="s">
        <v>1404</v>
      </c>
      <c r="F194" t="s">
        <v>25</v>
      </c>
      <c r="G194" t="s">
        <v>1291</v>
      </c>
      <c r="H194" t="s">
        <v>27</v>
      </c>
      <c r="I194" t="s">
        <v>28</v>
      </c>
      <c r="J194" t="s">
        <v>1405</v>
      </c>
      <c r="K194" t="s">
        <v>1406</v>
      </c>
      <c r="L194" t="s">
        <v>1407</v>
      </c>
      <c r="M194" t="s">
        <v>1408</v>
      </c>
      <c r="N194" t="s">
        <v>1409</v>
      </c>
      <c r="O194" t="s">
        <v>80</v>
      </c>
      <c r="P194">
        <v>1</v>
      </c>
      <c r="Q194">
        <v>1</v>
      </c>
      <c r="U194" t="s">
        <v>1410</v>
      </c>
    </row>
    <row r="195" spans="1:21" hidden="1">
      <c r="A195" t="s">
        <v>1411</v>
      </c>
      <c r="B195" t="s">
        <v>21</v>
      </c>
      <c r="C195" t="s">
        <v>335</v>
      </c>
      <c r="D195" t="s">
        <v>482</v>
      </c>
      <c r="E195" t="s">
        <v>1412</v>
      </c>
      <c r="F195" t="s">
        <v>25</v>
      </c>
      <c r="G195" t="s">
        <v>1291</v>
      </c>
      <c r="H195" t="s">
        <v>27</v>
      </c>
      <c r="I195" t="s">
        <v>28</v>
      </c>
      <c r="J195" t="s">
        <v>1413</v>
      </c>
      <c r="K195" t="s">
        <v>1414</v>
      </c>
      <c r="L195" t="s">
        <v>1415</v>
      </c>
      <c r="M195" t="s">
        <v>1416</v>
      </c>
      <c r="N195" t="s">
        <v>1417</v>
      </c>
      <c r="O195" t="s">
        <v>80</v>
      </c>
      <c r="P195">
        <v>0</v>
      </c>
      <c r="Q195">
        <v>0</v>
      </c>
      <c r="S195" t="s">
        <v>1418</v>
      </c>
      <c r="U195" t="s">
        <v>1419</v>
      </c>
    </row>
    <row r="196" spans="1:21" hidden="1">
      <c r="A196">
        <v>202</v>
      </c>
      <c r="B196" t="s">
        <v>21</v>
      </c>
      <c r="C196" t="s">
        <v>430</v>
      </c>
      <c r="D196" t="s">
        <v>67</v>
      </c>
      <c r="E196" t="s">
        <v>1420</v>
      </c>
      <c r="F196" t="s">
        <v>25</v>
      </c>
      <c r="G196" t="s">
        <v>1291</v>
      </c>
      <c r="H196" t="s">
        <v>27</v>
      </c>
      <c r="I196" t="s">
        <v>28</v>
      </c>
      <c r="J196" t="s">
        <v>1421</v>
      </c>
      <c r="K196" t="s">
        <v>1422</v>
      </c>
      <c r="L196" t="s">
        <v>1423</v>
      </c>
      <c r="M196" t="s">
        <v>1424</v>
      </c>
      <c r="N196" t="s">
        <v>1425</v>
      </c>
      <c r="O196" t="s">
        <v>64</v>
      </c>
      <c r="P196">
        <v>0</v>
      </c>
      <c r="Q196">
        <v>0</v>
      </c>
      <c r="U196" t="s">
        <v>1426</v>
      </c>
    </row>
    <row r="197" spans="1:21" hidden="1">
      <c r="A197">
        <v>203</v>
      </c>
      <c r="B197" t="s">
        <v>21</v>
      </c>
      <c r="C197" t="s">
        <v>66</v>
      </c>
      <c r="D197" t="s">
        <v>67</v>
      </c>
      <c r="E197" t="s">
        <v>1427</v>
      </c>
      <c r="F197" t="s">
        <v>25</v>
      </c>
      <c r="G197" t="s">
        <v>1291</v>
      </c>
      <c r="H197" t="s">
        <v>27</v>
      </c>
      <c r="I197" t="s">
        <v>28</v>
      </c>
      <c r="J197" t="s">
        <v>1428</v>
      </c>
      <c r="K197" t="s">
        <v>1429</v>
      </c>
      <c r="L197" t="s">
        <v>1430</v>
      </c>
      <c r="M197" t="s">
        <v>1431</v>
      </c>
      <c r="N197" t="s">
        <v>1432</v>
      </c>
      <c r="O197" t="s">
        <v>55</v>
      </c>
      <c r="P197">
        <v>1</v>
      </c>
      <c r="Q197">
        <v>1</v>
      </c>
      <c r="U197" t="s">
        <v>1433</v>
      </c>
    </row>
    <row r="198" spans="1:21" hidden="1">
      <c r="A198">
        <v>204</v>
      </c>
      <c r="B198" t="s">
        <v>21</v>
      </c>
      <c r="C198" t="s">
        <v>36</v>
      </c>
      <c r="D198" t="s">
        <v>67</v>
      </c>
      <c r="E198" t="s">
        <v>1434</v>
      </c>
      <c r="F198" t="s">
        <v>25</v>
      </c>
      <c r="G198" t="s">
        <v>1291</v>
      </c>
      <c r="H198" t="s">
        <v>27</v>
      </c>
      <c r="I198" t="s">
        <v>28</v>
      </c>
      <c r="J198" t="s">
        <v>1435</v>
      </c>
      <c r="K198" t="s">
        <v>1436</v>
      </c>
      <c r="L198" t="s">
        <v>1437</v>
      </c>
      <c r="M198" t="s">
        <v>1438</v>
      </c>
      <c r="N198" t="s">
        <v>1439</v>
      </c>
      <c r="O198" t="s">
        <v>64</v>
      </c>
      <c r="P198">
        <v>0</v>
      </c>
      <c r="Q198">
        <v>0</v>
      </c>
      <c r="U198" t="s">
        <v>1440</v>
      </c>
    </row>
    <row r="199" spans="1:21" hidden="1">
      <c r="A199" t="s">
        <v>1441</v>
      </c>
      <c r="B199" t="s">
        <v>21</v>
      </c>
      <c r="C199" t="s">
        <v>365</v>
      </c>
      <c r="D199" t="s">
        <v>366</v>
      </c>
      <c r="E199" t="s">
        <v>1442</v>
      </c>
      <c r="F199" t="s">
        <v>25</v>
      </c>
      <c r="G199" t="s">
        <v>1291</v>
      </c>
      <c r="H199" t="s">
        <v>27</v>
      </c>
      <c r="I199" t="s">
        <v>28</v>
      </c>
      <c r="J199" t="s">
        <v>1443</v>
      </c>
      <c r="K199" t="s">
        <v>1444</v>
      </c>
      <c r="L199" t="s">
        <v>1445</v>
      </c>
      <c r="M199" t="s">
        <v>1446</v>
      </c>
      <c r="N199" t="s">
        <v>1447</v>
      </c>
      <c r="O199" t="s">
        <v>34</v>
      </c>
      <c r="P199">
        <v>0</v>
      </c>
      <c r="Q199">
        <v>0</v>
      </c>
      <c r="T199" t="s">
        <v>373</v>
      </c>
      <c r="U199" t="s">
        <v>1448</v>
      </c>
    </row>
    <row r="200" spans="1:21" hidden="1">
      <c r="A200">
        <v>206</v>
      </c>
      <c r="B200" t="s">
        <v>21</v>
      </c>
      <c r="C200" t="s">
        <v>374</v>
      </c>
      <c r="D200" t="s">
        <v>366</v>
      </c>
      <c r="E200" t="s">
        <v>1449</v>
      </c>
      <c r="F200" t="s">
        <v>25</v>
      </c>
      <c r="G200" t="s">
        <v>1291</v>
      </c>
      <c r="H200" t="s">
        <v>27</v>
      </c>
      <c r="I200" t="s">
        <v>28</v>
      </c>
      <c r="J200" t="s">
        <v>1450</v>
      </c>
      <c r="K200" t="s">
        <v>1451</v>
      </c>
      <c r="L200" t="s">
        <v>1452</v>
      </c>
      <c r="M200" t="s">
        <v>1453</v>
      </c>
      <c r="N200" t="s">
        <v>1454</v>
      </c>
      <c r="O200" t="s">
        <v>34</v>
      </c>
      <c r="P200">
        <v>0</v>
      </c>
      <c r="Q200">
        <v>0</v>
      </c>
      <c r="T200" t="s">
        <v>559</v>
      </c>
      <c r="U200" s="4">
        <v>46005.200208333343</v>
      </c>
    </row>
    <row r="201" spans="1:21" hidden="1">
      <c r="A201" t="s">
        <v>1455</v>
      </c>
      <c r="B201" t="s">
        <v>21</v>
      </c>
      <c r="C201" t="s">
        <v>374</v>
      </c>
      <c r="D201" t="s">
        <v>366</v>
      </c>
      <c r="E201" t="s">
        <v>1456</v>
      </c>
      <c r="F201" t="s">
        <v>25</v>
      </c>
      <c r="G201" t="s">
        <v>1291</v>
      </c>
      <c r="H201" t="s">
        <v>27</v>
      </c>
      <c r="I201" t="s">
        <v>28</v>
      </c>
      <c r="J201" t="s">
        <v>1457</v>
      </c>
      <c r="K201" t="s">
        <v>1458</v>
      </c>
      <c r="L201" t="s">
        <v>1459</v>
      </c>
      <c r="M201" t="s">
        <v>1460</v>
      </c>
      <c r="N201" t="s">
        <v>1461</v>
      </c>
      <c r="O201" t="s">
        <v>64</v>
      </c>
      <c r="P201">
        <v>0</v>
      </c>
      <c r="Q201">
        <v>0</v>
      </c>
      <c r="T201" t="s">
        <v>547</v>
      </c>
      <c r="U201" t="s">
        <v>1462</v>
      </c>
    </row>
    <row r="202" spans="1:21" hidden="1">
      <c r="A202" t="s">
        <v>1463</v>
      </c>
      <c r="B202" t="s">
        <v>21</v>
      </c>
      <c r="C202" t="s">
        <v>374</v>
      </c>
      <c r="D202" t="s">
        <v>366</v>
      </c>
      <c r="E202" t="s">
        <v>1464</v>
      </c>
      <c r="F202" t="s">
        <v>25</v>
      </c>
      <c r="G202" t="s">
        <v>1291</v>
      </c>
      <c r="H202" t="s">
        <v>27</v>
      </c>
      <c r="I202" t="s">
        <v>28</v>
      </c>
      <c r="J202" t="s">
        <v>1465</v>
      </c>
      <c r="K202" t="s">
        <v>1466</v>
      </c>
      <c r="L202" t="s">
        <v>1467</v>
      </c>
      <c r="M202" t="s">
        <v>1468</v>
      </c>
      <c r="N202" t="s">
        <v>1469</v>
      </c>
      <c r="O202" t="s">
        <v>122</v>
      </c>
      <c r="P202">
        <v>0</v>
      </c>
      <c r="Q202">
        <v>0</v>
      </c>
      <c r="S202" t="s">
        <v>1470</v>
      </c>
      <c r="T202" t="s">
        <v>581</v>
      </c>
      <c r="U202" t="s">
        <v>1471</v>
      </c>
    </row>
    <row r="203" spans="1:21" hidden="1">
      <c r="A203">
        <v>209</v>
      </c>
      <c r="B203" t="s">
        <v>21</v>
      </c>
      <c r="C203" t="s">
        <v>459</v>
      </c>
      <c r="D203" t="s">
        <v>366</v>
      </c>
      <c r="E203" t="s">
        <v>1472</v>
      </c>
      <c r="F203" t="s">
        <v>25</v>
      </c>
      <c r="G203" t="s">
        <v>1291</v>
      </c>
      <c r="H203" t="s">
        <v>27</v>
      </c>
      <c r="I203" t="s">
        <v>28</v>
      </c>
      <c r="J203" t="s">
        <v>1473</v>
      </c>
      <c r="K203" t="s">
        <v>1474</v>
      </c>
      <c r="L203" t="s">
        <v>1475</v>
      </c>
      <c r="M203" t="s">
        <v>1476</v>
      </c>
      <c r="N203" t="s">
        <v>1477</v>
      </c>
      <c r="O203" t="s">
        <v>34</v>
      </c>
      <c r="P203">
        <v>0</v>
      </c>
      <c r="Q203">
        <v>0</v>
      </c>
      <c r="U203" t="s">
        <v>1478</v>
      </c>
    </row>
    <row r="204" spans="1:21" hidden="1">
      <c r="A204" t="s">
        <v>1479</v>
      </c>
      <c r="B204" t="s">
        <v>21</v>
      </c>
      <c r="C204" t="s">
        <v>735</v>
      </c>
      <c r="D204" t="s">
        <v>245</v>
      </c>
      <c r="E204" t="s">
        <v>1480</v>
      </c>
      <c r="F204" t="s">
        <v>25</v>
      </c>
      <c r="G204" t="s">
        <v>1291</v>
      </c>
      <c r="H204" t="s">
        <v>27</v>
      </c>
      <c r="I204" t="s">
        <v>28</v>
      </c>
      <c r="J204" t="s">
        <v>1481</v>
      </c>
      <c r="K204" t="s">
        <v>1482</v>
      </c>
      <c r="L204" t="s">
        <v>1483</v>
      </c>
      <c r="M204" t="s">
        <v>1484</v>
      </c>
      <c r="N204" t="s">
        <v>1485</v>
      </c>
      <c r="O204" t="s">
        <v>64</v>
      </c>
      <c r="P204">
        <v>0</v>
      </c>
      <c r="Q204">
        <v>0</v>
      </c>
      <c r="S204" t="s">
        <v>1486</v>
      </c>
      <c r="U204" t="s">
        <v>1487</v>
      </c>
    </row>
    <row r="205" spans="1:21" hidden="1">
      <c r="A205">
        <v>211</v>
      </c>
      <c r="B205" t="s">
        <v>21</v>
      </c>
      <c r="C205" t="s">
        <v>590</v>
      </c>
      <c r="D205" t="s">
        <v>245</v>
      </c>
      <c r="E205" t="s">
        <v>1488</v>
      </c>
      <c r="F205" t="s">
        <v>25</v>
      </c>
      <c r="G205" t="s">
        <v>1291</v>
      </c>
      <c r="H205" t="s">
        <v>27</v>
      </c>
      <c r="I205" t="s">
        <v>28</v>
      </c>
      <c r="J205" t="s">
        <v>1489</v>
      </c>
      <c r="K205" t="s">
        <v>1490</v>
      </c>
      <c r="L205" t="s">
        <v>1491</v>
      </c>
      <c r="M205" t="s">
        <v>1492</v>
      </c>
      <c r="N205" t="s">
        <v>1493</v>
      </c>
      <c r="O205" t="s">
        <v>80</v>
      </c>
      <c r="P205">
        <v>0</v>
      </c>
      <c r="Q205">
        <v>0</v>
      </c>
      <c r="T205" t="s">
        <v>1109</v>
      </c>
      <c r="U205" s="4">
        <v>46005.262083333328</v>
      </c>
    </row>
    <row r="206" spans="1:21" hidden="1">
      <c r="A206">
        <v>212</v>
      </c>
      <c r="B206" t="s">
        <v>21</v>
      </c>
      <c r="C206" t="s">
        <v>597</v>
      </c>
      <c r="D206" t="s">
        <v>23</v>
      </c>
      <c r="E206" t="s">
        <v>1494</v>
      </c>
      <c r="F206" t="s">
        <v>25</v>
      </c>
      <c r="G206" t="s">
        <v>1291</v>
      </c>
      <c r="H206" t="s">
        <v>27</v>
      </c>
      <c r="I206" t="s">
        <v>28</v>
      </c>
      <c r="J206" t="s">
        <v>1495</v>
      </c>
      <c r="K206" t="s">
        <v>1496</v>
      </c>
      <c r="L206" t="s">
        <v>1497</v>
      </c>
      <c r="M206" t="s">
        <v>1498</v>
      </c>
      <c r="N206" t="s">
        <v>1499</v>
      </c>
      <c r="O206" t="s">
        <v>80</v>
      </c>
      <c r="P206">
        <v>1</v>
      </c>
      <c r="Q206">
        <v>1</v>
      </c>
      <c r="U206" t="s">
        <v>1500</v>
      </c>
    </row>
    <row r="207" spans="1:21" hidden="1">
      <c r="A207">
        <v>213</v>
      </c>
      <c r="B207" t="s">
        <v>150</v>
      </c>
      <c r="C207" t="s">
        <v>36</v>
      </c>
      <c r="D207" t="s">
        <v>37</v>
      </c>
      <c r="E207" t="s">
        <v>1501</v>
      </c>
      <c r="F207" t="s">
        <v>25</v>
      </c>
      <c r="G207" t="s">
        <v>1291</v>
      </c>
      <c r="H207" t="s">
        <v>27</v>
      </c>
      <c r="I207" t="s">
        <v>28</v>
      </c>
      <c r="J207" t="s">
        <v>1502</v>
      </c>
      <c r="K207" t="s">
        <v>1503</v>
      </c>
      <c r="L207" t="s">
        <v>1504</v>
      </c>
      <c r="M207" t="s">
        <v>1505</v>
      </c>
      <c r="N207" t="s">
        <v>1506</v>
      </c>
      <c r="O207" t="s">
        <v>64</v>
      </c>
      <c r="P207">
        <v>0</v>
      </c>
      <c r="Q207">
        <v>0</v>
      </c>
      <c r="U207" t="s">
        <v>1507</v>
      </c>
    </row>
    <row r="208" spans="1:21" hidden="1">
      <c r="A208">
        <v>214</v>
      </c>
      <c r="B208" t="s">
        <v>150</v>
      </c>
      <c r="C208" t="s">
        <v>36</v>
      </c>
      <c r="D208" t="s">
        <v>47</v>
      </c>
      <c r="E208" t="s">
        <v>1508</v>
      </c>
      <c r="F208" t="s">
        <v>25</v>
      </c>
      <c r="G208" t="s">
        <v>1291</v>
      </c>
      <c r="H208" t="s">
        <v>27</v>
      </c>
      <c r="I208" t="s">
        <v>28</v>
      </c>
      <c r="J208" t="s">
        <v>1509</v>
      </c>
      <c r="K208" t="s">
        <v>1510</v>
      </c>
      <c r="L208" t="s">
        <v>1511</v>
      </c>
      <c r="M208" t="s">
        <v>1512</v>
      </c>
      <c r="N208" t="s">
        <v>1513</v>
      </c>
      <c r="O208" t="s">
        <v>55</v>
      </c>
      <c r="P208">
        <v>0</v>
      </c>
      <c r="Q208">
        <v>0</v>
      </c>
      <c r="S208" t="s">
        <v>1514</v>
      </c>
      <c r="U208" t="s">
        <v>1515</v>
      </c>
    </row>
    <row r="209" spans="1:21" hidden="1">
      <c r="A209">
        <v>215</v>
      </c>
      <c r="B209" t="s">
        <v>21</v>
      </c>
      <c r="C209" t="s">
        <v>459</v>
      </c>
      <c r="D209" t="s">
        <v>366</v>
      </c>
      <c r="E209" t="s">
        <v>1516</v>
      </c>
      <c r="F209" t="s">
        <v>25</v>
      </c>
      <c r="G209" t="s">
        <v>1291</v>
      </c>
      <c r="H209" t="s">
        <v>27</v>
      </c>
      <c r="I209" t="s">
        <v>28</v>
      </c>
      <c r="J209" t="s">
        <v>1517</v>
      </c>
      <c r="K209" t="s">
        <v>1518</v>
      </c>
      <c r="L209" t="s">
        <v>1519</v>
      </c>
      <c r="M209" t="s">
        <v>1520</v>
      </c>
      <c r="N209" t="s">
        <v>1521</v>
      </c>
      <c r="O209" t="s">
        <v>122</v>
      </c>
      <c r="P209">
        <v>0</v>
      </c>
      <c r="Q209">
        <v>0</v>
      </c>
      <c r="U209" s="4">
        <v>46005.311583333343</v>
      </c>
    </row>
    <row r="210" spans="1:21" hidden="1">
      <c r="A210">
        <v>216</v>
      </c>
      <c r="B210" t="s">
        <v>21</v>
      </c>
      <c r="C210" t="s">
        <v>590</v>
      </c>
      <c r="D210" t="s">
        <v>245</v>
      </c>
      <c r="E210" t="s">
        <v>1522</v>
      </c>
      <c r="F210" t="s">
        <v>25</v>
      </c>
      <c r="G210" t="s">
        <v>1291</v>
      </c>
      <c r="H210" t="s">
        <v>27</v>
      </c>
      <c r="I210" t="s">
        <v>28</v>
      </c>
      <c r="J210" t="s">
        <v>1489</v>
      </c>
      <c r="K210" t="s">
        <v>1490</v>
      </c>
      <c r="L210" t="s">
        <v>1491</v>
      </c>
      <c r="M210" t="s">
        <v>1492</v>
      </c>
      <c r="N210" t="s">
        <v>1493</v>
      </c>
      <c r="O210" t="s">
        <v>80</v>
      </c>
      <c r="P210">
        <v>1</v>
      </c>
      <c r="Q210">
        <v>1</v>
      </c>
      <c r="T210" t="s">
        <v>1109</v>
      </c>
      <c r="U210" t="s">
        <v>1523</v>
      </c>
    </row>
    <row r="211" spans="1:21" hidden="1">
      <c r="A211">
        <v>217</v>
      </c>
      <c r="B211" t="s">
        <v>21</v>
      </c>
      <c r="C211" t="s">
        <v>374</v>
      </c>
      <c r="D211" t="s">
        <v>366</v>
      </c>
      <c r="E211" t="s">
        <v>1524</v>
      </c>
      <c r="F211" t="s">
        <v>25</v>
      </c>
      <c r="G211" t="s">
        <v>1525</v>
      </c>
      <c r="H211" t="s">
        <v>27</v>
      </c>
      <c r="I211" t="s">
        <v>28</v>
      </c>
      <c r="J211" t="s">
        <v>1526</v>
      </c>
      <c r="K211" t="s">
        <v>1527</v>
      </c>
      <c r="L211" t="s">
        <v>1528</v>
      </c>
      <c r="M211" t="s">
        <v>1529</v>
      </c>
      <c r="N211" t="s">
        <v>1530</v>
      </c>
      <c r="O211" t="s">
        <v>122</v>
      </c>
      <c r="P211">
        <v>0</v>
      </c>
      <c r="Q211">
        <v>0</v>
      </c>
      <c r="T211" t="s">
        <v>466</v>
      </c>
      <c r="U211" t="s">
        <v>1531</v>
      </c>
    </row>
    <row r="212" spans="1:21" hidden="1">
      <c r="A212">
        <v>218</v>
      </c>
      <c r="B212" t="s">
        <v>150</v>
      </c>
      <c r="C212" t="s">
        <v>36</v>
      </c>
      <c r="D212" t="s">
        <v>37</v>
      </c>
      <c r="E212" t="s">
        <v>1532</v>
      </c>
      <c r="F212" t="s">
        <v>25</v>
      </c>
      <c r="G212" t="s">
        <v>1525</v>
      </c>
      <c r="H212" t="s">
        <v>27</v>
      </c>
      <c r="I212" t="s">
        <v>28</v>
      </c>
      <c r="J212" t="s">
        <v>1533</v>
      </c>
      <c r="K212" t="s">
        <v>1534</v>
      </c>
      <c r="L212" t="s">
        <v>1535</v>
      </c>
      <c r="M212" t="s">
        <v>1536</v>
      </c>
      <c r="N212" t="s">
        <v>1537</v>
      </c>
      <c r="O212" t="s">
        <v>55</v>
      </c>
      <c r="P212">
        <v>0</v>
      </c>
      <c r="Q212">
        <v>0</v>
      </c>
      <c r="S212" t="s">
        <v>1538</v>
      </c>
      <c r="U212" t="s">
        <v>1539</v>
      </c>
    </row>
    <row r="213" spans="1:21" hidden="1">
      <c r="A213">
        <v>219</v>
      </c>
      <c r="B213" t="s">
        <v>150</v>
      </c>
      <c r="C213" t="s">
        <v>36</v>
      </c>
      <c r="D213" t="s">
        <v>37</v>
      </c>
      <c r="E213" t="s">
        <v>1540</v>
      </c>
      <c r="F213" t="s">
        <v>25</v>
      </c>
      <c r="G213" t="s">
        <v>1525</v>
      </c>
      <c r="H213" t="s">
        <v>27</v>
      </c>
      <c r="I213" t="s">
        <v>28</v>
      </c>
      <c r="J213" t="s">
        <v>1541</v>
      </c>
      <c r="K213" t="s">
        <v>1542</v>
      </c>
      <c r="L213" t="s">
        <v>1543</v>
      </c>
      <c r="M213" t="s">
        <v>1544</v>
      </c>
      <c r="N213" t="s">
        <v>1545</v>
      </c>
      <c r="O213" t="s">
        <v>122</v>
      </c>
      <c r="P213">
        <v>1</v>
      </c>
      <c r="Q213">
        <v>1</v>
      </c>
      <c r="S213" t="s">
        <v>1546</v>
      </c>
      <c r="U213" t="s">
        <v>1547</v>
      </c>
    </row>
    <row r="214" spans="1:21" hidden="1">
      <c r="A214">
        <v>220</v>
      </c>
      <c r="B214" t="s">
        <v>21</v>
      </c>
      <c r="C214" t="s">
        <v>57</v>
      </c>
      <c r="D214" t="s">
        <v>47</v>
      </c>
      <c r="E214" t="s">
        <v>1548</v>
      </c>
      <c r="F214" t="s">
        <v>25</v>
      </c>
      <c r="G214" t="s">
        <v>1525</v>
      </c>
      <c r="H214" t="s">
        <v>27</v>
      </c>
      <c r="I214" t="s">
        <v>28</v>
      </c>
      <c r="J214" t="s">
        <v>1549</v>
      </c>
      <c r="K214" t="s">
        <v>1550</v>
      </c>
      <c r="L214" t="s">
        <v>1551</v>
      </c>
      <c r="M214" t="s">
        <v>1552</v>
      </c>
      <c r="N214" t="s">
        <v>1553</v>
      </c>
      <c r="O214" t="s">
        <v>80</v>
      </c>
      <c r="P214">
        <v>0</v>
      </c>
      <c r="Q214">
        <v>0</v>
      </c>
      <c r="U214" t="s">
        <v>1554</v>
      </c>
    </row>
    <row r="215" spans="1:21" hidden="1">
      <c r="A215">
        <v>221</v>
      </c>
      <c r="B215" t="s">
        <v>150</v>
      </c>
      <c r="C215" t="s">
        <v>140</v>
      </c>
      <c r="D215" t="s">
        <v>47</v>
      </c>
      <c r="E215" t="s">
        <v>1555</v>
      </c>
      <c r="F215" t="s">
        <v>25</v>
      </c>
      <c r="G215" t="s">
        <v>1525</v>
      </c>
      <c r="H215" t="s">
        <v>27</v>
      </c>
      <c r="I215" t="s">
        <v>28</v>
      </c>
      <c r="J215" t="s">
        <v>1556</v>
      </c>
      <c r="K215" t="s">
        <v>1557</v>
      </c>
      <c r="L215" t="s">
        <v>1558</v>
      </c>
      <c r="M215" t="s">
        <v>1559</v>
      </c>
      <c r="N215" t="s">
        <v>1560</v>
      </c>
      <c r="O215" t="s">
        <v>34</v>
      </c>
      <c r="P215">
        <v>0</v>
      </c>
      <c r="Q215">
        <v>0</v>
      </c>
      <c r="S215" t="s">
        <v>1561</v>
      </c>
      <c r="U215" t="s">
        <v>1562</v>
      </c>
    </row>
    <row r="216" spans="1:21" hidden="1">
      <c r="A216" t="s">
        <v>1563</v>
      </c>
      <c r="B216" t="s">
        <v>21</v>
      </c>
      <c r="C216" t="s">
        <v>335</v>
      </c>
      <c r="D216" t="s">
        <v>47</v>
      </c>
      <c r="E216" t="s">
        <v>1564</v>
      </c>
      <c r="F216" t="s">
        <v>25</v>
      </c>
      <c r="G216" t="s">
        <v>1525</v>
      </c>
      <c r="H216" t="s">
        <v>27</v>
      </c>
      <c r="I216" t="s">
        <v>28</v>
      </c>
      <c r="J216" t="s">
        <v>1565</v>
      </c>
      <c r="K216" t="s">
        <v>1566</v>
      </c>
      <c r="L216" t="s">
        <v>1567</v>
      </c>
      <c r="M216" t="s">
        <v>1568</v>
      </c>
      <c r="N216" t="s">
        <v>1569</v>
      </c>
      <c r="O216" t="s">
        <v>80</v>
      </c>
      <c r="P216">
        <v>1</v>
      </c>
      <c r="Q216">
        <v>1</v>
      </c>
      <c r="S216" t="s">
        <v>1570</v>
      </c>
      <c r="U216" t="s">
        <v>1571</v>
      </c>
    </row>
    <row r="217" spans="1:21" hidden="1">
      <c r="A217">
        <v>223</v>
      </c>
      <c r="B217" t="s">
        <v>21</v>
      </c>
      <c r="C217" t="s">
        <v>98</v>
      </c>
      <c r="D217" t="s">
        <v>482</v>
      </c>
      <c r="E217" t="s">
        <v>1572</v>
      </c>
      <c r="F217" t="s">
        <v>25</v>
      </c>
      <c r="G217" t="s">
        <v>1525</v>
      </c>
      <c r="H217" t="s">
        <v>27</v>
      </c>
      <c r="I217" t="s">
        <v>28</v>
      </c>
      <c r="J217" t="s">
        <v>1573</v>
      </c>
      <c r="K217" t="s">
        <v>1574</v>
      </c>
      <c r="L217" t="s">
        <v>1575</v>
      </c>
      <c r="M217" t="s">
        <v>1576</v>
      </c>
      <c r="N217" t="s">
        <v>1577</v>
      </c>
      <c r="O217" t="s">
        <v>55</v>
      </c>
      <c r="P217">
        <v>0</v>
      </c>
      <c r="Q217">
        <v>0</v>
      </c>
      <c r="U217" t="s">
        <v>1578</v>
      </c>
    </row>
    <row r="218" spans="1:21" hidden="1">
      <c r="A218">
        <v>224</v>
      </c>
      <c r="B218" t="s">
        <v>21</v>
      </c>
      <c r="C218" t="s">
        <v>66</v>
      </c>
      <c r="D218" t="s">
        <v>67</v>
      </c>
      <c r="E218" t="s">
        <v>1579</v>
      </c>
      <c r="F218" t="s">
        <v>25</v>
      </c>
      <c r="G218" t="s">
        <v>1525</v>
      </c>
      <c r="H218" t="s">
        <v>27</v>
      </c>
      <c r="I218" t="s">
        <v>28</v>
      </c>
      <c r="J218" t="s">
        <v>1580</v>
      </c>
      <c r="K218" t="s">
        <v>1581</v>
      </c>
      <c r="L218" t="s">
        <v>1582</v>
      </c>
      <c r="M218" t="s">
        <v>1583</v>
      </c>
      <c r="N218" t="s">
        <v>1584</v>
      </c>
      <c r="O218" t="s">
        <v>55</v>
      </c>
      <c r="P218">
        <v>0</v>
      </c>
      <c r="Q218">
        <v>0</v>
      </c>
      <c r="S218" t="s">
        <v>1585</v>
      </c>
      <c r="U218" t="s">
        <v>1586</v>
      </c>
    </row>
    <row r="219" spans="1:21" hidden="1">
      <c r="A219">
        <v>225</v>
      </c>
      <c r="B219" t="s">
        <v>21</v>
      </c>
      <c r="C219" t="s">
        <v>57</v>
      </c>
      <c r="D219" t="s">
        <v>67</v>
      </c>
      <c r="E219" t="s">
        <v>1587</v>
      </c>
      <c r="F219" t="s">
        <v>25</v>
      </c>
      <c r="G219" t="s">
        <v>1525</v>
      </c>
      <c r="H219" t="s">
        <v>27</v>
      </c>
      <c r="I219" t="s">
        <v>28</v>
      </c>
      <c r="J219" t="s">
        <v>1588</v>
      </c>
      <c r="K219" t="s">
        <v>1589</v>
      </c>
      <c r="L219" t="s">
        <v>1590</v>
      </c>
      <c r="M219" t="s">
        <v>1591</v>
      </c>
      <c r="N219" t="s">
        <v>1592</v>
      </c>
      <c r="O219" t="s">
        <v>80</v>
      </c>
      <c r="P219">
        <v>0</v>
      </c>
      <c r="Q219">
        <v>0</v>
      </c>
      <c r="S219" t="s">
        <v>1593</v>
      </c>
      <c r="U219" t="s">
        <v>1594</v>
      </c>
    </row>
    <row r="220" spans="1:21" hidden="1">
      <c r="A220">
        <v>226</v>
      </c>
      <c r="B220" t="s">
        <v>21</v>
      </c>
      <c r="C220" t="s">
        <v>98</v>
      </c>
      <c r="D220" t="s">
        <v>108</v>
      </c>
      <c r="E220" t="s">
        <v>1595</v>
      </c>
      <c r="F220" t="s">
        <v>25</v>
      </c>
      <c r="G220" t="s">
        <v>1525</v>
      </c>
      <c r="H220" t="s">
        <v>27</v>
      </c>
      <c r="I220" t="s">
        <v>28</v>
      </c>
      <c r="J220" t="s">
        <v>1596</v>
      </c>
      <c r="K220" t="s">
        <v>1597</v>
      </c>
      <c r="L220" t="s">
        <v>1598</v>
      </c>
      <c r="M220" t="s">
        <v>1599</v>
      </c>
      <c r="N220" t="s">
        <v>1600</v>
      </c>
      <c r="O220" t="s">
        <v>80</v>
      </c>
      <c r="P220">
        <v>0</v>
      </c>
      <c r="Q220">
        <v>0</v>
      </c>
      <c r="S220" t="s">
        <v>1601</v>
      </c>
      <c r="U220" t="s">
        <v>1602</v>
      </c>
    </row>
    <row r="221" spans="1:21" hidden="1">
      <c r="A221">
        <v>227</v>
      </c>
      <c r="B221" t="s">
        <v>21</v>
      </c>
      <c r="C221" t="s">
        <v>46</v>
      </c>
      <c r="D221" t="s">
        <v>290</v>
      </c>
      <c r="E221" t="s">
        <v>1603</v>
      </c>
      <c r="F221" t="s">
        <v>25</v>
      </c>
      <c r="G221" t="s">
        <v>1525</v>
      </c>
      <c r="H221" t="s">
        <v>27</v>
      </c>
      <c r="I221" t="s">
        <v>28</v>
      </c>
      <c r="J221" t="s">
        <v>1604</v>
      </c>
      <c r="K221" t="s">
        <v>1605</v>
      </c>
      <c r="L221" t="s">
        <v>1606</v>
      </c>
      <c r="M221" t="s">
        <v>1607</v>
      </c>
      <c r="N221" t="s">
        <v>1608</v>
      </c>
      <c r="O221" t="s">
        <v>64</v>
      </c>
      <c r="P221">
        <v>0</v>
      </c>
      <c r="Q221">
        <v>0</v>
      </c>
      <c r="U221" t="s">
        <v>1609</v>
      </c>
    </row>
    <row r="222" spans="1:21" hidden="1">
      <c r="A222" t="s">
        <v>1610</v>
      </c>
      <c r="B222" t="s">
        <v>21</v>
      </c>
      <c r="C222" t="s">
        <v>299</v>
      </c>
      <c r="D222" t="s">
        <v>290</v>
      </c>
      <c r="E222" t="s">
        <v>1611</v>
      </c>
      <c r="F222" t="s">
        <v>25</v>
      </c>
      <c r="G222" t="s">
        <v>1525</v>
      </c>
      <c r="H222" t="s">
        <v>27</v>
      </c>
      <c r="I222" t="s">
        <v>28</v>
      </c>
      <c r="J222" t="s">
        <v>1612</v>
      </c>
      <c r="K222" t="s">
        <v>1613</v>
      </c>
      <c r="L222" t="s">
        <v>1614</v>
      </c>
      <c r="M222" t="s">
        <v>1615</v>
      </c>
      <c r="N222" t="s">
        <v>1616</v>
      </c>
      <c r="O222" t="s">
        <v>122</v>
      </c>
      <c r="P222">
        <v>0</v>
      </c>
      <c r="Q222">
        <v>0</v>
      </c>
      <c r="S222" t="s">
        <v>1617</v>
      </c>
      <c r="U222" t="s">
        <v>1618</v>
      </c>
    </row>
    <row r="223" spans="1:21" hidden="1">
      <c r="A223">
        <v>229</v>
      </c>
      <c r="B223" t="s">
        <v>21</v>
      </c>
      <c r="C223" t="s">
        <v>57</v>
      </c>
      <c r="D223" t="s">
        <v>518</v>
      </c>
      <c r="E223" t="s">
        <v>1619</v>
      </c>
      <c r="F223" t="s">
        <v>25</v>
      </c>
      <c r="G223" t="s">
        <v>1525</v>
      </c>
      <c r="H223" t="s">
        <v>27</v>
      </c>
      <c r="I223" t="s">
        <v>28</v>
      </c>
      <c r="J223" t="s">
        <v>1620</v>
      </c>
      <c r="K223" t="s">
        <v>1621</v>
      </c>
      <c r="L223" t="s">
        <v>1622</v>
      </c>
      <c r="M223" t="s">
        <v>1623</v>
      </c>
      <c r="N223" t="s">
        <v>1624</v>
      </c>
      <c r="O223" t="s">
        <v>34</v>
      </c>
      <c r="P223">
        <v>1</v>
      </c>
      <c r="Q223">
        <v>0</v>
      </c>
      <c r="S223" t="s">
        <v>1625</v>
      </c>
      <c r="U223" t="s">
        <v>1626</v>
      </c>
    </row>
    <row r="224" spans="1:21" hidden="1">
      <c r="A224">
        <v>230</v>
      </c>
      <c r="B224" t="s">
        <v>21</v>
      </c>
      <c r="C224" t="s">
        <v>66</v>
      </c>
      <c r="D224" t="s">
        <v>67</v>
      </c>
      <c r="E224" t="s">
        <v>1627</v>
      </c>
      <c r="F224" t="s">
        <v>25</v>
      </c>
      <c r="G224" t="s">
        <v>1525</v>
      </c>
      <c r="H224" t="s">
        <v>27</v>
      </c>
      <c r="I224" t="s">
        <v>28</v>
      </c>
      <c r="J224" t="s">
        <v>1628</v>
      </c>
      <c r="K224" t="s">
        <v>1629</v>
      </c>
      <c r="L224" t="s">
        <v>1630</v>
      </c>
      <c r="M224" t="s">
        <v>1631</v>
      </c>
      <c r="N224" t="s">
        <v>1632</v>
      </c>
      <c r="O224" t="s">
        <v>122</v>
      </c>
      <c r="P224">
        <v>0</v>
      </c>
      <c r="Q224">
        <v>0</v>
      </c>
      <c r="U224" t="s">
        <v>1633</v>
      </c>
    </row>
    <row r="225" spans="1:21" hidden="1">
      <c r="A225">
        <v>231</v>
      </c>
      <c r="B225" t="s">
        <v>21</v>
      </c>
      <c r="C225" t="s">
        <v>335</v>
      </c>
      <c r="D225" t="s">
        <v>99</v>
      </c>
      <c r="E225" t="s">
        <v>1634</v>
      </c>
      <c r="F225" t="s">
        <v>25</v>
      </c>
      <c r="G225" t="s">
        <v>1525</v>
      </c>
      <c r="H225" t="s">
        <v>27</v>
      </c>
      <c r="I225" t="s">
        <v>28</v>
      </c>
      <c r="J225" t="s">
        <v>1635</v>
      </c>
      <c r="K225" t="s">
        <v>1636</v>
      </c>
      <c r="L225" t="s">
        <v>1637</v>
      </c>
      <c r="M225" t="s">
        <v>1638</v>
      </c>
      <c r="N225" t="s">
        <v>1639</v>
      </c>
      <c r="O225" t="s">
        <v>34</v>
      </c>
      <c r="P225">
        <v>0</v>
      </c>
      <c r="Q225">
        <v>0</v>
      </c>
      <c r="U225" t="s">
        <v>1640</v>
      </c>
    </row>
    <row r="226" spans="1:21" hidden="1">
      <c r="A226">
        <v>232</v>
      </c>
      <c r="B226" t="s">
        <v>21</v>
      </c>
      <c r="C226" t="s">
        <v>229</v>
      </c>
      <c r="D226" t="s">
        <v>518</v>
      </c>
      <c r="E226" t="s">
        <v>1641</v>
      </c>
      <c r="F226" t="s">
        <v>25</v>
      </c>
      <c r="G226" t="s">
        <v>1525</v>
      </c>
      <c r="H226" t="s">
        <v>27</v>
      </c>
      <c r="I226" t="s">
        <v>28</v>
      </c>
      <c r="J226" t="s">
        <v>1642</v>
      </c>
      <c r="K226" t="s">
        <v>1643</v>
      </c>
      <c r="L226" t="s">
        <v>1644</v>
      </c>
      <c r="M226" t="s">
        <v>1645</v>
      </c>
      <c r="N226" t="s">
        <v>1646</v>
      </c>
      <c r="O226" t="s">
        <v>64</v>
      </c>
      <c r="P226">
        <v>0</v>
      </c>
      <c r="Q226">
        <v>0</v>
      </c>
      <c r="U226" t="s">
        <v>1647</v>
      </c>
    </row>
    <row r="227" spans="1:21" hidden="1">
      <c r="A227">
        <v>233</v>
      </c>
      <c r="B227" t="s">
        <v>21</v>
      </c>
      <c r="C227" t="s">
        <v>430</v>
      </c>
      <c r="D227" t="s">
        <v>366</v>
      </c>
      <c r="E227" t="s">
        <v>1648</v>
      </c>
      <c r="F227" t="s">
        <v>25</v>
      </c>
      <c r="G227" t="s">
        <v>1525</v>
      </c>
      <c r="H227" t="s">
        <v>27</v>
      </c>
      <c r="I227" t="s">
        <v>28</v>
      </c>
      <c r="J227" t="s">
        <v>1649</v>
      </c>
      <c r="K227" t="s">
        <v>1650</v>
      </c>
      <c r="L227" t="s">
        <v>1651</v>
      </c>
      <c r="M227" t="s">
        <v>1652</v>
      </c>
      <c r="N227" t="s">
        <v>1653</v>
      </c>
      <c r="O227" t="s">
        <v>55</v>
      </c>
      <c r="P227">
        <v>0</v>
      </c>
      <c r="Q227">
        <v>0</v>
      </c>
      <c r="T227" t="s">
        <v>438</v>
      </c>
      <c r="U227" t="s">
        <v>1654</v>
      </c>
    </row>
    <row r="228" spans="1:21" hidden="1">
      <c r="A228">
        <v>234</v>
      </c>
      <c r="B228" t="s">
        <v>21</v>
      </c>
      <c r="C228" t="s">
        <v>365</v>
      </c>
      <c r="D228" t="s">
        <v>366</v>
      </c>
      <c r="E228" t="s">
        <v>1655</v>
      </c>
      <c r="F228" t="s">
        <v>25</v>
      </c>
      <c r="G228" t="s">
        <v>1525</v>
      </c>
      <c r="H228" t="s">
        <v>27</v>
      </c>
      <c r="I228" t="s">
        <v>28</v>
      </c>
      <c r="J228" t="s">
        <v>1656</v>
      </c>
      <c r="K228" t="s">
        <v>1657</v>
      </c>
      <c r="L228" t="s">
        <v>1658</v>
      </c>
      <c r="M228" t="s">
        <v>1659</v>
      </c>
      <c r="N228" t="s">
        <v>1660</v>
      </c>
      <c r="O228" t="s">
        <v>122</v>
      </c>
      <c r="P228">
        <v>1</v>
      </c>
      <c r="Q228">
        <v>1</v>
      </c>
      <c r="S228" t="s">
        <v>1661</v>
      </c>
      <c r="T228" t="s">
        <v>373</v>
      </c>
      <c r="U228" t="s">
        <v>1662</v>
      </c>
    </row>
    <row r="229" spans="1:21" hidden="1">
      <c r="A229">
        <v>235</v>
      </c>
      <c r="B229" t="s">
        <v>21</v>
      </c>
      <c r="C229" t="s">
        <v>374</v>
      </c>
      <c r="D229" t="s">
        <v>366</v>
      </c>
      <c r="E229" t="s">
        <v>1663</v>
      </c>
      <c r="F229" t="s">
        <v>25</v>
      </c>
      <c r="G229" t="s">
        <v>1525</v>
      </c>
      <c r="H229" t="s">
        <v>27</v>
      </c>
      <c r="I229" t="s">
        <v>28</v>
      </c>
      <c r="J229" t="s">
        <v>1664</v>
      </c>
      <c r="K229" t="s">
        <v>1665</v>
      </c>
      <c r="L229" t="s">
        <v>1666</v>
      </c>
      <c r="M229" t="s">
        <v>1667</v>
      </c>
      <c r="N229" t="s">
        <v>1668</v>
      </c>
      <c r="O229" t="s">
        <v>80</v>
      </c>
      <c r="P229">
        <v>0</v>
      </c>
      <c r="Q229">
        <v>0</v>
      </c>
      <c r="T229" t="s">
        <v>559</v>
      </c>
      <c r="U229" s="4">
        <v>46005.559083333334</v>
      </c>
    </row>
    <row r="230" spans="1:21" hidden="1">
      <c r="A230">
        <v>236</v>
      </c>
      <c r="B230" t="s">
        <v>21</v>
      </c>
      <c r="C230" t="s">
        <v>374</v>
      </c>
      <c r="D230" t="s">
        <v>366</v>
      </c>
      <c r="E230" t="s">
        <v>1669</v>
      </c>
      <c r="F230" t="s">
        <v>25</v>
      </c>
      <c r="G230" t="s">
        <v>1525</v>
      </c>
      <c r="H230" t="s">
        <v>27</v>
      </c>
      <c r="I230" t="s">
        <v>28</v>
      </c>
      <c r="J230" t="s">
        <v>1670</v>
      </c>
      <c r="K230" t="s">
        <v>1671</v>
      </c>
      <c r="L230" t="s">
        <v>1672</v>
      </c>
      <c r="M230" t="s">
        <v>1673</v>
      </c>
      <c r="N230" t="s">
        <v>1674</v>
      </c>
      <c r="O230" t="s">
        <v>64</v>
      </c>
      <c r="P230">
        <v>0</v>
      </c>
      <c r="Q230">
        <v>0</v>
      </c>
      <c r="T230" t="s">
        <v>466</v>
      </c>
      <c r="U230" t="s">
        <v>1675</v>
      </c>
    </row>
    <row r="231" spans="1:21" hidden="1">
      <c r="A231">
        <v>237</v>
      </c>
      <c r="B231" t="s">
        <v>21</v>
      </c>
      <c r="C231" t="s">
        <v>374</v>
      </c>
      <c r="D231" t="s">
        <v>366</v>
      </c>
      <c r="E231" t="s">
        <v>1676</v>
      </c>
      <c r="F231" t="s">
        <v>25</v>
      </c>
      <c r="G231" t="s">
        <v>1525</v>
      </c>
      <c r="H231" t="s">
        <v>27</v>
      </c>
      <c r="I231" t="s">
        <v>28</v>
      </c>
      <c r="J231" t="s">
        <v>1677</v>
      </c>
      <c r="K231" t="s">
        <v>1678</v>
      </c>
      <c r="L231" t="s">
        <v>1679</v>
      </c>
      <c r="M231" t="s">
        <v>1680</v>
      </c>
      <c r="N231" t="s">
        <v>1681</v>
      </c>
      <c r="O231" t="s">
        <v>64</v>
      </c>
      <c r="P231">
        <v>0</v>
      </c>
      <c r="Q231">
        <v>0</v>
      </c>
      <c r="T231" t="s">
        <v>581</v>
      </c>
      <c r="U231" t="s">
        <v>1682</v>
      </c>
    </row>
    <row r="232" spans="1:21" hidden="1">
      <c r="A232">
        <v>238</v>
      </c>
      <c r="B232" t="s">
        <v>21</v>
      </c>
      <c r="C232" t="s">
        <v>459</v>
      </c>
      <c r="D232" t="s">
        <v>366</v>
      </c>
      <c r="E232" t="s">
        <v>1683</v>
      </c>
      <c r="F232" t="s">
        <v>25</v>
      </c>
      <c r="G232" t="s">
        <v>1525</v>
      </c>
      <c r="H232" t="s">
        <v>27</v>
      </c>
      <c r="I232" t="s">
        <v>28</v>
      </c>
      <c r="J232" t="s">
        <v>1684</v>
      </c>
      <c r="K232" t="s">
        <v>1685</v>
      </c>
      <c r="L232" t="s">
        <v>1686</v>
      </c>
      <c r="M232" t="s">
        <v>1687</v>
      </c>
      <c r="N232" t="s">
        <v>1688</v>
      </c>
      <c r="O232" t="s">
        <v>122</v>
      </c>
      <c r="P232">
        <v>0</v>
      </c>
      <c r="Q232">
        <v>0</v>
      </c>
      <c r="U232" t="s">
        <v>1689</v>
      </c>
    </row>
    <row r="233" spans="1:21" hidden="1">
      <c r="A233">
        <v>239</v>
      </c>
      <c r="B233" t="s">
        <v>21</v>
      </c>
      <c r="C233" t="s">
        <v>735</v>
      </c>
      <c r="D233" t="s">
        <v>245</v>
      </c>
      <c r="E233" t="s">
        <v>1690</v>
      </c>
      <c r="F233" t="s">
        <v>25</v>
      </c>
      <c r="G233" t="s">
        <v>1525</v>
      </c>
      <c r="H233" t="s">
        <v>27</v>
      </c>
      <c r="I233" t="s">
        <v>28</v>
      </c>
      <c r="J233" t="s">
        <v>1691</v>
      </c>
      <c r="K233" t="s">
        <v>1692</v>
      </c>
      <c r="L233" t="s">
        <v>1693</v>
      </c>
      <c r="M233" t="s">
        <v>1694</v>
      </c>
      <c r="N233" t="s">
        <v>1695</v>
      </c>
      <c r="O233" t="s">
        <v>34</v>
      </c>
      <c r="P233">
        <v>0</v>
      </c>
      <c r="Q233">
        <v>0</v>
      </c>
      <c r="U233" t="s">
        <v>1696</v>
      </c>
    </row>
    <row r="234" spans="1:21" hidden="1">
      <c r="A234">
        <v>240</v>
      </c>
      <c r="B234" t="s">
        <v>150</v>
      </c>
      <c r="C234" t="s">
        <v>36</v>
      </c>
      <c r="D234" t="s">
        <v>37</v>
      </c>
      <c r="E234" t="s">
        <v>1697</v>
      </c>
      <c r="F234" t="s">
        <v>25</v>
      </c>
      <c r="G234" t="s">
        <v>1525</v>
      </c>
      <c r="H234" t="s">
        <v>27</v>
      </c>
      <c r="I234" t="s">
        <v>28</v>
      </c>
      <c r="J234" t="s">
        <v>1698</v>
      </c>
      <c r="K234" t="s">
        <v>1699</v>
      </c>
      <c r="L234" t="s">
        <v>1700</v>
      </c>
      <c r="M234" t="s">
        <v>1701</v>
      </c>
      <c r="N234" t="s">
        <v>1702</v>
      </c>
      <c r="O234" t="s">
        <v>64</v>
      </c>
      <c r="P234">
        <v>0</v>
      </c>
      <c r="Q234">
        <v>0</v>
      </c>
      <c r="U234" t="s">
        <v>1703</v>
      </c>
    </row>
    <row r="235" spans="1:21" hidden="1">
      <c r="A235">
        <v>241</v>
      </c>
      <c r="B235" t="s">
        <v>21</v>
      </c>
      <c r="C235" t="s">
        <v>374</v>
      </c>
      <c r="D235" t="s">
        <v>23</v>
      </c>
      <c r="E235" t="s">
        <v>1704</v>
      </c>
      <c r="F235" t="s">
        <v>25</v>
      </c>
      <c r="G235" t="s">
        <v>1525</v>
      </c>
      <c r="H235" t="s">
        <v>27</v>
      </c>
      <c r="I235" t="s">
        <v>28</v>
      </c>
      <c r="J235" t="s">
        <v>1705</v>
      </c>
      <c r="K235" t="s">
        <v>1706</v>
      </c>
      <c r="L235" t="s">
        <v>1707</v>
      </c>
      <c r="M235" t="s">
        <v>1708</v>
      </c>
      <c r="N235" t="s">
        <v>1709</v>
      </c>
      <c r="O235" t="s">
        <v>34</v>
      </c>
      <c r="P235">
        <v>0</v>
      </c>
      <c r="Q235">
        <v>0</v>
      </c>
      <c r="U235" t="s">
        <v>1710</v>
      </c>
    </row>
    <row r="236" spans="1:21" hidden="1">
      <c r="A236">
        <v>242</v>
      </c>
      <c r="B236" t="s">
        <v>21</v>
      </c>
      <c r="C236" t="s">
        <v>374</v>
      </c>
      <c r="D236" t="s">
        <v>23</v>
      </c>
      <c r="E236" t="s">
        <v>1711</v>
      </c>
      <c r="F236" t="s">
        <v>25</v>
      </c>
      <c r="G236" t="s">
        <v>1525</v>
      </c>
      <c r="H236" t="s">
        <v>27</v>
      </c>
      <c r="I236" t="s">
        <v>28</v>
      </c>
      <c r="J236" t="s">
        <v>1712</v>
      </c>
      <c r="K236" t="s">
        <v>1713</v>
      </c>
      <c r="L236" t="s">
        <v>1714</v>
      </c>
      <c r="M236" t="s">
        <v>1715</v>
      </c>
      <c r="N236" t="s">
        <v>1716</v>
      </c>
      <c r="O236" t="s">
        <v>64</v>
      </c>
      <c r="P236">
        <v>1</v>
      </c>
      <c r="Q236">
        <v>1</v>
      </c>
      <c r="U236" t="s">
        <v>1717</v>
      </c>
    </row>
    <row r="237" spans="1:21" hidden="1">
      <c r="A237" t="s">
        <v>1718</v>
      </c>
      <c r="B237" t="s">
        <v>21</v>
      </c>
      <c r="C237" t="s">
        <v>374</v>
      </c>
      <c r="D237" t="s">
        <v>23</v>
      </c>
      <c r="E237" t="s">
        <v>1676</v>
      </c>
      <c r="F237" t="s">
        <v>25</v>
      </c>
      <c r="G237" t="s">
        <v>1525</v>
      </c>
      <c r="H237" t="s">
        <v>27</v>
      </c>
      <c r="I237" t="s">
        <v>28</v>
      </c>
      <c r="J237" t="s">
        <v>1719</v>
      </c>
      <c r="K237" t="s">
        <v>1720</v>
      </c>
      <c r="L237" t="s">
        <v>1721</v>
      </c>
      <c r="M237" t="s">
        <v>1722</v>
      </c>
      <c r="N237" t="s">
        <v>1723</v>
      </c>
      <c r="O237" t="s">
        <v>80</v>
      </c>
      <c r="P237">
        <v>0</v>
      </c>
      <c r="Q237">
        <v>0</v>
      </c>
      <c r="U237" t="s">
        <v>1724</v>
      </c>
    </row>
    <row r="238" spans="1:21" hidden="1">
      <c r="A238">
        <v>244</v>
      </c>
      <c r="B238" t="s">
        <v>150</v>
      </c>
      <c r="C238" t="s">
        <v>36</v>
      </c>
      <c r="D238" t="s">
        <v>37</v>
      </c>
      <c r="E238" t="s">
        <v>1725</v>
      </c>
      <c r="F238" t="s">
        <v>25</v>
      </c>
      <c r="G238" t="s">
        <v>1525</v>
      </c>
      <c r="H238" t="s">
        <v>27</v>
      </c>
      <c r="I238" t="s">
        <v>28</v>
      </c>
      <c r="J238" t="s">
        <v>1726</v>
      </c>
      <c r="K238" t="s">
        <v>1727</v>
      </c>
      <c r="L238" t="s">
        <v>1728</v>
      </c>
      <c r="M238" t="s">
        <v>1729</v>
      </c>
      <c r="N238" t="s">
        <v>1730</v>
      </c>
      <c r="O238" t="s">
        <v>122</v>
      </c>
      <c r="P238">
        <v>0</v>
      </c>
      <c r="Q238">
        <v>0</v>
      </c>
      <c r="S238" t="s">
        <v>1731</v>
      </c>
      <c r="U238" t="s">
        <v>1732</v>
      </c>
    </row>
    <row r="239" spans="1:21" hidden="1">
      <c r="A239">
        <v>245</v>
      </c>
      <c r="B239" t="s">
        <v>150</v>
      </c>
      <c r="C239" t="s">
        <v>151</v>
      </c>
      <c r="D239" t="s">
        <v>47</v>
      </c>
      <c r="E239" t="s">
        <v>1733</v>
      </c>
      <c r="F239" t="s">
        <v>25</v>
      </c>
      <c r="G239" t="s">
        <v>1525</v>
      </c>
      <c r="H239" t="s">
        <v>27</v>
      </c>
      <c r="I239" t="s">
        <v>28</v>
      </c>
      <c r="J239" t="s">
        <v>1734</v>
      </c>
      <c r="K239" t="s">
        <v>1735</v>
      </c>
      <c r="L239" t="s">
        <v>1736</v>
      </c>
      <c r="M239" t="s">
        <v>1737</v>
      </c>
      <c r="N239" t="s">
        <v>1738</v>
      </c>
      <c r="O239" t="s">
        <v>55</v>
      </c>
      <c r="P239">
        <v>1</v>
      </c>
      <c r="Q239">
        <v>1</v>
      </c>
      <c r="U239" t="s">
        <v>1739</v>
      </c>
    </row>
    <row r="240" spans="1:21" hidden="1">
      <c r="A240" t="s">
        <v>1740</v>
      </c>
      <c r="B240" t="s">
        <v>150</v>
      </c>
      <c r="C240" t="s">
        <v>151</v>
      </c>
      <c r="D240" t="s">
        <v>47</v>
      </c>
      <c r="E240" t="s">
        <v>1741</v>
      </c>
      <c r="F240" t="s">
        <v>25</v>
      </c>
      <c r="G240" t="s">
        <v>1525</v>
      </c>
      <c r="H240" t="s">
        <v>27</v>
      </c>
      <c r="I240" t="s">
        <v>28</v>
      </c>
      <c r="J240" t="s">
        <v>1742</v>
      </c>
      <c r="K240" t="s">
        <v>1743</v>
      </c>
      <c r="L240" t="s">
        <v>1744</v>
      </c>
      <c r="M240" t="s">
        <v>1745</v>
      </c>
      <c r="N240" t="s">
        <v>1746</v>
      </c>
      <c r="O240" t="s">
        <v>122</v>
      </c>
      <c r="P240">
        <v>1</v>
      </c>
      <c r="Q240">
        <v>1</v>
      </c>
      <c r="U240" t="s">
        <v>1747</v>
      </c>
    </row>
    <row r="241" spans="1:21" hidden="1">
      <c r="A241">
        <v>247</v>
      </c>
      <c r="B241" t="s">
        <v>150</v>
      </c>
      <c r="C241" t="s">
        <v>335</v>
      </c>
      <c r="D241" t="s">
        <v>47</v>
      </c>
      <c r="E241" t="s">
        <v>1748</v>
      </c>
      <c r="F241" t="s">
        <v>25</v>
      </c>
      <c r="G241" t="s">
        <v>1525</v>
      </c>
      <c r="H241" t="s">
        <v>27</v>
      </c>
      <c r="I241" t="s">
        <v>28</v>
      </c>
      <c r="J241" t="s">
        <v>1749</v>
      </c>
      <c r="K241" t="s">
        <v>1750</v>
      </c>
      <c r="L241" t="s">
        <v>1751</v>
      </c>
      <c r="M241" t="s">
        <v>1752</v>
      </c>
      <c r="N241" t="s">
        <v>1753</v>
      </c>
      <c r="O241" t="s">
        <v>34</v>
      </c>
      <c r="P241">
        <v>0</v>
      </c>
      <c r="Q241">
        <v>0</v>
      </c>
      <c r="S241" t="s">
        <v>1754</v>
      </c>
      <c r="U241" t="s">
        <v>1755</v>
      </c>
    </row>
    <row r="242" spans="1:21" hidden="1">
      <c r="A242">
        <v>248</v>
      </c>
      <c r="B242" t="s">
        <v>21</v>
      </c>
      <c r="C242" t="s">
        <v>57</v>
      </c>
      <c r="D242" t="s">
        <v>67</v>
      </c>
      <c r="E242" t="s">
        <v>1756</v>
      </c>
      <c r="F242" t="s">
        <v>25</v>
      </c>
      <c r="G242" t="s">
        <v>1525</v>
      </c>
      <c r="H242" t="s">
        <v>27</v>
      </c>
      <c r="I242" t="s">
        <v>28</v>
      </c>
      <c r="J242" t="s">
        <v>1757</v>
      </c>
      <c r="K242" t="s">
        <v>1758</v>
      </c>
      <c r="L242" t="s">
        <v>1759</v>
      </c>
      <c r="M242" t="s">
        <v>1760</v>
      </c>
      <c r="N242" t="s">
        <v>1761</v>
      </c>
      <c r="O242" t="s">
        <v>55</v>
      </c>
      <c r="P242">
        <v>1</v>
      </c>
      <c r="Q242">
        <v>0</v>
      </c>
      <c r="S242" t="s">
        <v>1762</v>
      </c>
      <c r="U242" t="s">
        <v>1763</v>
      </c>
    </row>
    <row r="243" spans="1:21" hidden="1">
      <c r="A243">
        <v>249</v>
      </c>
      <c r="B243" t="s">
        <v>21</v>
      </c>
      <c r="C243" t="s">
        <v>335</v>
      </c>
      <c r="D243" t="s">
        <v>108</v>
      </c>
      <c r="E243" t="s">
        <v>1764</v>
      </c>
      <c r="F243" t="s">
        <v>25</v>
      </c>
      <c r="G243" t="s">
        <v>1525</v>
      </c>
      <c r="H243" t="s">
        <v>27</v>
      </c>
      <c r="I243" t="s">
        <v>28</v>
      </c>
      <c r="J243" t="s">
        <v>1765</v>
      </c>
      <c r="K243" t="s">
        <v>1766</v>
      </c>
      <c r="L243" t="s">
        <v>1767</v>
      </c>
      <c r="M243" t="s">
        <v>1768</v>
      </c>
      <c r="N243" t="s">
        <v>1769</v>
      </c>
      <c r="O243" t="s">
        <v>64</v>
      </c>
      <c r="P243">
        <v>0</v>
      </c>
      <c r="Q243">
        <v>0</v>
      </c>
      <c r="S243" t="s">
        <v>1770</v>
      </c>
      <c r="U243" t="s">
        <v>1771</v>
      </c>
    </row>
    <row r="244" spans="1:21" hidden="1">
      <c r="A244" t="s">
        <v>1772</v>
      </c>
      <c r="B244" t="s">
        <v>21</v>
      </c>
      <c r="C244" t="s">
        <v>46</v>
      </c>
      <c r="D244" t="s">
        <v>108</v>
      </c>
      <c r="E244" t="s">
        <v>1773</v>
      </c>
      <c r="F244" t="s">
        <v>25</v>
      </c>
      <c r="G244" t="s">
        <v>1525</v>
      </c>
      <c r="H244" t="s">
        <v>27</v>
      </c>
      <c r="I244" t="s">
        <v>28</v>
      </c>
      <c r="J244" t="s">
        <v>1774</v>
      </c>
      <c r="K244" t="s">
        <v>1775</v>
      </c>
      <c r="L244" t="s">
        <v>1776</v>
      </c>
      <c r="M244" t="s">
        <v>1777</v>
      </c>
      <c r="N244" t="s">
        <v>1778</v>
      </c>
      <c r="O244" t="s">
        <v>55</v>
      </c>
      <c r="P244">
        <v>0</v>
      </c>
      <c r="Q244">
        <v>0</v>
      </c>
      <c r="U244" t="s">
        <v>1779</v>
      </c>
    </row>
    <row r="245" spans="1:21" hidden="1">
      <c r="A245" t="s">
        <v>1780</v>
      </c>
      <c r="B245" t="s">
        <v>21</v>
      </c>
      <c r="C245" t="s">
        <v>46</v>
      </c>
      <c r="D245" t="s">
        <v>108</v>
      </c>
      <c r="E245" t="s">
        <v>1781</v>
      </c>
      <c r="F245" t="s">
        <v>25</v>
      </c>
      <c r="G245" t="s">
        <v>1525</v>
      </c>
      <c r="H245" t="s">
        <v>27</v>
      </c>
      <c r="I245" t="s">
        <v>28</v>
      </c>
      <c r="J245" t="s">
        <v>1782</v>
      </c>
      <c r="K245" t="s">
        <v>1783</v>
      </c>
      <c r="L245" t="s">
        <v>1784</v>
      </c>
      <c r="M245" t="s">
        <v>1785</v>
      </c>
      <c r="N245" t="s">
        <v>1786</v>
      </c>
      <c r="O245" t="s">
        <v>80</v>
      </c>
      <c r="P245">
        <v>0</v>
      </c>
      <c r="Q245">
        <v>0</v>
      </c>
      <c r="S245" t="s">
        <v>1787</v>
      </c>
      <c r="U245" t="s">
        <v>1788</v>
      </c>
    </row>
    <row r="246" spans="1:21" hidden="1">
      <c r="A246">
        <v>252</v>
      </c>
      <c r="B246" t="s">
        <v>21</v>
      </c>
      <c r="C246" t="s">
        <v>308</v>
      </c>
      <c r="D246" t="s">
        <v>108</v>
      </c>
      <c r="E246" t="s">
        <v>1789</v>
      </c>
      <c r="F246" t="s">
        <v>25</v>
      </c>
      <c r="G246" t="s">
        <v>1525</v>
      </c>
      <c r="H246" t="s">
        <v>27</v>
      </c>
      <c r="I246" t="s">
        <v>28</v>
      </c>
      <c r="J246" t="s">
        <v>1790</v>
      </c>
      <c r="K246" t="s">
        <v>1791</v>
      </c>
      <c r="L246" t="s">
        <v>1792</v>
      </c>
      <c r="M246" t="s">
        <v>1793</v>
      </c>
      <c r="N246" t="s">
        <v>1794</v>
      </c>
      <c r="O246" t="s">
        <v>55</v>
      </c>
      <c r="P246">
        <v>0</v>
      </c>
      <c r="Q246">
        <v>0</v>
      </c>
      <c r="U246" t="s">
        <v>1795</v>
      </c>
    </row>
    <row r="247" spans="1:21" hidden="1">
      <c r="A247">
        <v>253</v>
      </c>
      <c r="B247" t="s">
        <v>21</v>
      </c>
      <c r="C247" t="s">
        <v>1796</v>
      </c>
      <c r="D247" t="s">
        <v>108</v>
      </c>
      <c r="E247" t="s">
        <v>1797</v>
      </c>
      <c r="F247" t="s">
        <v>25</v>
      </c>
      <c r="G247" t="s">
        <v>1525</v>
      </c>
      <c r="H247" t="s">
        <v>27</v>
      </c>
      <c r="I247" t="s">
        <v>28</v>
      </c>
      <c r="J247" t="s">
        <v>1798</v>
      </c>
      <c r="K247" t="s">
        <v>1799</v>
      </c>
      <c r="L247" t="s">
        <v>1800</v>
      </c>
      <c r="M247" t="s">
        <v>1801</v>
      </c>
      <c r="N247" t="s">
        <v>1802</v>
      </c>
      <c r="O247" t="s">
        <v>34</v>
      </c>
      <c r="P247">
        <v>0</v>
      </c>
      <c r="Q247">
        <v>0</v>
      </c>
      <c r="U247" t="s">
        <v>1803</v>
      </c>
    </row>
    <row r="248" spans="1:21" hidden="1">
      <c r="A248">
        <v>254</v>
      </c>
      <c r="B248" t="s">
        <v>21</v>
      </c>
      <c r="C248" t="s">
        <v>66</v>
      </c>
      <c r="D248" t="s">
        <v>108</v>
      </c>
      <c r="E248" t="s">
        <v>1804</v>
      </c>
      <c r="F248" t="s">
        <v>25</v>
      </c>
      <c r="G248" t="s">
        <v>1525</v>
      </c>
      <c r="H248" t="s">
        <v>27</v>
      </c>
      <c r="I248" t="s">
        <v>28</v>
      </c>
      <c r="J248" t="s">
        <v>1805</v>
      </c>
      <c r="K248" t="s">
        <v>1806</v>
      </c>
      <c r="L248" t="s">
        <v>1807</v>
      </c>
      <c r="M248" t="s">
        <v>1808</v>
      </c>
      <c r="N248" t="s">
        <v>1809</v>
      </c>
      <c r="O248" t="s">
        <v>34</v>
      </c>
      <c r="P248">
        <v>0</v>
      </c>
      <c r="Q248">
        <v>0</v>
      </c>
      <c r="U248" t="s">
        <v>1810</v>
      </c>
    </row>
    <row r="249" spans="1:21" hidden="1">
      <c r="A249">
        <v>255</v>
      </c>
      <c r="B249" t="s">
        <v>21</v>
      </c>
      <c r="C249" t="s">
        <v>299</v>
      </c>
      <c r="D249" t="s">
        <v>290</v>
      </c>
      <c r="E249" t="s">
        <v>1811</v>
      </c>
      <c r="F249" t="s">
        <v>25</v>
      </c>
      <c r="G249" t="s">
        <v>1525</v>
      </c>
      <c r="H249" t="s">
        <v>27</v>
      </c>
      <c r="I249" t="s">
        <v>28</v>
      </c>
      <c r="J249" t="s">
        <v>1812</v>
      </c>
      <c r="K249" t="s">
        <v>1813</v>
      </c>
      <c r="L249" t="s">
        <v>1814</v>
      </c>
      <c r="M249" t="s">
        <v>1815</v>
      </c>
      <c r="N249" t="s">
        <v>1816</v>
      </c>
      <c r="O249" t="s">
        <v>122</v>
      </c>
      <c r="P249">
        <v>1</v>
      </c>
      <c r="Q249">
        <v>1</v>
      </c>
      <c r="U249" t="s">
        <v>1817</v>
      </c>
    </row>
    <row r="250" spans="1:21" hidden="1">
      <c r="A250" t="s">
        <v>1818</v>
      </c>
      <c r="B250" t="s">
        <v>21</v>
      </c>
      <c r="C250" t="s">
        <v>299</v>
      </c>
      <c r="D250" t="s">
        <v>290</v>
      </c>
      <c r="E250" t="s">
        <v>1819</v>
      </c>
      <c r="F250" t="s">
        <v>25</v>
      </c>
      <c r="G250" t="s">
        <v>1525</v>
      </c>
      <c r="H250" t="s">
        <v>27</v>
      </c>
      <c r="I250" t="s">
        <v>28</v>
      </c>
      <c r="J250" t="s">
        <v>1820</v>
      </c>
      <c r="K250" t="s">
        <v>1821</v>
      </c>
      <c r="L250" t="s">
        <v>1822</v>
      </c>
      <c r="M250" t="s">
        <v>1823</v>
      </c>
      <c r="N250" t="s">
        <v>1824</v>
      </c>
      <c r="O250" t="s">
        <v>122</v>
      </c>
      <c r="P250">
        <v>0</v>
      </c>
      <c r="Q250">
        <v>0</v>
      </c>
      <c r="S250" t="s">
        <v>1825</v>
      </c>
      <c r="T250" t="s">
        <v>928</v>
      </c>
      <c r="U250" t="s">
        <v>1826</v>
      </c>
    </row>
    <row r="251" spans="1:21" hidden="1">
      <c r="A251">
        <v>257</v>
      </c>
      <c r="B251" t="s">
        <v>21</v>
      </c>
      <c r="C251" t="s">
        <v>57</v>
      </c>
      <c r="D251" t="s">
        <v>518</v>
      </c>
      <c r="E251" t="s">
        <v>1827</v>
      </c>
      <c r="F251" t="s">
        <v>25</v>
      </c>
      <c r="G251" t="s">
        <v>1525</v>
      </c>
      <c r="H251" t="s">
        <v>27</v>
      </c>
      <c r="I251" t="s">
        <v>28</v>
      </c>
      <c r="J251" t="s">
        <v>1828</v>
      </c>
      <c r="K251" t="s">
        <v>1829</v>
      </c>
      <c r="L251" t="s">
        <v>1830</v>
      </c>
      <c r="M251" t="s">
        <v>1831</v>
      </c>
      <c r="N251" t="s">
        <v>1832</v>
      </c>
      <c r="O251" t="s">
        <v>80</v>
      </c>
      <c r="P251">
        <v>0</v>
      </c>
      <c r="Q251">
        <v>0</v>
      </c>
      <c r="U251" t="s">
        <v>1833</v>
      </c>
    </row>
    <row r="252" spans="1:21" hidden="1">
      <c r="A252">
        <v>279</v>
      </c>
      <c r="B252" t="s">
        <v>21</v>
      </c>
      <c r="C252" t="s">
        <v>430</v>
      </c>
      <c r="D252" t="s">
        <v>366</v>
      </c>
      <c r="E252" t="s">
        <v>1834</v>
      </c>
      <c r="F252" t="s">
        <v>25</v>
      </c>
      <c r="G252" t="s">
        <v>1835</v>
      </c>
      <c r="H252" t="s">
        <v>27</v>
      </c>
      <c r="I252" t="s">
        <v>28</v>
      </c>
      <c r="J252" t="s">
        <v>1836</v>
      </c>
      <c r="K252" t="s">
        <v>1837</v>
      </c>
      <c r="L252" t="s">
        <v>1838</v>
      </c>
      <c r="M252" t="s">
        <v>1839</v>
      </c>
      <c r="N252" t="s">
        <v>1840</v>
      </c>
      <c r="O252" t="s">
        <v>55</v>
      </c>
      <c r="P252">
        <v>0</v>
      </c>
      <c r="Q252">
        <v>0</v>
      </c>
      <c r="S252" t="s">
        <v>1841</v>
      </c>
      <c r="T252" t="s">
        <v>438</v>
      </c>
      <c r="U252" t="s">
        <v>1842</v>
      </c>
    </row>
    <row r="253" spans="1:21" hidden="1">
      <c r="A253" t="s">
        <v>1843</v>
      </c>
      <c r="B253" t="s">
        <v>21</v>
      </c>
      <c r="C253" t="s">
        <v>365</v>
      </c>
      <c r="D253" t="s">
        <v>366</v>
      </c>
      <c r="E253" t="s">
        <v>1844</v>
      </c>
      <c r="F253" t="s">
        <v>25</v>
      </c>
      <c r="G253" t="s">
        <v>1835</v>
      </c>
      <c r="H253" t="s">
        <v>27</v>
      </c>
      <c r="I253" t="s">
        <v>28</v>
      </c>
      <c r="J253" t="s">
        <v>1845</v>
      </c>
      <c r="K253" t="s">
        <v>1846</v>
      </c>
      <c r="L253" t="s">
        <v>1847</v>
      </c>
      <c r="M253" t="s">
        <v>1848</v>
      </c>
      <c r="N253" t="s">
        <v>1849</v>
      </c>
      <c r="O253" t="s">
        <v>34</v>
      </c>
      <c r="P253">
        <v>0</v>
      </c>
      <c r="Q253">
        <v>0</v>
      </c>
      <c r="S253" t="s">
        <v>1850</v>
      </c>
      <c r="T253" t="s">
        <v>373</v>
      </c>
      <c r="U253" t="s">
        <v>1851</v>
      </c>
    </row>
    <row r="254" spans="1:21" hidden="1">
      <c r="A254" t="s">
        <v>1852</v>
      </c>
      <c r="B254" t="s">
        <v>21</v>
      </c>
      <c r="C254" t="s">
        <v>374</v>
      </c>
      <c r="D254" t="s">
        <v>366</v>
      </c>
      <c r="E254" t="s">
        <v>1853</v>
      </c>
      <c r="F254" t="s">
        <v>25</v>
      </c>
      <c r="G254" t="s">
        <v>1835</v>
      </c>
      <c r="H254" t="s">
        <v>27</v>
      </c>
      <c r="I254" t="s">
        <v>28</v>
      </c>
      <c r="J254" t="s">
        <v>1854</v>
      </c>
      <c r="K254" t="s">
        <v>1855</v>
      </c>
      <c r="L254" t="s">
        <v>1856</v>
      </c>
      <c r="M254" t="s">
        <v>1857</v>
      </c>
      <c r="N254" t="s">
        <v>1858</v>
      </c>
      <c r="O254" t="s">
        <v>80</v>
      </c>
      <c r="P254">
        <v>0</v>
      </c>
      <c r="Q254">
        <v>0</v>
      </c>
      <c r="S254" t="s">
        <v>1859</v>
      </c>
      <c r="T254" t="s">
        <v>547</v>
      </c>
      <c r="U254" t="s">
        <v>1860</v>
      </c>
    </row>
    <row r="255" spans="1:21" hidden="1">
      <c r="A255">
        <v>282</v>
      </c>
      <c r="B255" t="s">
        <v>21</v>
      </c>
      <c r="C255" t="s">
        <v>374</v>
      </c>
      <c r="D255" t="s">
        <v>366</v>
      </c>
      <c r="E255" t="s">
        <v>1861</v>
      </c>
      <c r="F255" t="s">
        <v>25</v>
      </c>
      <c r="G255" t="s">
        <v>1835</v>
      </c>
      <c r="H255" t="s">
        <v>27</v>
      </c>
      <c r="I255" t="s">
        <v>28</v>
      </c>
      <c r="J255" t="s">
        <v>1862</v>
      </c>
      <c r="K255" t="s">
        <v>1863</v>
      </c>
      <c r="L255" t="s">
        <v>1864</v>
      </c>
      <c r="M255" t="s">
        <v>1865</v>
      </c>
      <c r="N255" t="s">
        <v>1866</v>
      </c>
      <c r="O255" t="s">
        <v>34</v>
      </c>
      <c r="P255">
        <v>1</v>
      </c>
      <c r="Q255">
        <v>1</v>
      </c>
      <c r="T255" t="s">
        <v>466</v>
      </c>
      <c r="U255" t="s">
        <v>1867</v>
      </c>
    </row>
    <row r="256" spans="1:21" hidden="1">
      <c r="A256">
        <v>283</v>
      </c>
      <c r="B256" t="s">
        <v>21</v>
      </c>
      <c r="C256" t="s">
        <v>374</v>
      </c>
      <c r="D256" t="s">
        <v>366</v>
      </c>
      <c r="E256" t="s">
        <v>1868</v>
      </c>
      <c r="F256" t="s">
        <v>25</v>
      </c>
      <c r="G256" t="s">
        <v>1835</v>
      </c>
      <c r="H256" t="s">
        <v>27</v>
      </c>
      <c r="I256" t="s">
        <v>28</v>
      </c>
      <c r="J256" t="s">
        <v>1869</v>
      </c>
      <c r="K256" t="s">
        <v>1870</v>
      </c>
      <c r="L256" t="s">
        <v>1871</v>
      </c>
      <c r="M256" t="s">
        <v>1872</v>
      </c>
      <c r="N256" t="s">
        <v>1873</v>
      </c>
      <c r="O256" t="s">
        <v>122</v>
      </c>
      <c r="P256">
        <v>1</v>
      </c>
      <c r="Q256">
        <v>1</v>
      </c>
      <c r="T256" t="s">
        <v>466</v>
      </c>
      <c r="U256" t="s">
        <v>1874</v>
      </c>
    </row>
    <row r="257" spans="1:21" hidden="1">
      <c r="A257">
        <v>284</v>
      </c>
      <c r="B257" t="s">
        <v>21</v>
      </c>
      <c r="C257" t="s">
        <v>374</v>
      </c>
      <c r="D257" t="s">
        <v>366</v>
      </c>
      <c r="E257" t="s">
        <v>1875</v>
      </c>
      <c r="F257" t="s">
        <v>25</v>
      </c>
      <c r="G257" t="s">
        <v>1835</v>
      </c>
      <c r="H257" t="s">
        <v>27</v>
      </c>
      <c r="I257" t="s">
        <v>28</v>
      </c>
      <c r="J257" t="s">
        <v>1876</v>
      </c>
      <c r="K257" t="s">
        <v>1877</v>
      </c>
      <c r="L257" t="s">
        <v>1878</v>
      </c>
      <c r="M257" t="s">
        <v>1879</v>
      </c>
      <c r="N257" t="s">
        <v>1880</v>
      </c>
      <c r="O257" t="s">
        <v>80</v>
      </c>
      <c r="P257">
        <v>0</v>
      </c>
      <c r="Q257">
        <v>0</v>
      </c>
      <c r="T257" t="s">
        <v>581</v>
      </c>
      <c r="U257" t="s">
        <v>1881</v>
      </c>
    </row>
    <row r="258" spans="1:21" hidden="1">
      <c r="A258" t="s">
        <v>1882</v>
      </c>
      <c r="B258" t="s">
        <v>21</v>
      </c>
      <c r="C258" t="s">
        <v>459</v>
      </c>
      <c r="D258" t="s">
        <v>366</v>
      </c>
      <c r="E258" t="s">
        <v>1883</v>
      </c>
      <c r="F258" t="s">
        <v>25</v>
      </c>
      <c r="G258" t="s">
        <v>1835</v>
      </c>
      <c r="H258" t="s">
        <v>27</v>
      </c>
      <c r="I258" t="s">
        <v>28</v>
      </c>
      <c r="J258" t="s">
        <v>1884</v>
      </c>
      <c r="K258" t="s">
        <v>1885</v>
      </c>
      <c r="L258" t="s">
        <v>1886</v>
      </c>
      <c r="M258" t="s">
        <v>1887</v>
      </c>
      <c r="N258" t="s">
        <v>1888</v>
      </c>
      <c r="O258" t="s">
        <v>64</v>
      </c>
      <c r="P258">
        <v>0</v>
      </c>
      <c r="Q258">
        <v>0</v>
      </c>
      <c r="T258" t="s">
        <v>971</v>
      </c>
      <c r="U258" t="s">
        <v>1889</v>
      </c>
    </row>
    <row r="259" spans="1:21" hidden="1">
      <c r="A259">
        <v>286</v>
      </c>
      <c r="B259" t="s">
        <v>21</v>
      </c>
      <c r="C259" t="s">
        <v>374</v>
      </c>
      <c r="D259" t="s">
        <v>366</v>
      </c>
      <c r="E259" t="s">
        <v>1890</v>
      </c>
      <c r="F259" t="s">
        <v>25</v>
      </c>
      <c r="G259" t="s">
        <v>1835</v>
      </c>
      <c r="H259" t="s">
        <v>27</v>
      </c>
      <c r="I259" t="s">
        <v>28</v>
      </c>
      <c r="J259" t="s">
        <v>1891</v>
      </c>
      <c r="K259" t="s">
        <v>1892</v>
      </c>
      <c r="L259" t="s">
        <v>1893</v>
      </c>
      <c r="M259" t="s">
        <v>1894</v>
      </c>
      <c r="N259" t="s">
        <v>1895</v>
      </c>
      <c r="O259" t="s">
        <v>80</v>
      </c>
      <c r="P259">
        <v>0</v>
      </c>
      <c r="Q259">
        <v>0</v>
      </c>
      <c r="T259" t="s">
        <v>559</v>
      </c>
      <c r="U259" s="4">
        <v>46006.190208333333</v>
      </c>
    </row>
    <row r="260" spans="1:21" hidden="1">
      <c r="A260">
        <v>287</v>
      </c>
      <c r="B260" t="s">
        <v>21</v>
      </c>
      <c r="C260" t="s">
        <v>735</v>
      </c>
      <c r="D260" t="s">
        <v>245</v>
      </c>
      <c r="E260" t="s">
        <v>1896</v>
      </c>
      <c r="F260" t="s">
        <v>25</v>
      </c>
      <c r="G260" t="s">
        <v>1835</v>
      </c>
      <c r="H260" t="s">
        <v>27</v>
      </c>
      <c r="I260" t="s">
        <v>28</v>
      </c>
      <c r="J260" t="s">
        <v>1897</v>
      </c>
      <c r="K260" t="s">
        <v>1898</v>
      </c>
      <c r="L260" t="s">
        <v>1899</v>
      </c>
      <c r="M260" t="s">
        <v>1900</v>
      </c>
      <c r="N260" t="s">
        <v>1901</v>
      </c>
      <c r="O260" t="s">
        <v>55</v>
      </c>
      <c r="P260">
        <v>0</v>
      </c>
      <c r="Q260">
        <v>0</v>
      </c>
      <c r="S260" t="s">
        <v>1902</v>
      </c>
      <c r="T260" t="s">
        <v>976</v>
      </c>
      <c r="U260" t="s">
        <v>1903</v>
      </c>
    </row>
    <row r="261" spans="1:21" hidden="1">
      <c r="A261" t="s">
        <v>1904</v>
      </c>
      <c r="B261" t="s">
        <v>21</v>
      </c>
      <c r="C261" t="s">
        <v>36</v>
      </c>
      <c r="D261" t="s">
        <v>37</v>
      </c>
      <c r="E261" t="s">
        <v>1905</v>
      </c>
      <c r="F261" t="s">
        <v>25</v>
      </c>
      <c r="G261" t="s">
        <v>1835</v>
      </c>
      <c r="H261" t="s">
        <v>27</v>
      </c>
      <c r="I261" t="s">
        <v>28</v>
      </c>
      <c r="J261" t="s">
        <v>1906</v>
      </c>
      <c r="K261" t="s">
        <v>1907</v>
      </c>
      <c r="L261" t="s">
        <v>1908</v>
      </c>
      <c r="M261" t="s">
        <v>1909</v>
      </c>
      <c r="N261" t="s">
        <v>1910</v>
      </c>
      <c r="O261" t="s">
        <v>55</v>
      </c>
      <c r="P261">
        <v>1</v>
      </c>
      <c r="Q261">
        <v>1</v>
      </c>
      <c r="T261" t="s">
        <v>1911</v>
      </c>
      <c r="U261" t="s">
        <v>1912</v>
      </c>
    </row>
    <row r="262" spans="1:21" hidden="1">
      <c r="A262" t="s">
        <v>1913</v>
      </c>
      <c r="B262" t="s">
        <v>21</v>
      </c>
      <c r="C262" t="s">
        <v>36</v>
      </c>
      <c r="D262" t="s">
        <v>37</v>
      </c>
      <c r="E262" t="s">
        <v>1914</v>
      </c>
      <c r="F262" t="s">
        <v>25</v>
      </c>
      <c r="G262" t="s">
        <v>1835</v>
      </c>
      <c r="H262" t="s">
        <v>27</v>
      </c>
      <c r="I262" t="s">
        <v>28</v>
      </c>
      <c r="J262" t="s">
        <v>1915</v>
      </c>
      <c r="K262" t="s">
        <v>1916</v>
      </c>
      <c r="L262" t="s">
        <v>1917</v>
      </c>
      <c r="M262" t="s">
        <v>1918</v>
      </c>
      <c r="N262" t="s">
        <v>1919</v>
      </c>
      <c r="O262" t="s">
        <v>64</v>
      </c>
      <c r="P262">
        <v>0</v>
      </c>
      <c r="Q262">
        <v>0</v>
      </c>
      <c r="R262" t="s">
        <v>1920</v>
      </c>
      <c r="T262" t="s">
        <v>474</v>
      </c>
      <c r="U262" t="s">
        <v>1921</v>
      </c>
    </row>
    <row r="263" spans="1:21" hidden="1">
      <c r="A263">
        <v>290</v>
      </c>
      <c r="B263" t="s">
        <v>21</v>
      </c>
      <c r="C263" t="s">
        <v>66</v>
      </c>
      <c r="D263" t="s">
        <v>67</v>
      </c>
      <c r="E263" t="s">
        <v>1922</v>
      </c>
      <c r="F263" t="s">
        <v>25</v>
      </c>
      <c r="G263" t="s">
        <v>1835</v>
      </c>
      <c r="H263" t="s">
        <v>27</v>
      </c>
      <c r="I263" t="s">
        <v>28</v>
      </c>
      <c r="J263" t="s">
        <v>1923</v>
      </c>
      <c r="K263" t="s">
        <v>1924</v>
      </c>
      <c r="L263" t="s">
        <v>1925</v>
      </c>
      <c r="M263" t="s">
        <v>1926</v>
      </c>
      <c r="N263" t="s">
        <v>1927</v>
      </c>
      <c r="O263" t="s">
        <v>80</v>
      </c>
      <c r="P263">
        <v>0</v>
      </c>
      <c r="Q263">
        <v>0</v>
      </c>
      <c r="T263" t="s">
        <v>1928</v>
      </c>
      <c r="U263" t="s">
        <v>1929</v>
      </c>
    </row>
    <row r="264" spans="1:21" hidden="1">
      <c r="A264">
        <v>291</v>
      </c>
      <c r="B264" t="s">
        <v>21</v>
      </c>
      <c r="C264" t="s">
        <v>66</v>
      </c>
      <c r="D264" t="s">
        <v>67</v>
      </c>
      <c r="E264" t="s">
        <v>1930</v>
      </c>
      <c r="F264" t="s">
        <v>25</v>
      </c>
      <c r="G264" t="s">
        <v>1835</v>
      </c>
      <c r="H264" t="s">
        <v>27</v>
      </c>
      <c r="I264" t="s">
        <v>28</v>
      </c>
      <c r="J264" t="s">
        <v>1931</v>
      </c>
      <c r="K264" t="s">
        <v>1932</v>
      </c>
      <c r="L264" t="s">
        <v>1933</v>
      </c>
      <c r="M264" t="s">
        <v>1934</v>
      </c>
      <c r="N264" t="s">
        <v>1935</v>
      </c>
      <c r="O264" t="s">
        <v>80</v>
      </c>
      <c r="P264">
        <v>0</v>
      </c>
      <c r="Q264">
        <v>0</v>
      </c>
      <c r="U264" s="4">
        <v>46006.252083333333</v>
      </c>
    </row>
    <row r="265" spans="1:21" hidden="1">
      <c r="A265">
        <v>292</v>
      </c>
      <c r="B265" t="s">
        <v>21</v>
      </c>
      <c r="C265" t="s">
        <v>374</v>
      </c>
      <c r="D265" t="s">
        <v>108</v>
      </c>
      <c r="E265" t="s">
        <v>1936</v>
      </c>
      <c r="F265" t="s">
        <v>25</v>
      </c>
      <c r="G265" t="s">
        <v>1835</v>
      </c>
      <c r="H265" t="s">
        <v>27</v>
      </c>
      <c r="I265" t="s">
        <v>28</v>
      </c>
      <c r="J265" t="s">
        <v>1937</v>
      </c>
      <c r="K265" t="s">
        <v>1938</v>
      </c>
      <c r="L265" t="s">
        <v>1939</v>
      </c>
      <c r="M265" t="s">
        <v>1940</v>
      </c>
      <c r="N265" t="s">
        <v>1941</v>
      </c>
      <c r="O265" t="s">
        <v>122</v>
      </c>
      <c r="P265">
        <v>0</v>
      </c>
      <c r="Q265">
        <v>0</v>
      </c>
      <c r="T265" t="s">
        <v>1942</v>
      </c>
      <c r="U265" s="4">
        <v>46006.264458333331</v>
      </c>
    </row>
    <row r="266" spans="1:21" hidden="1">
      <c r="A266">
        <v>293</v>
      </c>
      <c r="B266" t="s">
        <v>21</v>
      </c>
      <c r="C266" t="s">
        <v>374</v>
      </c>
      <c r="D266" t="s">
        <v>1943</v>
      </c>
      <c r="E266" t="s">
        <v>1944</v>
      </c>
      <c r="F266" t="s">
        <v>25</v>
      </c>
      <c r="G266" t="s">
        <v>1835</v>
      </c>
      <c r="H266" t="s">
        <v>27</v>
      </c>
      <c r="I266" t="s">
        <v>28</v>
      </c>
      <c r="J266" t="s">
        <v>1945</v>
      </c>
      <c r="K266" t="s">
        <v>1946</v>
      </c>
      <c r="L266" t="s">
        <v>1947</v>
      </c>
      <c r="M266" t="s">
        <v>1948</v>
      </c>
      <c r="N266" t="s">
        <v>1949</v>
      </c>
      <c r="O266" t="s">
        <v>122</v>
      </c>
      <c r="P266">
        <v>0</v>
      </c>
      <c r="Q266">
        <v>0</v>
      </c>
      <c r="T266" t="s">
        <v>1942</v>
      </c>
      <c r="U266" s="4">
        <v>46006.27683333333</v>
      </c>
    </row>
    <row r="267" spans="1:21" hidden="1">
      <c r="A267" t="s">
        <v>1950</v>
      </c>
      <c r="B267" t="s">
        <v>21</v>
      </c>
      <c r="C267" t="s">
        <v>308</v>
      </c>
      <c r="D267" t="s">
        <v>108</v>
      </c>
      <c r="E267" t="s">
        <v>1951</v>
      </c>
      <c r="F267" t="s">
        <v>25</v>
      </c>
      <c r="G267" t="s">
        <v>1835</v>
      </c>
      <c r="H267" t="s">
        <v>27</v>
      </c>
      <c r="I267" t="s">
        <v>28</v>
      </c>
      <c r="J267" t="s">
        <v>1952</v>
      </c>
      <c r="K267" t="s">
        <v>1953</v>
      </c>
      <c r="L267" t="s">
        <v>1954</v>
      </c>
      <c r="M267" t="s">
        <v>1955</v>
      </c>
      <c r="N267" t="s">
        <v>1956</v>
      </c>
      <c r="O267" t="s">
        <v>64</v>
      </c>
      <c r="P267">
        <v>0</v>
      </c>
      <c r="Q267">
        <v>0</v>
      </c>
      <c r="S267" t="s">
        <v>1957</v>
      </c>
      <c r="T267" t="s">
        <v>1958</v>
      </c>
      <c r="U267" t="s">
        <v>1959</v>
      </c>
    </row>
    <row r="268" spans="1:21" hidden="1">
      <c r="A268">
        <v>295</v>
      </c>
      <c r="B268" t="s">
        <v>21</v>
      </c>
      <c r="C268" t="s">
        <v>508</v>
      </c>
      <c r="D268" t="s">
        <v>108</v>
      </c>
      <c r="E268" t="s">
        <v>1960</v>
      </c>
      <c r="F268" t="s">
        <v>25</v>
      </c>
      <c r="G268" t="s">
        <v>1835</v>
      </c>
      <c r="H268" t="s">
        <v>27</v>
      </c>
      <c r="I268" t="s">
        <v>28</v>
      </c>
      <c r="J268" t="s">
        <v>1961</v>
      </c>
      <c r="K268" t="s">
        <v>1962</v>
      </c>
      <c r="L268" t="s">
        <v>1963</v>
      </c>
      <c r="M268" t="s">
        <v>1964</v>
      </c>
      <c r="N268" t="s">
        <v>1965</v>
      </c>
      <c r="O268" t="s">
        <v>34</v>
      </c>
      <c r="P268">
        <v>0</v>
      </c>
      <c r="Q268">
        <v>0</v>
      </c>
      <c r="T268" t="s">
        <v>1966</v>
      </c>
      <c r="U268" t="s">
        <v>1967</v>
      </c>
    </row>
    <row r="269" spans="1:21" hidden="1">
      <c r="A269">
        <v>296</v>
      </c>
      <c r="B269" t="s">
        <v>21</v>
      </c>
      <c r="C269" t="s">
        <v>299</v>
      </c>
      <c r="D269" t="s">
        <v>290</v>
      </c>
      <c r="E269" t="s">
        <v>1968</v>
      </c>
      <c r="F269" t="s">
        <v>25</v>
      </c>
      <c r="G269" t="s">
        <v>1835</v>
      </c>
      <c r="H269" t="s">
        <v>27</v>
      </c>
      <c r="I269" t="s">
        <v>28</v>
      </c>
      <c r="J269" t="s">
        <v>1969</v>
      </c>
      <c r="K269" t="s">
        <v>1970</v>
      </c>
      <c r="L269" t="s">
        <v>1971</v>
      </c>
      <c r="M269" t="s">
        <v>1972</v>
      </c>
      <c r="N269" t="s">
        <v>1973</v>
      </c>
      <c r="O269" t="s">
        <v>64</v>
      </c>
      <c r="P269">
        <v>0</v>
      </c>
      <c r="Q269">
        <v>0</v>
      </c>
      <c r="U269" t="s">
        <v>1974</v>
      </c>
    </row>
    <row r="270" spans="1:21" hidden="1">
      <c r="A270" t="s">
        <v>1975</v>
      </c>
      <c r="B270" t="s">
        <v>21</v>
      </c>
      <c r="C270" t="s">
        <v>299</v>
      </c>
      <c r="D270" t="s">
        <v>290</v>
      </c>
      <c r="E270" t="s">
        <v>1976</v>
      </c>
      <c r="F270" t="s">
        <v>25</v>
      </c>
      <c r="G270" t="s">
        <v>1835</v>
      </c>
      <c r="H270" t="s">
        <v>27</v>
      </c>
      <c r="I270" t="s">
        <v>28</v>
      </c>
      <c r="J270" t="s">
        <v>1977</v>
      </c>
      <c r="K270" t="s">
        <v>1978</v>
      </c>
      <c r="L270" t="s">
        <v>1979</v>
      </c>
      <c r="M270" t="s">
        <v>1980</v>
      </c>
      <c r="N270" t="s">
        <v>1981</v>
      </c>
      <c r="O270" t="s">
        <v>64</v>
      </c>
      <c r="P270">
        <v>0</v>
      </c>
      <c r="Q270">
        <v>0</v>
      </c>
      <c r="T270" t="s">
        <v>1982</v>
      </c>
      <c r="U270" t="s">
        <v>1983</v>
      </c>
    </row>
    <row r="271" spans="1:21" hidden="1">
      <c r="A271">
        <v>298</v>
      </c>
      <c r="B271" t="s">
        <v>21</v>
      </c>
      <c r="C271" t="s">
        <v>1984</v>
      </c>
      <c r="D271" t="s">
        <v>518</v>
      </c>
      <c r="E271" t="s">
        <v>1985</v>
      </c>
      <c r="F271" t="s">
        <v>25</v>
      </c>
      <c r="G271" t="s">
        <v>1835</v>
      </c>
      <c r="H271" t="s">
        <v>27</v>
      </c>
      <c r="I271" t="s">
        <v>28</v>
      </c>
      <c r="J271" t="s">
        <v>1986</v>
      </c>
      <c r="K271" t="s">
        <v>471</v>
      </c>
      <c r="L271" t="s">
        <v>1987</v>
      </c>
      <c r="M271" t="s">
        <v>433</v>
      </c>
      <c r="N271" t="s">
        <v>1988</v>
      </c>
      <c r="O271" t="s">
        <v>55</v>
      </c>
      <c r="P271">
        <v>0</v>
      </c>
      <c r="Q271">
        <v>0</v>
      </c>
      <c r="U271" t="s">
        <v>1989</v>
      </c>
    </row>
    <row r="272" spans="1:21" hidden="1">
      <c r="A272">
        <v>299</v>
      </c>
      <c r="B272" t="s">
        <v>21</v>
      </c>
      <c r="C272" t="s">
        <v>1984</v>
      </c>
      <c r="D272" t="s">
        <v>518</v>
      </c>
      <c r="E272" t="s">
        <v>1990</v>
      </c>
      <c r="F272" t="s">
        <v>25</v>
      </c>
      <c r="G272" t="s">
        <v>1835</v>
      </c>
      <c r="H272" t="s">
        <v>27</v>
      </c>
      <c r="I272" t="s">
        <v>28</v>
      </c>
      <c r="J272" t="s">
        <v>1991</v>
      </c>
      <c r="K272" t="s">
        <v>1992</v>
      </c>
      <c r="L272" t="s">
        <v>1993</v>
      </c>
      <c r="M272" t="s">
        <v>1994</v>
      </c>
      <c r="N272" t="s">
        <v>1995</v>
      </c>
      <c r="O272" t="s">
        <v>80</v>
      </c>
      <c r="P272">
        <v>0</v>
      </c>
      <c r="Q272">
        <v>0</v>
      </c>
      <c r="U272" t="s">
        <v>1996</v>
      </c>
    </row>
    <row r="273" spans="1:21" hidden="1">
      <c r="A273" t="s">
        <v>1997</v>
      </c>
      <c r="B273" t="s">
        <v>21</v>
      </c>
      <c r="C273" t="s">
        <v>335</v>
      </c>
      <c r="D273" t="s">
        <v>526</v>
      </c>
      <c r="E273" t="s">
        <v>1998</v>
      </c>
      <c r="F273" t="s">
        <v>25</v>
      </c>
      <c r="G273" t="s">
        <v>1835</v>
      </c>
      <c r="H273" t="s">
        <v>27</v>
      </c>
      <c r="I273" t="s">
        <v>28</v>
      </c>
      <c r="J273" t="s">
        <v>1999</v>
      </c>
      <c r="K273" t="s">
        <v>2000</v>
      </c>
      <c r="L273" t="s">
        <v>2001</v>
      </c>
      <c r="M273" t="s">
        <v>2002</v>
      </c>
      <c r="N273" t="s">
        <v>2003</v>
      </c>
      <c r="O273" t="s">
        <v>122</v>
      </c>
      <c r="P273">
        <v>1</v>
      </c>
      <c r="Q273">
        <v>0</v>
      </c>
      <c r="U273" t="s">
        <v>2004</v>
      </c>
    </row>
    <row r="274" spans="1:21" hidden="1">
      <c r="A274">
        <v>301</v>
      </c>
      <c r="B274" t="s">
        <v>21</v>
      </c>
      <c r="C274" t="s">
        <v>374</v>
      </c>
      <c r="D274" t="s">
        <v>23</v>
      </c>
      <c r="E274" t="s">
        <v>2005</v>
      </c>
      <c r="F274" t="s">
        <v>25</v>
      </c>
      <c r="G274" t="s">
        <v>1835</v>
      </c>
      <c r="H274" t="s">
        <v>27</v>
      </c>
      <c r="I274" t="s">
        <v>28</v>
      </c>
      <c r="J274" t="s">
        <v>2006</v>
      </c>
      <c r="K274" t="s">
        <v>2007</v>
      </c>
      <c r="L274" t="s">
        <v>2008</v>
      </c>
      <c r="M274" t="s">
        <v>2009</v>
      </c>
      <c r="N274" t="s">
        <v>2010</v>
      </c>
      <c r="O274" t="s">
        <v>64</v>
      </c>
      <c r="P274">
        <v>0</v>
      </c>
      <c r="Q274">
        <v>0</v>
      </c>
      <c r="T274" t="s">
        <v>2011</v>
      </c>
      <c r="U274" t="s">
        <v>2012</v>
      </c>
    </row>
    <row r="275" spans="1:21" hidden="1">
      <c r="A275">
        <v>302</v>
      </c>
      <c r="B275" t="s">
        <v>21</v>
      </c>
      <c r="C275" t="s">
        <v>374</v>
      </c>
      <c r="D275" t="s">
        <v>23</v>
      </c>
      <c r="E275" t="s">
        <v>2013</v>
      </c>
      <c r="F275" t="s">
        <v>25</v>
      </c>
      <c r="G275" t="s">
        <v>1835</v>
      </c>
      <c r="H275" t="s">
        <v>27</v>
      </c>
      <c r="I275" t="s">
        <v>28</v>
      </c>
      <c r="J275" t="s">
        <v>2014</v>
      </c>
      <c r="K275" t="s">
        <v>2015</v>
      </c>
      <c r="L275" t="s">
        <v>2016</v>
      </c>
      <c r="M275" t="s">
        <v>2017</v>
      </c>
      <c r="N275" t="s">
        <v>2018</v>
      </c>
      <c r="O275" t="s">
        <v>122</v>
      </c>
      <c r="P275">
        <v>0</v>
      </c>
      <c r="Q275">
        <v>0</v>
      </c>
      <c r="U275" t="s">
        <v>2019</v>
      </c>
    </row>
    <row r="276" spans="1:21" hidden="1">
      <c r="A276" t="s">
        <v>2020</v>
      </c>
      <c r="B276" t="s">
        <v>21</v>
      </c>
      <c r="C276" t="s">
        <v>597</v>
      </c>
      <c r="D276" t="s">
        <v>23</v>
      </c>
      <c r="E276" t="s">
        <v>2021</v>
      </c>
      <c r="F276" t="s">
        <v>25</v>
      </c>
      <c r="G276" t="s">
        <v>1835</v>
      </c>
      <c r="H276" t="s">
        <v>27</v>
      </c>
      <c r="I276" t="s">
        <v>28</v>
      </c>
      <c r="J276" t="s">
        <v>2022</v>
      </c>
      <c r="K276" t="s">
        <v>2023</v>
      </c>
      <c r="L276" t="s">
        <v>2024</v>
      </c>
      <c r="M276" t="s">
        <v>2025</v>
      </c>
      <c r="N276" t="s">
        <v>2026</v>
      </c>
      <c r="O276" t="s">
        <v>34</v>
      </c>
      <c r="P276">
        <v>1</v>
      </c>
      <c r="Q276">
        <v>1</v>
      </c>
      <c r="T276" t="s">
        <v>2027</v>
      </c>
      <c r="U276" t="s">
        <v>2028</v>
      </c>
    </row>
    <row r="277" spans="1:21" hidden="1">
      <c r="A277">
        <v>304</v>
      </c>
      <c r="B277" t="s">
        <v>21</v>
      </c>
      <c r="C277" t="s">
        <v>590</v>
      </c>
      <c r="D277" t="s">
        <v>99</v>
      </c>
      <c r="E277" t="s">
        <v>2029</v>
      </c>
      <c r="F277" t="s">
        <v>25</v>
      </c>
      <c r="G277" t="s">
        <v>1835</v>
      </c>
      <c r="H277" t="s">
        <v>27</v>
      </c>
      <c r="I277" t="s">
        <v>28</v>
      </c>
      <c r="J277" t="s">
        <v>2030</v>
      </c>
      <c r="K277" t="s">
        <v>2031</v>
      </c>
      <c r="L277" t="s">
        <v>2032</v>
      </c>
      <c r="M277" t="s">
        <v>2033</v>
      </c>
      <c r="N277" t="s">
        <v>2034</v>
      </c>
      <c r="O277" t="s">
        <v>64</v>
      </c>
      <c r="P277">
        <v>0</v>
      </c>
      <c r="Q277">
        <v>0</v>
      </c>
      <c r="U277" t="s">
        <v>2035</v>
      </c>
    </row>
    <row r="278" spans="1:21" hidden="1">
      <c r="A278">
        <v>306</v>
      </c>
      <c r="B278" t="s">
        <v>21</v>
      </c>
      <c r="C278" t="s">
        <v>590</v>
      </c>
      <c r="D278" t="s">
        <v>99</v>
      </c>
      <c r="E278" t="s">
        <v>2036</v>
      </c>
      <c r="F278" t="s">
        <v>25</v>
      </c>
      <c r="G278" t="s">
        <v>1835</v>
      </c>
      <c r="H278" t="s">
        <v>27</v>
      </c>
      <c r="I278" t="s">
        <v>28</v>
      </c>
      <c r="J278" t="s">
        <v>2037</v>
      </c>
      <c r="K278" t="s">
        <v>2038</v>
      </c>
      <c r="L278" t="s">
        <v>2039</v>
      </c>
      <c r="M278" t="s">
        <v>2040</v>
      </c>
      <c r="N278" t="s">
        <v>2041</v>
      </c>
      <c r="O278" t="s">
        <v>80</v>
      </c>
      <c r="P278">
        <v>1</v>
      </c>
      <c r="Q278">
        <v>1</v>
      </c>
      <c r="U278" t="s">
        <v>2042</v>
      </c>
    </row>
    <row r="279" spans="1:21" hidden="1">
      <c r="A279">
        <v>307</v>
      </c>
      <c r="B279" t="s">
        <v>21</v>
      </c>
      <c r="C279" t="s">
        <v>140</v>
      </c>
      <c r="D279" t="s">
        <v>518</v>
      </c>
      <c r="E279" t="s">
        <v>2043</v>
      </c>
      <c r="F279" t="s">
        <v>25</v>
      </c>
      <c r="G279" t="s">
        <v>1835</v>
      </c>
      <c r="H279" t="s">
        <v>27</v>
      </c>
      <c r="I279" t="s">
        <v>28</v>
      </c>
      <c r="J279" t="s">
        <v>2044</v>
      </c>
      <c r="K279" t="s">
        <v>2045</v>
      </c>
      <c r="L279" t="s">
        <v>2046</v>
      </c>
      <c r="M279" t="s">
        <v>2047</v>
      </c>
      <c r="N279" t="s">
        <v>2048</v>
      </c>
      <c r="O279" t="s">
        <v>64</v>
      </c>
      <c r="P279">
        <v>0</v>
      </c>
      <c r="Q279">
        <v>0</v>
      </c>
      <c r="U279" t="s">
        <v>2049</v>
      </c>
    </row>
    <row r="280" spans="1:21" hidden="1">
      <c r="A280">
        <v>308</v>
      </c>
      <c r="B280" t="s">
        <v>21</v>
      </c>
      <c r="C280" t="s">
        <v>374</v>
      </c>
      <c r="D280" t="s">
        <v>1943</v>
      </c>
      <c r="E280" t="s">
        <v>2050</v>
      </c>
      <c r="F280" t="s">
        <v>25</v>
      </c>
      <c r="G280" t="s">
        <v>1835</v>
      </c>
      <c r="H280" t="s">
        <v>27</v>
      </c>
      <c r="I280" t="s">
        <v>28</v>
      </c>
      <c r="J280" t="s">
        <v>1945</v>
      </c>
      <c r="K280" t="s">
        <v>1946</v>
      </c>
      <c r="L280" t="s">
        <v>1947</v>
      </c>
      <c r="M280" t="s">
        <v>1948</v>
      </c>
      <c r="N280" t="s">
        <v>1949</v>
      </c>
      <c r="O280" t="s">
        <v>122</v>
      </c>
      <c r="P280">
        <v>0</v>
      </c>
      <c r="Q280">
        <v>0</v>
      </c>
      <c r="U280" t="s">
        <v>2051</v>
      </c>
    </row>
    <row r="281" spans="1:21" hidden="1">
      <c r="A281">
        <v>309</v>
      </c>
      <c r="B281" t="s">
        <v>21</v>
      </c>
      <c r="C281" t="s">
        <v>430</v>
      </c>
      <c r="D281" t="s">
        <v>366</v>
      </c>
      <c r="E281" t="s">
        <v>2052</v>
      </c>
      <c r="F281" t="s">
        <v>25</v>
      </c>
      <c r="G281" t="s">
        <v>2053</v>
      </c>
      <c r="H281" t="s">
        <v>27</v>
      </c>
      <c r="I281" t="s">
        <v>28</v>
      </c>
      <c r="J281" t="s">
        <v>2054</v>
      </c>
      <c r="K281" t="s">
        <v>2055</v>
      </c>
      <c r="L281" t="s">
        <v>2056</v>
      </c>
      <c r="M281" t="s">
        <v>2057</v>
      </c>
      <c r="N281" t="s">
        <v>2058</v>
      </c>
      <c r="O281" t="s">
        <v>64</v>
      </c>
      <c r="P281">
        <v>0</v>
      </c>
      <c r="Q281">
        <v>0</v>
      </c>
      <c r="T281" t="s">
        <v>438</v>
      </c>
      <c r="U281" t="s">
        <v>2059</v>
      </c>
    </row>
    <row r="282" spans="1:21" hidden="1">
      <c r="A282">
        <v>311</v>
      </c>
      <c r="B282" t="s">
        <v>21</v>
      </c>
      <c r="C282" t="s">
        <v>22</v>
      </c>
      <c r="D282" t="s">
        <v>23</v>
      </c>
      <c r="E282" t="s">
        <v>2060</v>
      </c>
      <c r="F282" t="s">
        <v>25</v>
      </c>
      <c r="G282" t="s">
        <v>2053</v>
      </c>
      <c r="H282" t="s">
        <v>27</v>
      </c>
      <c r="I282" t="s">
        <v>28</v>
      </c>
      <c r="J282" t="s">
        <v>2061</v>
      </c>
      <c r="K282" t="s">
        <v>2062</v>
      </c>
      <c r="L282" t="s">
        <v>2063</v>
      </c>
      <c r="M282" t="s">
        <v>2064</v>
      </c>
      <c r="N282" t="s">
        <v>2065</v>
      </c>
      <c r="O282" t="s">
        <v>55</v>
      </c>
      <c r="P282">
        <v>0</v>
      </c>
      <c r="Q282">
        <v>0</v>
      </c>
      <c r="T282" t="s">
        <v>2066</v>
      </c>
      <c r="U282" t="s">
        <v>2067</v>
      </c>
    </row>
    <row r="283" spans="1:21" hidden="1">
      <c r="A283" t="s">
        <v>2068</v>
      </c>
      <c r="B283" t="s">
        <v>21</v>
      </c>
      <c r="C283" t="s">
        <v>508</v>
      </c>
      <c r="D283" t="s">
        <v>108</v>
      </c>
      <c r="E283" t="s">
        <v>2069</v>
      </c>
      <c r="F283" t="s">
        <v>25</v>
      </c>
      <c r="G283" t="s">
        <v>2053</v>
      </c>
      <c r="H283" t="s">
        <v>27</v>
      </c>
      <c r="I283" t="s">
        <v>28</v>
      </c>
      <c r="J283" t="s">
        <v>2070</v>
      </c>
      <c r="K283" t="s">
        <v>2071</v>
      </c>
      <c r="L283" t="s">
        <v>2072</v>
      </c>
      <c r="M283" t="s">
        <v>2073</v>
      </c>
      <c r="N283" t="s">
        <v>2074</v>
      </c>
      <c r="O283" t="s">
        <v>80</v>
      </c>
      <c r="P283">
        <v>0</v>
      </c>
      <c r="Q283">
        <v>0</v>
      </c>
      <c r="R283" t="s">
        <v>2075</v>
      </c>
      <c r="S283" t="s">
        <v>2076</v>
      </c>
      <c r="T283" t="s">
        <v>2077</v>
      </c>
      <c r="U283" t="s">
        <v>2078</v>
      </c>
    </row>
    <row r="284" spans="1:21" hidden="1">
      <c r="A284">
        <v>313</v>
      </c>
      <c r="B284" t="s">
        <v>21</v>
      </c>
      <c r="C284" t="s">
        <v>430</v>
      </c>
      <c r="D284" t="s">
        <v>366</v>
      </c>
      <c r="E284" t="s">
        <v>2079</v>
      </c>
      <c r="F284" t="s">
        <v>25</v>
      </c>
      <c r="G284" t="s">
        <v>2053</v>
      </c>
      <c r="H284" t="s">
        <v>27</v>
      </c>
      <c r="I284" t="s">
        <v>28</v>
      </c>
      <c r="J284" t="s">
        <v>2080</v>
      </c>
      <c r="K284" t="s">
        <v>2081</v>
      </c>
      <c r="L284" t="s">
        <v>2082</v>
      </c>
      <c r="M284" t="s">
        <v>2083</v>
      </c>
      <c r="N284" t="s">
        <v>2084</v>
      </c>
      <c r="O284" t="s">
        <v>64</v>
      </c>
      <c r="P284">
        <v>0</v>
      </c>
      <c r="Q284">
        <v>0</v>
      </c>
      <c r="S284" t="s">
        <v>2085</v>
      </c>
      <c r="T284" t="s">
        <v>438</v>
      </c>
      <c r="U284" t="s">
        <v>2086</v>
      </c>
    </row>
    <row r="285" spans="1:21" hidden="1">
      <c r="A285">
        <v>314</v>
      </c>
      <c r="B285" t="s">
        <v>21</v>
      </c>
      <c r="C285" t="s">
        <v>430</v>
      </c>
      <c r="D285" t="s">
        <v>366</v>
      </c>
      <c r="E285" t="s">
        <v>2087</v>
      </c>
      <c r="F285" t="s">
        <v>25</v>
      </c>
      <c r="G285" t="s">
        <v>2053</v>
      </c>
      <c r="H285" t="s">
        <v>27</v>
      </c>
      <c r="I285" t="s">
        <v>28</v>
      </c>
      <c r="J285" t="s">
        <v>2088</v>
      </c>
      <c r="K285" t="s">
        <v>2089</v>
      </c>
      <c r="L285" t="s">
        <v>2090</v>
      </c>
      <c r="M285" t="s">
        <v>2091</v>
      </c>
      <c r="N285" t="s">
        <v>2092</v>
      </c>
      <c r="O285" t="s">
        <v>122</v>
      </c>
      <c r="P285">
        <v>0</v>
      </c>
      <c r="Q285">
        <v>0</v>
      </c>
      <c r="S285" t="s">
        <v>2093</v>
      </c>
      <c r="T285" t="s">
        <v>438</v>
      </c>
      <c r="U285" t="s">
        <v>2094</v>
      </c>
    </row>
    <row r="286" spans="1:21" hidden="1">
      <c r="A286">
        <v>315</v>
      </c>
      <c r="B286" t="s">
        <v>21</v>
      </c>
      <c r="C286" t="s">
        <v>459</v>
      </c>
      <c r="D286" t="s">
        <v>366</v>
      </c>
      <c r="E286" t="s">
        <v>2095</v>
      </c>
      <c r="F286" t="s">
        <v>25</v>
      </c>
      <c r="G286" t="s">
        <v>2053</v>
      </c>
      <c r="H286" t="s">
        <v>27</v>
      </c>
      <c r="I286" t="s">
        <v>28</v>
      </c>
      <c r="J286" t="s">
        <v>2096</v>
      </c>
      <c r="K286" t="s">
        <v>2097</v>
      </c>
      <c r="L286" t="s">
        <v>2098</v>
      </c>
      <c r="M286" t="s">
        <v>2099</v>
      </c>
      <c r="N286" t="s">
        <v>2100</v>
      </c>
      <c r="O286" t="s">
        <v>122</v>
      </c>
      <c r="P286">
        <v>0</v>
      </c>
      <c r="Q286">
        <v>0</v>
      </c>
      <c r="T286" t="s">
        <v>971</v>
      </c>
      <c r="U286" t="s">
        <v>2101</v>
      </c>
    </row>
    <row r="287" spans="1:21" hidden="1">
      <c r="A287">
        <v>316</v>
      </c>
      <c r="B287" t="s">
        <v>21</v>
      </c>
      <c r="C287" t="s">
        <v>365</v>
      </c>
      <c r="D287" t="s">
        <v>366</v>
      </c>
      <c r="E287" t="s">
        <v>2102</v>
      </c>
      <c r="F287" t="s">
        <v>25</v>
      </c>
      <c r="G287" t="s">
        <v>2053</v>
      </c>
      <c r="H287" t="s">
        <v>27</v>
      </c>
      <c r="I287" t="s">
        <v>28</v>
      </c>
      <c r="J287" t="s">
        <v>2103</v>
      </c>
      <c r="K287" t="s">
        <v>2104</v>
      </c>
      <c r="L287" t="s">
        <v>2105</v>
      </c>
      <c r="M287" t="s">
        <v>2106</v>
      </c>
      <c r="N287" t="s">
        <v>2107</v>
      </c>
      <c r="O287" t="s">
        <v>64</v>
      </c>
      <c r="P287">
        <v>0</v>
      </c>
      <c r="Q287">
        <v>0</v>
      </c>
      <c r="T287" t="s">
        <v>373</v>
      </c>
      <c r="U287" t="s">
        <v>2108</v>
      </c>
    </row>
    <row r="288" spans="1:21" hidden="1">
      <c r="A288">
        <v>317</v>
      </c>
      <c r="B288" t="s">
        <v>21</v>
      </c>
      <c r="C288" t="s">
        <v>374</v>
      </c>
      <c r="D288" t="s">
        <v>366</v>
      </c>
      <c r="E288" t="s">
        <v>2109</v>
      </c>
      <c r="F288" t="s">
        <v>25</v>
      </c>
      <c r="G288" t="s">
        <v>2053</v>
      </c>
      <c r="H288" t="s">
        <v>27</v>
      </c>
      <c r="I288" t="s">
        <v>28</v>
      </c>
      <c r="J288" t="s">
        <v>2110</v>
      </c>
      <c r="K288" t="s">
        <v>2111</v>
      </c>
      <c r="L288" t="s">
        <v>2112</v>
      </c>
      <c r="M288" t="s">
        <v>2113</v>
      </c>
      <c r="N288" t="s">
        <v>2114</v>
      </c>
      <c r="O288" t="s">
        <v>64</v>
      </c>
      <c r="P288">
        <v>0</v>
      </c>
      <c r="Q288">
        <v>0</v>
      </c>
      <c r="T288" t="s">
        <v>559</v>
      </c>
      <c r="U288" s="4">
        <v>46006.573833333343</v>
      </c>
    </row>
    <row r="289" spans="1:21" hidden="1">
      <c r="A289">
        <v>318</v>
      </c>
      <c r="B289" t="s">
        <v>21</v>
      </c>
      <c r="C289" t="s">
        <v>374</v>
      </c>
      <c r="D289" t="s">
        <v>366</v>
      </c>
      <c r="E289" t="s">
        <v>2115</v>
      </c>
      <c r="F289" t="s">
        <v>25</v>
      </c>
      <c r="G289" t="s">
        <v>2053</v>
      </c>
      <c r="H289" t="s">
        <v>27</v>
      </c>
      <c r="I289" t="s">
        <v>28</v>
      </c>
      <c r="J289" t="s">
        <v>2116</v>
      </c>
      <c r="K289" t="s">
        <v>2117</v>
      </c>
      <c r="L289" t="s">
        <v>2118</v>
      </c>
      <c r="M289" t="s">
        <v>2119</v>
      </c>
      <c r="N289" t="s">
        <v>2120</v>
      </c>
      <c r="O289" t="s">
        <v>122</v>
      </c>
      <c r="P289">
        <v>0</v>
      </c>
      <c r="Q289">
        <v>0</v>
      </c>
      <c r="T289" t="s">
        <v>559</v>
      </c>
      <c r="U289" s="4">
        <v>46006.586208333327</v>
      </c>
    </row>
    <row r="290" spans="1:21" hidden="1">
      <c r="A290">
        <v>319</v>
      </c>
      <c r="B290" t="s">
        <v>21</v>
      </c>
      <c r="C290" t="s">
        <v>374</v>
      </c>
      <c r="D290" t="s">
        <v>366</v>
      </c>
      <c r="E290" t="s">
        <v>2121</v>
      </c>
      <c r="F290" t="s">
        <v>25</v>
      </c>
      <c r="G290" t="s">
        <v>2053</v>
      </c>
      <c r="H290" t="s">
        <v>27</v>
      </c>
      <c r="I290" t="s">
        <v>28</v>
      </c>
      <c r="J290" t="s">
        <v>2122</v>
      </c>
      <c r="K290" t="s">
        <v>2123</v>
      </c>
      <c r="L290" t="s">
        <v>2124</v>
      </c>
      <c r="M290" t="s">
        <v>2125</v>
      </c>
      <c r="N290" t="s">
        <v>2126</v>
      </c>
      <c r="O290" t="s">
        <v>55</v>
      </c>
      <c r="P290">
        <v>0</v>
      </c>
      <c r="Q290">
        <v>0</v>
      </c>
      <c r="T290" t="s">
        <v>547</v>
      </c>
      <c r="U290" t="s">
        <v>2127</v>
      </c>
    </row>
    <row r="291" spans="1:21" hidden="1">
      <c r="A291">
        <v>320</v>
      </c>
      <c r="B291" t="s">
        <v>21</v>
      </c>
      <c r="C291" t="s">
        <v>374</v>
      </c>
      <c r="D291" t="s">
        <v>366</v>
      </c>
      <c r="E291" t="s">
        <v>2128</v>
      </c>
      <c r="F291" t="s">
        <v>25</v>
      </c>
      <c r="G291" t="s">
        <v>2053</v>
      </c>
      <c r="H291" t="s">
        <v>27</v>
      </c>
      <c r="I291" t="s">
        <v>28</v>
      </c>
      <c r="J291" t="s">
        <v>2129</v>
      </c>
      <c r="K291" t="s">
        <v>2130</v>
      </c>
      <c r="L291" t="s">
        <v>2131</v>
      </c>
      <c r="M291" t="s">
        <v>2132</v>
      </c>
      <c r="N291" t="s">
        <v>2133</v>
      </c>
      <c r="O291" t="s">
        <v>64</v>
      </c>
      <c r="P291">
        <v>0</v>
      </c>
      <c r="Q291">
        <v>0</v>
      </c>
      <c r="T291" t="s">
        <v>466</v>
      </c>
      <c r="U291" t="s">
        <v>2134</v>
      </c>
    </row>
    <row r="292" spans="1:21" hidden="1">
      <c r="A292">
        <v>321</v>
      </c>
      <c r="B292" t="s">
        <v>21</v>
      </c>
      <c r="C292" t="s">
        <v>374</v>
      </c>
      <c r="D292" t="s">
        <v>366</v>
      </c>
      <c r="E292" t="s">
        <v>2135</v>
      </c>
      <c r="F292" t="s">
        <v>25</v>
      </c>
      <c r="G292" t="s">
        <v>2053</v>
      </c>
      <c r="H292" t="s">
        <v>27</v>
      </c>
      <c r="I292" t="s">
        <v>28</v>
      </c>
      <c r="J292" t="s">
        <v>2136</v>
      </c>
      <c r="K292" t="s">
        <v>2137</v>
      </c>
      <c r="L292" t="s">
        <v>2138</v>
      </c>
      <c r="M292" t="s">
        <v>2139</v>
      </c>
      <c r="N292" t="s">
        <v>2140</v>
      </c>
      <c r="O292" t="s">
        <v>122</v>
      </c>
      <c r="P292">
        <v>0</v>
      </c>
      <c r="Q292">
        <v>0</v>
      </c>
      <c r="T292" t="s">
        <v>581</v>
      </c>
      <c r="U292" t="s">
        <v>2141</v>
      </c>
    </row>
    <row r="293" spans="1:21" hidden="1">
      <c r="A293">
        <v>322</v>
      </c>
      <c r="B293" t="s">
        <v>21</v>
      </c>
      <c r="C293" t="s">
        <v>374</v>
      </c>
      <c r="D293" t="s">
        <v>1943</v>
      </c>
      <c r="E293" t="s">
        <v>2142</v>
      </c>
      <c r="F293" t="s">
        <v>25</v>
      </c>
      <c r="G293" t="s">
        <v>2053</v>
      </c>
      <c r="H293" t="s">
        <v>27</v>
      </c>
      <c r="I293" t="s">
        <v>28</v>
      </c>
      <c r="J293" t="s">
        <v>2143</v>
      </c>
      <c r="K293" t="s">
        <v>2144</v>
      </c>
      <c r="L293" t="s">
        <v>2145</v>
      </c>
      <c r="M293" t="s">
        <v>2146</v>
      </c>
      <c r="N293" t="s">
        <v>2147</v>
      </c>
      <c r="O293" t="s">
        <v>80</v>
      </c>
      <c r="P293">
        <v>0</v>
      </c>
      <c r="Q293">
        <v>0</v>
      </c>
      <c r="T293" t="s">
        <v>581</v>
      </c>
      <c r="U293" t="s">
        <v>2148</v>
      </c>
    </row>
    <row r="294" spans="1:21" hidden="1">
      <c r="A294">
        <v>323</v>
      </c>
      <c r="B294" t="s">
        <v>21</v>
      </c>
      <c r="C294" t="s">
        <v>590</v>
      </c>
      <c r="D294" t="s">
        <v>245</v>
      </c>
      <c r="E294" t="s">
        <v>2149</v>
      </c>
      <c r="F294" t="s">
        <v>25</v>
      </c>
      <c r="G294" t="s">
        <v>2053</v>
      </c>
      <c r="H294" t="s">
        <v>27</v>
      </c>
      <c r="I294" t="s">
        <v>28</v>
      </c>
      <c r="J294" t="s">
        <v>2150</v>
      </c>
      <c r="K294" t="s">
        <v>2151</v>
      </c>
      <c r="L294" t="s">
        <v>2152</v>
      </c>
      <c r="M294" t="s">
        <v>2153</v>
      </c>
      <c r="N294" t="s">
        <v>2154</v>
      </c>
      <c r="O294" t="s">
        <v>55</v>
      </c>
      <c r="P294">
        <v>0</v>
      </c>
      <c r="Q294">
        <v>0</v>
      </c>
      <c r="T294" t="s">
        <v>1109</v>
      </c>
      <c r="U294" s="4">
        <v>46006.648083333333</v>
      </c>
    </row>
    <row r="295" spans="1:21" hidden="1">
      <c r="A295">
        <v>324</v>
      </c>
      <c r="B295" t="s">
        <v>21</v>
      </c>
      <c r="C295" t="s">
        <v>735</v>
      </c>
      <c r="D295" t="s">
        <v>245</v>
      </c>
      <c r="E295" t="s">
        <v>2155</v>
      </c>
      <c r="F295" t="s">
        <v>25</v>
      </c>
      <c r="G295" t="s">
        <v>2053</v>
      </c>
      <c r="H295" t="s">
        <v>27</v>
      </c>
      <c r="I295" t="s">
        <v>28</v>
      </c>
      <c r="J295" t="s">
        <v>2156</v>
      </c>
      <c r="K295" t="s">
        <v>2157</v>
      </c>
      <c r="L295" t="s">
        <v>2158</v>
      </c>
      <c r="M295" t="s">
        <v>2159</v>
      </c>
      <c r="N295" t="s">
        <v>2160</v>
      </c>
      <c r="O295" t="s">
        <v>64</v>
      </c>
      <c r="P295">
        <v>0</v>
      </c>
      <c r="Q295">
        <v>0</v>
      </c>
      <c r="T295" t="s">
        <v>976</v>
      </c>
      <c r="U295" t="s">
        <v>2161</v>
      </c>
    </row>
    <row r="296" spans="1:21" hidden="1">
      <c r="A296">
        <v>325</v>
      </c>
      <c r="B296" t="s">
        <v>21</v>
      </c>
      <c r="C296" t="s">
        <v>735</v>
      </c>
      <c r="D296" t="s">
        <v>245</v>
      </c>
      <c r="E296" t="s">
        <v>2162</v>
      </c>
      <c r="F296" t="s">
        <v>25</v>
      </c>
      <c r="G296" t="s">
        <v>2053</v>
      </c>
      <c r="H296" t="s">
        <v>27</v>
      </c>
      <c r="I296" t="s">
        <v>28</v>
      </c>
      <c r="J296" t="s">
        <v>2163</v>
      </c>
      <c r="K296" t="s">
        <v>2164</v>
      </c>
      <c r="L296" t="s">
        <v>2165</v>
      </c>
      <c r="M296" t="s">
        <v>2166</v>
      </c>
      <c r="N296" t="s">
        <v>2167</v>
      </c>
      <c r="O296" t="s">
        <v>34</v>
      </c>
      <c r="P296">
        <v>0</v>
      </c>
      <c r="Q296">
        <v>0</v>
      </c>
      <c r="T296" t="s">
        <v>976</v>
      </c>
      <c r="U296" t="s">
        <v>2168</v>
      </c>
    </row>
    <row r="297" spans="1:21" hidden="1">
      <c r="A297">
        <v>326</v>
      </c>
      <c r="B297" t="s">
        <v>21</v>
      </c>
      <c r="C297" t="s">
        <v>735</v>
      </c>
      <c r="D297" t="s">
        <v>245</v>
      </c>
      <c r="E297" t="s">
        <v>2169</v>
      </c>
      <c r="F297" t="s">
        <v>25</v>
      </c>
      <c r="G297" t="s">
        <v>2053</v>
      </c>
      <c r="H297" t="s">
        <v>27</v>
      </c>
      <c r="I297" t="s">
        <v>28</v>
      </c>
      <c r="J297" t="s">
        <v>2170</v>
      </c>
      <c r="K297" t="s">
        <v>2171</v>
      </c>
      <c r="L297" t="s">
        <v>2172</v>
      </c>
      <c r="M297" t="s">
        <v>2173</v>
      </c>
      <c r="N297" t="s">
        <v>2174</v>
      </c>
      <c r="O297" t="s">
        <v>64</v>
      </c>
      <c r="P297">
        <v>0</v>
      </c>
      <c r="Q297">
        <v>0</v>
      </c>
      <c r="T297" t="s">
        <v>976</v>
      </c>
      <c r="U297" t="s">
        <v>2175</v>
      </c>
    </row>
    <row r="298" spans="1:21" hidden="1">
      <c r="A298" t="s">
        <v>2176</v>
      </c>
      <c r="B298" t="s">
        <v>21</v>
      </c>
      <c r="C298" t="s">
        <v>735</v>
      </c>
      <c r="D298" t="s">
        <v>245</v>
      </c>
      <c r="E298" t="s">
        <v>2177</v>
      </c>
      <c r="F298" t="s">
        <v>25</v>
      </c>
      <c r="G298" t="s">
        <v>2053</v>
      </c>
      <c r="H298" t="s">
        <v>27</v>
      </c>
      <c r="I298" t="s">
        <v>28</v>
      </c>
      <c r="J298" t="s">
        <v>2178</v>
      </c>
      <c r="K298" t="s">
        <v>2179</v>
      </c>
      <c r="L298" t="s">
        <v>2180</v>
      </c>
      <c r="M298" t="s">
        <v>2181</v>
      </c>
      <c r="N298" t="s">
        <v>2182</v>
      </c>
      <c r="O298" t="s">
        <v>122</v>
      </c>
      <c r="P298">
        <v>0</v>
      </c>
      <c r="Q298">
        <v>0</v>
      </c>
      <c r="T298" t="s">
        <v>976</v>
      </c>
      <c r="U298" t="s">
        <v>2183</v>
      </c>
    </row>
    <row r="299" spans="1:21" hidden="1">
      <c r="A299">
        <v>328</v>
      </c>
      <c r="B299" t="s">
        <v>21</v>
      </c>
      <c r="C299" t="s">
        <v>597</v>
      </c>
      <c r="D299" t="s">
        <v>23</v>
      </c>
      <c r="E299" t="s">
        <v>2184</v>
      </c>
      <c r="F299" t="s">
        <v>25</v>
      </c>
      <c r="G299" t="s">
        <v>2053</v>
      </c>
      <c r="H299" t="s">
        <v>27</v>
      </c>
      <c r="I299" t="s">
        <v>28</v>
      </c>
      <c r="J299" t="s">
        <v>2185</v>
      </c>
      <c r="K299" t="s">
        <v>2186</v>
      </c>
      <c r="L299" t="s">
        <v>2187</v>
      </c>
      <c r="M299" t="s">
        <v>2188</v>
      </c>
      <c r="N299" t="s">
        <v>2189</v>
      </c>
      <c r="O299" t="s">
        <v>64</v>
      </c>
      <c r="P299">
        <v>0</v>
      </c>
      <c r="Q299">
        <v>0</v>
      </c>
      <c r="T299" t="s">
        <v>2027</v>
      </c>
      <c r="U299" t="s">
        <v>2190</v>
      </c>
    </row>
    <row r="300" spans="1:21" hidden="1">
      <c r="A300">
        <v>329</v>
      </c>
      <c r="B300" t="s">
        <v>21</v>
      </c>
      <c r="C300" t="s">
        <v>374</v>
      </c>
      <c r="D300" t="s">
        <v>23</v>
      </c>
      <c r="E300" t="s">
        <v>2191</v>
      </c>
      <c r="F300" t="s">
        <v>25</v>
      </c>
      <c r="G300" t="s">
        <v>2053</v>
      </c>
      <c r="H300" t="s">
        <v>27</v>
      </c>
      <c r="I300" t="s">
        <v>28</v>
      </c>
      <c r="J300" t="s">
        <v>2192</v>
      </c>
      <c r="K300" t="s">
        <v>2193</v>
      </c>
      <c r="L300" t="s">
        <v>2194</v>
      </c>
      <c r="M300" t="s">
        <v>2195</v>
      </c>
      <c r="N300" t="s">
        <v>2196</v>
      </c>
      <c r="O300" t="s">
        <v>34</v>
      </c>
      <c r="P300">
        <v>0</v>
      </c>
      <c r="Q300">
        <v>0</v>
      </c>
      <c r="T300" t="s">
        <v>2011</v>
      </c>
      <c r="U300" t="s">
        <v>2197</v>
      </c>
    </row>
    <row r="301" spans="1:21" hidden="1">
      <c r="A301">
        <v>330</v>
      </c>
      <c r="B301" t="s">
        <v>21</v>
      </c>
      <c r="C301" t="s">
        <v>374</v>
      </c>
      <c r="D301" t="s">
        <v>23</v>
      </c>
      <c r="E301" t="s">
        <v>2198</v>
      </c>
      <c r="F301" t="s">
        <v>25</v>
      </c>
      <c r="G301" t="s">
        <v>2053</v>
      </c>
      <c r="H301" t="s">
        <v>27</v>
      </c>
      <c r="I301" t="s">
        <v>28</v>
      </c>
      <c r="J301" t="s">
        <v>2199</v>
      </c>
      <c r="K301" t="s">
        <v>2200</v>
      </c>
      <c r="L301" t="s">
        <v>2201</v>
      </c>
      <c r="M301" t="s">
        <v>2202</v>
      </c>
      <c r="N301" t="s">
        <v>2203</v>
      </c>
      <c r="O301" t="s">
        <v>55</v>
      </c>
      <c r="P301">
        <v>0</v>
      </c>
      <c r="Q301">
        <v>0</v>
      </c>
      <c r="T301" t="s">
        <v>2011</v>
      </c>
      <c r="U301" t="s">
        <v>2204</v>
      </c>
    </row>
    <row r="302" spans="1:21" hidden="1">
      <c r="A302">
        <v>332</v>
      </c>
      <c r="B302" t="s">
        <v>21</v>
      </c>
      <c r="C302" t="s">
        <v>374</v>
      </c>
      <c r="D302" t="s">
        <v>23</v>
      </c>
      <c r="E302" t="s">
        <v>2205</v>
      </c>
      <c r="F302" t="s">
        <v>25</v>
      </c>
      <c r="G302" t="s">
        <v>2053</v>
      </c>
      <c r="H302" t="s">
        <v>27</v>
      </c>
      <c r="I302" t="s">
        <v>28</v>
      </c>
      <c r="J302" t="s">
        <v>2206</v>
      </c>
      <c r="K302" t="s">
        <v>2207</v>
      </c>
      <c r="L302" t="s">
        <v>2208</v>
      </c>
      <c r="M302" t="s">
        <v>2209</v>
      </c>
      <c r="N302" t="s">
        <v>2210</v>
      </c>
      <c r="O302" t="s">
        <v>55</v>
      </c>
      <c r="P302">
        <v>0</v>
      </c>
      <c r="Q302">
        <v>0</v>
      </c>
      <c r="T302" t="s">
        <v>750</v>
      </c>
      <c r="U302" t="s">
        <v>2211</v>
      </c>
    </row>
    <row r="303" spans="1:21" hidden="1">
      <c r="A303">
        <v>333</v>
      </c>
      <c r="B303" t="s">
        <v>21</v>
      </c>
      <c r="C303" t="s">
        <v>374</v>
      </c>
      <c r="D303" t="s">
        <v>1943</v>
      </c>
      <c r="E303" t="s">
        <v>2212</v>
      </c>
      <c r="F303" t="s">
        <v>25</v>
      </c>
      <c r="G303" t="s">
        <v>2053</v>
      </c>
      <c r="H303" t="s">
        <v>27</v>
      </c>
      <c r="I303" t="s">
        <v>28</v>
      </c>
      <c r="J303" t="s">
        <v>2213</v>
      </c>
      <c r="K303" t="s">
        <v>2214</v>
      </c>
      <c r="L303" t="s">
        <v>2215</v>
      </c>
      <c r="M303" t="s">
        <v>2216</v>
      </c>
      <c r="N303" t="s">
        <v>2217</v>
      </c>
      <c r="O303" t="s">
        <v>34</v>
      </c>
      <c r="P303">
        <v>0</v>
      </c>
      <c r="Q303">
        <v>0</v>
      </c>
      <c r="T303" t="s">
        <v>750</v>
      </c>
      <c r="U303" t="s">
        <v>2218</v>
      </c>
    </row>
    <row r="304" spans="1:21" hidden="1">
      <c r="A304">
        <v>334</v>
      </c>
      <c r="B304" t="s">
        <v>21</v>
      </c>
      <c r="C304" t="s">
        <v>374</v>
      </c>
      <c r="D304" t="s">
        <v>23</v>
      </c>
      <c r="E304" t="s">
        <v>2219</v>
      </c>
      <c r="F304" t="s">
        <v>25</v>
      </c>
      <c r="G304" t="s">
        <v>2053</v>
      </c>
      <c r="H304" t="s">
        <v>27</v>
      </c>
      <c r="I304" t="s">
        <v>28</v>
      </c>
      <c r="J304" t="s">
        <v>2220</v>
      </c>
      <c r="K304" t="s">
        <v>2221</v>
      </c>
      <c r="L304" t="s">
        <v>2222</v>
      </c>
      <c r="M304" t="s">
        <v>2223</v>
      </c>
      <c r="N304" t="s">
        <v>2224</v>
      </c>
      <c r="O304" t="s">
        <v>55</v>
      </c>
      <c r="P304">
        <v>0</v>
      </c>
      <c r="Q304">
        <v>0</v>
      </c>
      <c r="T304" t="s">
        <v>2011</v>
      </c>
      <c r="U304" t="s">
        <v>2225</v>
      </c>
    </row>
    <row r="305" spans="1:21" hidden="1">
      <c r="A305">
        <v>335</v>
      </c>
      <c r="B305" t="s">
        <v>21</v>
      </c>
      <c r="C305" t="s">
        <v>374</v>
      </c>
      <c r="D305" t="s">
        <v>23</v>
      </c>
      <c r="E305" t="s">
        <v>2226</v>
      </c>
      <c r="F305" t="s">
        <v>25</v>
      </c>
      <c r="G305" t="s">
        <v>2053</v>
      </c>
      <c r="H305" t="s">
        <v>27</v>
      </c>
      <c r="I305" t="s">
        <v>28</v>
      </c>
      <c r="J305" t="s">
        <v>2227</v>
      </c>
      <c r="K305" t="s">
        <v>2228</v>
      </c>
      <c r="L305" t="s">
        <v>2229</v>
      </c>
      <c r="M305" t="s">
        <v>2230</v>
      </c>
      <c r="N305" t="s">
        <v>2231</v>
      </c>
      <c r="O305" t="s">
        <v>122</v>
      </c>
      <c r="P305">
        <v>1</v>
      </c>
      <c r="Q305">
        <v>1</v>
      </c>
      <c r="T305" t="s">
        <v>2232</v>
      </c>
      <c r="U305" t="s">
        <v>2233</v>
      </c>
    </row>
    <row r="306" spans="1:21" hidden="1">
      <c r="A306">
        <v>336</v>
      </c>
      <c r="B306" t="s">
        <v>21</v>
      </c>
      <c r="C306" t="s">
        <v>374</v>
      </c>
      <c r="D306" t="s">
        <v>23</v>
      </c>
      <c r="E306" t="s">
        <v>2234</v>
      </c>
      <c r="F306" t="s">
        <v>25</v>
      </c>
      <c r="G306" t="s">
        <v>2053</v>
      </c>
      <c r="H306" t="s">
        <v>27</v>
      </c>
      <c r="I306" t="s">
        <v>28</v>
      </c>
      <c r="J306" t="s">
        <v>2235</v>
      </c>
      <c r="K306" t="s">
        <v>2236</v>
      </c>
      <c r="L306" t="s">
        <v>2237</v>
      </c>
      <c r="M306" t="s">
        <v>2238</v>
      </c>
      <c r="N306" t="s">
        <v>2239</v>
      </c>
      <c r="O306" t="s">
        <v>64</v>
      </c>
      <c r="P306">
        <v>1</v>
      </c>
      <c r="Q306">
        <v>1</v>
      </c>
      <c r="T306" t="s">
        <v>2232</v>
      </c>
      <c r="U306" t="s">
        <v>2240</v>
      </c>
    </row>
    <row r="307" spans="1:21" hidden="1">
      <c r="A307" t="s">
        <v>2241</v>
      </c>
      <c r="B307" t="s">
        <v>21</v>
      </c>
      <c r="C307" t="s">
        <v>883</v>
      </c>
      <c r="D307" t="s">
        <v>37</v>
      </c>
      <c r="E307" t="s">
        <v>2242</v>
      </c>
      <c r="F307" t="s">
        <v>25</v>
      </c>
      <c r="G307" t="s">
        <v>2053</v>
      </c>
      <c r="H307" t="s">
        <v>27</v>
      </c>
      <c r="I307" t="s">
        <v>28</v>
      </c>
      <c r="J307" t="s">
        <v>2243</v>
      </c>
      <c r="K307" t="s">
        <v>2244</v>
      </c>
      <c r="L307" t="s">
        <v>2245</v>
      </c>
      <c r="M307" t="s">
        <v>2246</v>
      </c>
      <c r="N307" t="s">
        <v>2247</v>
      </c>
      <c r="O307" t="s">
        <v>122</v>
      </c>
      <c r="P307">
        <v>0</v>
      </c>
      <c r="Q307">
        <v>0</v>
      </c>
      <c r="R307" t="s">
        <v>2248</v>
      </c>
      <c r="T307" t="s">
        <v>2249</v>
      </c>
      <c r="U307" t="s">
        <v>2250</v>
      </c>
    </row>
    <row r="308" spans="1:21" hidden="1">
      <c r="A308" t="s">
        <v>2251</v>
      </c>
      <c r="B308" t="s">
        <v>21</v>
      </c>
      <c r="C308" t="s">
        <v>883</v>
      </c>
      <c r="D308" t="s">
        <v>37</v>
      </c>
      <c r="E308" t="s">
        <v>2252</v>
      </c>
      <c r="F308" t="s">
        <v>25</v>
      </c>
      <c r="G308" t="s">
        <v>2053</v>
      </c>
      <c r="H308" t="s">
        <v>27</v>
      </c>
      <c r="I308" t="s">
        <v>28</v>
      </c>
      <c r="J308" t="s">
        <v>2253</v>
      </c>
      <c r="K308" t="s">
        <v>2254</v>
      </c>
      <c r="L308" t="s">
        <v>2255</v>
      </c>
      <c r="M308" t="s">
        <v>2256</v>
      </c>
      <c r="N308" t="s">
        <v>2257</v>
      </c>
      <c r="O308" t="s">
        <v>34</v>
      </c>
      <c r="P308">
        <v>0</v>
      </c>
      <c r="Q308">
        <v>0</v>
      </c>
      <c r="R308" t="s">
        <v>2248</v>
      </c>
      <c r="T308" t="s">
        <v>2249</v>
      </c>
      <c r="U308" t="s">
        <v>2258</v>
      </c>
    </row>
    <row r="309" spans="1:21" hidden="1">
      <c r="A309" t="s">
        <v>2259</v>
      </c>
      <c r="B309" t="s">
        <v>21</v>
      </c>
      <c r="C309" t="s">
        <v>883</v>
      </c>
      <c r="D309" t="s">
        <v>37</v>
      </c>
      <c r="E309" t="s">
        <v>2260</v>
      </c>
      <c r="F309" t="s">
        <v>25</v>
      </c>
      <c r="G309" t="s">
        <v>2053</v>
      </c>
      <c r="H309" t="s">
        <v>27</v>
      </c>
      <c r="I309" t="s">
        <v>28</v>
      </c>
      <c r="J309" t="s">
        <v>2261</v>
      </c>
      <c r="K309" t="s">
        <v>2262</v>
      </c>
      <c r="L309" t="s">
        <v>2263</v>
      </c>
      <c r="M309" t="s">
        <v>2264</v>
      </c>
      <c r="N309" t="s">
        <v>2265</v>
      </c>
      <c r="O309" t="s">
        <v>64</v>
      </c>
      <c r="P309">
        <v>0</v>
      </c>
      <c r="Q309">
        <v>0</v>
      </c>
      <c r="R309" t="s">
        <v>2248</v>
      </c>
      <c r="T309" t="s">
        <v>2249</v>
      </c>
      <c r="U309" t="s">
        <v>2266</v>
      </c>
    </row>
    <row r="310" spans="1:21" hidden="1">
      <c r="A310">
        <v>340</v>
      </c>
      <c r="B310" t="s">
        <v>21</v>
      </c>
      <c r="C310" t="s">
        <v>883</v>
      </c>
      <c r="D310" t="s">
        <v>37</v>
      </c>
      <c r="E310" t="s">
        <v>2267</v>
      </c>
      <c r="F310" t="s">
        <v>25</v>
      </c>
      <c r="G310" t="s">
        <v>2053</v>
      </c>
      <c r="H310" t="s">
        <v>27</v>
      </c>
      <c r="I310" t="s">
        <v>28</v>
      </c>
      <c r="J310" t="s">
        <v>2268</v>
      </c>
      <c r="K310" t="s">
        <v>2269</v>
      </c>
      <c r="L310" t="s">
        <v>2270</v>
      </c>
      <c r="M310" t="s">
        <v>2271</v>
      </c>
      <c r="N310" t="s">
        <v>2272</v>
      </c>
      <c r="O310" t="s">
        <v>34</v>
      </c>
      <c r="P310">
        <v>0</v>
      </c>
      <c r="Q310">
        <v>0</v>
      </c>
      <c r="R310" t="s">
        <v>2248</v>
      </c>
      <c r="U310" s="4">
        <v>46006.858458333343</v>
      </c>
    </row>
    <row r="311" spans="1:21" hidden="1">
      <c r="A311" t="s">
        <v>2273</v>
      </c>
      <c r="B311" t="s">
        <v>21</v>
      </c>
      <c r="C311" t="s">
        <v>883</v>
      </c>
      <c r="D311" t="s">
        <v>37</v>
      </c>
      <c r="E311" t="s">
        <v>2274</v>
      </c>
      <c r="F311" t="s">
        <v>25</v>
      </c>
      <c r="G311" t="s">
        <v>2053</v>
      </c>
      <c r="H311" t="s">
        <v>27</v>
      </c>
      <c r="I311" t="s">
        <v>28</v>
      </c>
      <c r="J311" t="s">
        <v>2275</v>
      </c>
      <c r="K311" t="s">
        <v>2276</v>
      </c>
      <c r="L311" t="s">
        <v>2277</v>
      </c>
      <c r="M311" t="s">
        <v>2278</v>
      </c>
      <c r="N311" t="s">
        <v>2279</v>
      </c>
      <c r="O311" t="s">
        <v>80</v>
      </c>
      <c r="P311">
        <v>0</v>
      </c>
      <c r="Q311">
        <v>0</v>
      </c>
      <c r="R311" t="s">
        <v>2248</v>
      </c>
      <c r="S311" t="s">
        <v>2280</v>
      </c>
      <c r="T311" t="s">
        <v>474</v>
      </c>
      <c r="U311" t="s">
        <v>2281</v>
      </c>
    </row>
    <row r="312" spans="1:21" hidden="1">
      <c r="A312" t="s">
        <v>2282</v>
      </c>
      <c r="B312" t="s">
        <v>21</v>
      </c>
      <c r="C312" t="s">
        <v>883</v>
      </c>
      <c r="D312" t="s">
        <v>37</v>
      </c>
      <c r="E312" t="s">
        <v>2283</v>
      </c>
      <c r="F312" t="s">
        <v>25</v>
      </c>
      <c r="G312" t="s">
        <v>2053</v>
      </c>
      <c r="H312" t="s">
        <v>27</v>
      </c>
      <c r="I312" t="s">
        <v>28</v>
      </c>
      <c r="J312" t="s">
        <v>2284</v>
      </c>
      <c r="K312" t="s">
        <v>2285</v>
      </c>
      <c r="L312" t="s">
        <v>2286</v>
      </c>
      <c r="M312" t="s">
        <v>2287</v>
      </c>
      <c r="N312" t="s">
        <v>2288</v>
      </c>
      <c r="O312" t="s">
        <v>64</v>
      </c>
      <c r="P312">
        <v>0</v>
      </c>
      <c r="Q312">
        <v>0</v>
      </c>
      <c r="S312" t="s">
        <v>2289</v>
      </c>
      <c r="T312" t="s">
        <v>474</v>
      </c>
      <c r="U312" t="s">
        <v>2290</v>
      </c>
    </row>
    <row r="313" spans="1:21" hidden="1">
      <c r="A313" t="s">
        <v>2291</v>
      </c>
      <c r="B313" t="s">
        <v>21</v>
      </c>
      <c r="C313" t="s">
        <v>883</v>
      </c>
      <c r="D313" t="s">
        <v>37</v>
      </c>
      <c r="E313" t="s">
        <v>2292</v>
      </c>
      <c r="F313" t="s">
        <v>25</v>
      </c>
      <c r="G313" t="s">
        <v>2053</v>
      </c>
      <c r="H313" t="s">
        <v>27</v>
      </c>
      <c r="I313" t="s">
        <v>28</v>
      </c>
      <c r="J313" t="s">
        <v>2293</v>
      </c>
      <c r="K313" t="s">
        <v>2294</v>
      </c>
      <c r="L313" t="s">
        <v>2295</v>
      </c>
      <c r="M313" t="s">
        <v>2296</v>
      </c>
      <c r="N313" t="s">
        <v>2297</v>
      </c>
      <c r="O313" t="s">
        <v>80</v>
      </c>
      <c r="P313">
        <v>0</v>
      </c>
      <c r="Q313">
        <v>0</v>
      </c>
      <c r="R313" t="s">
        <v>2248</v>
      </c>
      <c r="S313" t="s">
        <v>2298</v>
      </c>
      <c r="T313" t="s">
        <v>2249</v>
      </c>
      <c r="U313" t="s">
        <v>2299</v>
      </c>
    </row>
    <row r="314" spans="1:21" hidden="1">
      <c r="A314">
        <v>344</v>
      </c>
      <c r="B314" t="s">
        <v>21</v>
      </c>
      <c r="C314" t="s">
        <v>883</v>
      </c>
      <c r="D314" t="s">
        <v>37</v>
      </c>
      <c r="E314" t="s">
        <v>2300</v>
      </c>
      <c r="F314" t="s">
        <v>25</v>
      </c>
      <c r="G314" t="s">
        <v>2053</v>
      </c>
      <c r="H314" t="s">
        <v>27</v>
      </c>
      <c r="I314" t="s">
        <v>28</v>
      </c>
      <c r="J314" t="s">
        <v>2301</v>
      </c>
      <c r="K314" t="s">
        <v>2302</v>
      </c>
      <c r="L314" t="s">
        <v>2303</v>
      </c>
      <c r="M314" t="s">
        <v>2304</v>
      </c>
      <c r="N314" t="s">
        <v>2305</v>
      </c>
      <c r="O314" t="s">
        <v>55</v>
      </c>
      <c r="P314">
        <v>0</v>
      </c>
      <c r="Q314">
        <v>0</v>
      </c>
      <c r="S314" t="s">
        <v>2306</v>
      </c>
      <c r="T314" t="s">
        <v>2307</v>
      </c>
      <c r="U314" t="s">
        <v>2308</v>
      </c>
    </row>
    <row r="315" spans="1:21" hidden="1">
      <c r="A315">
        <v>345</v>
      </c>
      <c r="B315" t="s">
        <v>21</v>
      </c>
      <c r="C315" t="s">
        <v>883</v>
      </c>
      <c r="D315" t="s">
        <v>37</v>
      </c>
      <c r="E315" t="s">
        <v>2309</v>
      </c>
      <c r="F315" t="s">
        <v>25</v>
      </c>
      <c r="G315" t="s">
        <v>2053</v>
      </c>
      <c r="H315" t="s">
        <v>27</v>
      </c>
      <c r="I315" t="s">
        <v>28</v>
      </c>
      <c r="J315" t="s">
        <v>2310</v>
      </c>
      <c r="K315" t="s">
        <v>2311</v>
      </c>
      <c r="L315" t="s">
        <v>2312</v>
      </c>
      <c r="M315" t="s">
        <v>2313</v>
      </c>
      <c r="N315" t="s">
        <v>2314</v>
      </c>
      <c r="O315" t="s">
        <v>122</v>
      </c>
      <c r="P315">
        <v>0</v>
      </c>
      <c r="Q315">
        <v>0</v>
      </c>
      <c r="T315" t="s">
        <v>2315</v>
      </c>
      <c r="U315" t="s">
        <v>2316</v>
      </c>
    </row>
    <row r="316" spans="1:21" hidden="1">
      <c r="A316">
        <v>346</v>
      </c>
      <c r="B316" t="s">
        <v>21</v>
      </c>
      <c r="C316" t="s">
        <v>140</v>
      </c>
      <c r="D316" t="s">
        <v>47</v>
      </c>
      <c r="E316" t="s">
        <v>2317</v>
      </c>
      <c r="F316" t="s">
        <v>25</v>
      </c>
      <c r="G316" t="s">
        <v>2053</v>
      </c>
      <c r="H316" t="s">
        <v>27</v>
      </c>
      <c r="I316" t="s">
        <v>28</v>
      </c>
      <c r="J316" t="s">
        <v>2318</v>
      </c>
      <c r="K316" t="s">
        <v>2319</v>
      </c>
      <c r="L316" t="s">
        <v>2320</v>
      </c>
      <c r="M316" t="s">
        <v>2321</v>
      </c>
      <c r="N316" t="s">
        <v>2322</v>
      </c>
      <c r="O316" t="s">
        <v>64</v>
      </c>
      <c r="P316">
        <v>0</v>
      </c>
      <c r="Q316">
        <v>0</v>
      </c>
      <c r="S316" t="s">
        <v>2323</v>
      </c>
      <c r="T316" t="s">
        <v>2324</v>
      </c>
      <c r="U316" t="s">
        <v>2325</v>
      </c>
    </row>
    <row r="317" spans="1:21" hidden="1">
      <c r="A317">
        <v>347</v>
      </c>
      <c r="B317" t="s">
        <v>21</v>
      </c>
      <c r="C317" t="s">
        <v>140</v>
      </c>
      <c r="D317" t="s">
        <v>47</v>
      </c>
      <c r="E317" t="s">
        <v>2326</v>
      </c>
      <c r="F317" t="s">
        <v>25</v>
      </c>
      <c r="G317" t="s">
        <v>2053</v>
      </c>
      <c r="H317" t="s">
        <v>27</v>
      </c>
      <c r="I317" t="s">
        <v>28</v>
      </c>
      <c r="J317" t="s">
        <v>2327</v>
      </c>
      <c r="K317" t="s">
        <v>2328</v>
      </c>
      <c r="L317" t="s">
        <v>2329</v>
      </c>
      <c r="M317" t="s">
        <v>2330</v>
      </c>
      <c r="N317" t="s">
        <v>2331</v>
      </c>
      <c r="O317" t="s">
        <v>122</v>
      </c>
      <c r="P317">
        <v>0</v>
      </c>
      <c r="Q317">
        <v>0</v>
      </c>
      <c r="T317" t="s">
        <v>2324</v>
      </c>
      <c r="U317" t="s">
        <v>2332</v>
      </c>
    </row>
    <row r="318" spans="1:21" hidden="1">
      <c r="A318">
        <v>348</v>
      </c>
      <c r="B318" t="s">
        <v>21</v>
      </c>
      <c r="C318" t="s">
        <v>140</v>
      </c>
      <c r="D318" t="s">
        <v>47</v>
      </c>
      <c r="E318" t="s">
        <v>2333</v>
      </c>
      <c r="F318" t="s">
        <v>25</v>
      </c>
      <c r="G318" t="s">
        <v>2053</v>
      </c>
      <c r="H318" t="s">
        <v>27</v>
      </c>
      <c r="I318" t="s">
        <v>28</v>
      </c>
      <c r="J318" t="s">
        <v>2334</v>
      </c>
      <c r="K318" t="s">
        <v>2335</v>
      </c>
      <c r="L318" t="s">
        <v>2336</v>
      </c>
      <c r="M318" t="s">
        <v>2337</v>
      </c>
      <c r="N318" t="s">
        <v>2338</v>
      </c>
      <c r="O318" t="s">
        <v>80</v>
      </c>
      <c r="P318">
        <v>0</v>
      </c>
      <c r="Q318">
        <v>0</v>
      </c>
      <c r="T318" t="s">
        <v>2339</v>
      </c>
      <c r="U318" t="s">
        <v>2340</v>
      </c>
    </row>
    <row r="319" spans="1:21" hidden="1">
      <c r="A319">
        <v>349</v>
      </c>
      <c r="B319" t="s">
        <v>21</v>
      </c>
      <c r="C319" t="s">
        <v>140</v>
      </c>
      <c r="D319" t="s">
        <v>47</v>
      </c>
      <c r="E319" t="s">
        <v>2341</v>
      </c>
      <c r="F319" t="s">
        <v>25</v>
      </c>
      <c r="G319" t="s">
        <v>2053</v>
      </c>
      <c r="H319" t="s">
        <v>27</v>
      </c>
      <c r="I319" t="s">
        <v>28</v>
      </c>
      <c r="J319" t="s">
        <v>2342</v>
      </c>
      <c r="K319" t="s">
        <v>2343</v>
      </c>
      <c r="L319" t="s">
        <v>2344</v>
      </c>
      <c r="M319" t="s">
        <v>2345</v>
      </c>
      <c r="N319" t="s">
        <v>2346</v>
      </c>
      <c r="O319" t="s">
        <v>64</v>
      </c>
      <c r="P319">
        <v>0</v>
      </c>
      <c r="Q319">
        <v>0</v>
      </c>
      <c r="T319" t="s">
        <v>2339</v>
      </c>
      <c r="U319" t="s">
        <v>2347</v>
      </c>
    </row>
    <row r="320" spans="1:21" hidden="1">
      <c r="A320">
        <v>350</v>
      </c>
      <c r="B320" t="s">
        <v>21</v>
      </c>
      <c r="C320" t="s">
        <v>140</v>
      </c>
      <c r="D320" t="s">
        <v>47</v>
      </c>
      <c r="E320" t="s">
        <v>2348</v>
      </c>
      <c r="F320" t="s">
        <v>25</v>
      </c>
      <c r="G320" t="s">
        <v>2053</v>
      </c>
      <c r="H320" t="s">
        <v>27</v>
      </c>
      <c r="I320" t="s">
        <v>28</v>
      </c>
      <c r="J320" t="s">
        <v>2349</v>
      </c>
      <c r="K320" t="s">
        <v>2350</v>
      </c>
      <c r="L320" t="s">
        <v>2351</v>
      </c>
      <c r="M320" t="s">
        <v>2352</v>
      </c>
      <c r="N320" t="s">
        <v>2353</v>
      </c>
      <c r="O320" t="s">
        <v>122</v>
      </c>
      <c r="P320">
        <v>0</v>
      </c>
      <c r="Q320">
        <v>0</v>
      </c>
      <c r="T320" t="s">
        <v>2339</v>
      </c>
      <c r="U320" t="s">
        <v>2354</v>
      </c>
    </row>
    <row r="321" spans="1:21" hidden="1">
      <c r="A321">
        <v>351</v>
      </c>
      <c r="B321" t="s">
        <v>21</v>
      </c>
      <c r="C321" t="s">
        <v>140</v>
      </c>
      <c r="D321" t="s">
        <v>47</v>
      </c>
      <c r="E321" t="s">
        <v>2355</v>
      </c>
      <c r="F321" t="s">
        <v>25</v>
      </c>
      <c r="G321" t="s">
        <v>2053</v>
      </c>
      <c r="H321" t="s">
        <v>27</v>
      </c>
      <c r="I321" t="s">
        <v>28</v>
      </c>
      <c r="J321" t="s">
        <v>2356</v>
      </c>
      <c r="K321" t="s">
        <v>2357</v>
      </c>
      <c r="L321" t="s">
        <v>2358</v>
      </c>
      <c r="M321" t="s">
        <v>2359</v>
      </c>
      <c r="N321" t="s">
        <v>2360</v>
      </c>
      <c r="O321" t="s">
        <v>64</v>
      </c>
      <c r="P321">
        <v>0</v>
      </c>
      <c r="Q321">
        <v>0</v>
      </c>
      <c r="S321" t="s">
        <v>2361</v>
      </c>
      <c r="U321" t="s">
        <v>2362</v>
      </c>
    </row>
    <row r="322" spans="1:21" hidden="1">
      <c r="A322" t="s">
        <v>2363</v>
      </c>
      <c r="B322" t="s">
        <v>21</v>
      </c>
      <c r="C322" t="s">
        <v>140</v>
      </c>
      <c r="D322" t="s">
        <v>47</v>
      </c>
      <c r="E322" t="s">
        <v>2364</v>
      </c>
      <c r="F322" t="s">
        <v>25</v>
      </c>
      <c r="G322" t="s">
        <v>2053</v>
      </c>
      <c r="H322" t="s">
        <v>27</v>
      </c>
      <c r="I322" t="s">
        <v>28</v>
      </c>
      <c r="J322" t="s">
        <v>2365</v>
      </c>
      <c r="K322" t="s">
        <v>2366</v>
      </c>
      <c r="L322" t="s">
        <v>2367</v>
      </c>
      <c r="M322" t="s">
        <v>2368</v>
      </c>
      <c r="N322" t="s">
        <v>2369</v>
      </c>
      <c r="O322" t="s">
        <v>64</v>
      </c>
      <c r="P322">
        <v>0</v>
      </c>
      <c r="Q322">
        <v>0</v>
      </c>
      <c r="R322" t="s">
        <v>2370</v>
      </c>
      <c r="S322" t="s">
        <v>2371</v>
      </c>
      <c r="T322" t="s">
        <v>2372</v>
      </c>
      <c r="U322" t="s">
        <v>2373</v>
      </c>
    </row>
    <row r="323" spans="1:21" hidden="1">
      <c r="A323">
        <v>353</v>
      </c>
      <c r="B323" t="s">
        <v>21</v>
      </c>
      <c r="C323" t="s">
        <v>140</v>
      </c>
      <c r="D323" t="s">
        <v>47</v>
      </c>
      <c r="E323" t="s">
        <v>2374</v>
      </c>
      <c r="F323" t="s">
        <v>25</v>
      </c>
      <c r="G323" t="s">
        <v>2053</v>
      </c>
      <c r="H323" t="s">
        <v>27</v>
      </c>
      <c r="I323" t="s">
        <v>28</v>
      </c>
      <c r="J323" t="s">
        <v>2375</v>
      </c>
      <c r="K323" t="s">
        <v>2376</v>
      </c>
      <c r="L323" t="s">
        <v>2377</v>
      </c>
      <c r="M323" t="s">
        <v>2378</v>
      </c>
      <c r="N323" t="s">
        <v>2379</v>
      </c>
      <c r="O323" t="s">
        <v>122</v>
      </c>
      <c r="P323">
        <v>0</v>
      </c>
      <c r="Q323">
        <v>0</v>
      </c>
      <c r="R323" t="s">
        <v>2370</v>
      </c>
      <c r="U323" s="4">
        <v>46007.01933333333</v>
      </c>
    </row>
    <row r="324" spans="1:21" hidden="1">
      <c r="A324" t="s">
        <v>2380</v>
      </c>
      <c r="B324" t="s">
        <v>21</v>
      </c>
      <c r="C324" t="s">
        <v>335</v>
      </c>
      <c r="D324" t="s">
        <v>47</v>
      </c>
      <c r="E324" t="s">
        <v>2381</v>
      </c>
      <c r="F324" t="s">
        <v>25</v>
      </c>
      <c r="G324" t="s">
        <v>2053</v>
      </c>
      <c r="H324" t="s">
        <v>27</v>
      </c>
      <c r="I324" t="s">
        <v>28</v>
      </c>
      <c r="J324" t="s">
        <v>2382</v>
      </c>
      <c r="K324" t="s">
        <v>2383</v>
      </c>
      <c r="L324" t="s">
        <v>2384</v>
      </c>
      <c r="M324" t="s">
        <v>2385</v>
      </c>
      <c r="N324" t="s">
        <v>2386</v>
      </c>
      <c r="O324" t="s">
        <v>80</v>
      </c>
      <c r="P324">
        <v>0</v>
      </c>
      <c r="Q324">
        <v>0</v>
      </c>
      <c r="R324" t="s">
        <v>2387</v>
      </c>
      <c r="S324" t="s">
        <v>2388</v>
      </c>
      <c r="U324" t="s">
        <v>2389</v>
      </c>
    </row>
    <row r="325" spans="1:21" hidden="1">
      <c r="A325" t="s">
        <v>2390</v>
      </c>
      <c r="B325" t="s">
        <v>21</v>
      </c>
      <c r="C325" t="s">
        <v>335</v>
      </c>
      <c r="D325" t="s">
        <v>47</v>
      </c>
      <c r="E325" t="s">
        <v>2391</v>
      </c>
      <c r="F325" t="s">
        <v>25</v>
      </c>
      <c r="G325" t="s">
        <v>2053</v>
      </c>
      <c r="H325" t="s">
        <v>27</v>
      </c>
      <c r="I325" t="s">
        <v>28</v>
      </c>
      <c r="J325" t="s">
        <v>2392</v>
      </c>
      <c r="K325" t="s">
        <v>2393</v>
      </c>
      <c r="L325" t="s">
        <v>2394</v>
      </c>
      <c r="M325" t="s">
        <v>2395</v>
      </c>
      <c r="N325" t="s">
        <v>2396</v>
      </c>
      <c r="O325" t="s">
        <v>34</v>
      </c>
      <c r="P325">
        <v>0</v>
      </c>
      <c r="Q325">
        <v>0</v>
      </c>
      <c r="R325" t="s">
        <v>2387</v>
      </c>
      <c r="S325" t="s">
        <v>2397</v>
      </c>
      <c r="T325" t="s">
        <v>887</v>
      </c>
      <c r="U325" t="s">
        <v>2398</v>
      </c>
    </row>
    <row r="326" spans="1:21" hidden="1">
      <c r="A326" t="s">
        <v>2399</v>
      </c>
      <c r="B326" t="s">
        <v>21</v>
      </c>
      <c r="C326" t="s">
        <v>335</v>
      </c>
      <c r="D326" t="s">
        <v>47</v>
      </c>
      <c r="E326" t="s">
        <v>2400</v>
      </c>
      <c r="F326" t="s">
        <v>25</v>
      </c>
      <c r="G326" t="s">
        <v>2053</v>
      </c>
      <c r="H326" t="s">
        <v>27</v>
      </c>
      <c r="I326" t="s">
        <v>28</v>
      </c>
      <c r="J326" t="s">
        <v>2401</v>
      </c>
      <c r="K326" t="s">
        <v>2402</v>
      </c>
      <c r="L326" t="s">
        <v>2403</v>
      </c>
      <c r="M326" t="s">
        <v>2404</v>
      </c>
      <c r="N326" t="s">
        <v>2405</v>
      </c>
      <c r="O326" t="s">
        <v>122</v>
      </c>
      <c r="P326">
        <v>0</v>
      </c>
      <c r="Q326">
        <v>0</v>
      </c>
      <c r="R326" t="s">
        <v>2387</v>
      </c>
      <c r="T326" t="s">
        <v>887</v>
      </c>
      <c r="U326" t="s">
        <v>2406</v>
      </c>
    </row>
    <row r="327" spans="1:21" hidden="1">
      <c r="A327">
        <v>357</v>
      </c>
      <c r="C327" t="s">
        <v>2407</v>
      </c>
      <c r="D327" t="s">
        <v>108</v>
      </c>
      <c r="E327" t="s">
        <v>2408</v>
      </c>
      <c r="F327" t="s">
        <v>2409</v>
      </c>
      <c r="G327" t="s">
        <v>2410</v>
      </c>
      <c r="H327" t="s">
        <v>27</v>
      </c>
      <c r="I327" t="s">
        <v>28</v>
      </c>
      <c r="J327" t="s">
        <v>2411</v>
      </c>
      <c r="K327" t="s">
        <v>2412</v>
      </c>
      <c r="L327" t="s">
        <v>2413</v>
      </c>
      <c r="M327" t="s">
        <v>2414</v>
      </c>
      <c r="N327" t="s">
        <v>2415</v>
      </c>
      <c r="O327" t="s">
        <v>80</v>
      </c>
      <c r="P327">
        <v>0</v>
      </c>
      <c r="Q327">
        <v>0</v>
      </c>
      <c r="U327" s="4">
        <v>46007.068833333331</v>
      </c>
    </row>
    <row r="328" spans="1:21" hidden="1">
      <c r="A328">
        <v>358</v>
      </c>
      <c r="C328" t="s">
        <v>2407</v>
      </c>
      <c r="D328" t="s">
        <v>108</v>
      </c>
      <c r="E328" t="s">
        <v>2416</v>
      </c>
      <c r="F328" t="s">
        <v>2409</v>
      </c>
      <c r="G328" t="s">
        <v>2410</v>
      </c>
      <c r="H328" t="s">
        <v>27</v>
      </c>
      <c r="I328" t="s">
        <v>28</v>
      </c>
      <c r="J328" t="s">
        <v>2417</v>
      </c>
      <c r="K328" t="s">
        <v>2418</v>
      </c>
      <c r="L328" t="s">
        <v>2419</v>
      </c>
      <c r="M328" t="s">
        <v>2420</v>
      </c>
      <c r="N328" t="s">
        <v>2421</v>
      </c>
      <c r="O328" t="s">
        <v>34</v>
      </c>
      <c r="P328">
        <v>0</v>
      </c>
      <c r="Q328">
        <v>0</v>
      </c>
      <c r="U328" s="4">
        <v>46007.081208333337</v>
      </c>
    </row>
    <row r="329" spans="1:21" hidden="1">
      <c r="A329">
        <v>359</v>
      </c>
      <c r="B329" t="s">
        <v>2422</v>
      </c>
      <c r="C329" t="s">
        <v>2407</v>
      </c>
      <c r="D329" t="s">
        <v>108</v>
      </c>
      <c r="E329" t="s">
        <v>2423</v>
      </c>
      <c r="F329" t="s">
        <v>2409</v>
      </c>
      <c r="G329" t="s">
        <v>2410</v>
      </c>
      <c r="H329" t="s">
        <v>27</v>
      </c>
      <c r="I329" t="s">
        <v>28</v>
      </c>
      <c r="J329" t="s">
        <v>2424</v>
      </c>
      <c r="K329" t="s">
        <v>2425</v>
      </c>
      <c r="L329" t="s">
        <v>2426</v>
      </c>
      <c r="M329" t="s">
        <v>2427</v>
      </c>
      <c r="N329" t="s">
        <v>2428</v>
      </c>
      <c r="O329" t="s">
        <v>80</v>
      </c>
      <c r="P329">
        <v>0</v>
      </c>
      <c r="Q329">
        <v>0</v>
      </c>
      <c r="U329" s="4">
        <v>46007.093583333342</v>
      </c>
    </row>
    <row r="330" spans="1:21" hidden="1">
      <c r="A330">
        <v>360</v>
      </c>
      <c r="B330" t="s">
        <v>2429</v>
      </c>
      <c r="C330" t="s">
        <v>2430</v>
      </c>
      <c r="D330" t="s">
        <v>2431</v>
      </c>
      <c r="E330" t="s">
        <v>2432</v>
      </c>
      <c r="F330" t="s">
        <v>2409</v>
      </c>
      <c r="G330" t="s">
        <v>2410</v>
      </c>
      <c r="H330" t="s">
        <v>27</v>
      </c>
      <c r="I330" t="s">
        <v>28</v>
      </c>
      <c r="J330" t="s">
        <v>2433</v>
      </c>
      <c r="K330" t="s">
        <v>2434</v>
      </c>
      <c r="L330" t="s">
        <v>2435</v>
      </c>
      <c r="M330" t="s">
        <v>2436</v>
      </c>
      <c r="N330" t="s">
        <v>2437</v>
      </c>
      <c r="O330" t="s">
        <v>55</v>
      </c>
      <c r="P330">
        <v>0</v>
      </c>
      <c r="Q330">
        <v>0</v>
      </c>
      <c r="U330" s="4">
        <v>46007.105958333334</v>
      </c>
    </row>
    <row r="331" spans="1:21" hidden="1">
      <c r="A331">
        <v>361</v>
      </c>
      <c r="B331" t="s">
        <v>2438</v>
      </c>
      <c r="C331" t="s">
        <v>2439</v>
      </c>
      <c r="D331" t="s">
        <v>47</v>
      </c>
      <c r="E331" t="s">
        <v>2440</v>
      </c>
      <c r="F331" t="s">
        <v>2409</v>
      </c>
      <c r="G331" t="s">
        <v>2410</v>
      </c>
      <c r="H331" t="s">
        <v>27</v>
      </c>
      <c r="I331" t="s">
        <v>28</v>
      </c>
      <c r="J331" t="s">
        <v>2441</v>
      </c>
      <c r="K331" t="s">
        <v>2442</v>
      </c>
      <c r="L331" t="s">
        <v>2443</v>
      </c>
      <c r="M331" t="s">
        <v>2444</v>
      </c>
      <c r="N331" t="s">
        <v>2445</v>
      </c>
      <c r="O331" t="s">
        <v>80</v>
      </c>
      <c r="P331">
        <v>0</v>
      </c>
      <c r="Q331">
        <v>0</v>
      </c>
      <c r="U331" s="4">
        <v>46007.118333333332</v>
      </c>
    </row>
    <row r="332" spans="1:21" hidden="1">
      <c r="A332">
        <v>362</v>
      </c>
      <c r="C332" t="s">
        <v>2446</v>
      </c>
      <c r="D332" t="s">
        <v>482</v>
      </c>
      <c r="E332" t="s">
        <v>2447</v>
      </c>
      <c r="F332" t="s">
        <v>2409</v>
      </c>
      <c r="G332" t="s">
        <v>2410</v>
      </c>
      <c r="H332" t="s">
        <v>27</v>
      </c>
      <c r="I332" t="s">
        <v>28</v>
      </c>
      <c r="J332" t="s">
        <v>2448</v>
      </c>
      <c r="K332" t="s">
        <v>2449</v>
      </c>
      <c r="L332" t="s">
        <v>2450</v>
      </c>
      <c r="M332" t="s">
        <v>2451</v>
      </c>
      <c r="N332" t="s">
        <v>2452</v>
      </c>
      <c r="O332" t="s">
        <v>64</v>
      </c>
      <c r="P332">
        <v>0</v>
      </c>
      <c r="Q332">
        <v>0</v>
      </c>
      <c r="R332" t="s">
        <v>2453</v>
      </c>
      <c r="U332" s="4">
        <v>46007.13070833333</v>
      </c>
    </row>
    <row r="333" spans="1:21" hidden="1">
      <c r="A333">
        <v>363</v>
      </c>
      <c r="B333" t="s">
        <v>2454</v>
      </c>
      <c r="C333" t="s">
        <v>2455</v>
      </c>
      <c r="D333" t="s">
        <v>518</v>
      </c>
      <c r="E333" t="s">
        <v>2456</v>
      </c>
      <c r="F333" t="s">
        <v>2409</v>
      </c>
      <c r="G333" t="s">
        <v>2410</v>
      </c>
      <c r="H333" t="s">
        <v>27</v>
      </c>
      <c r="I333" t="s">
        <v>28</v>
      </c>
      <c r="J333" t="s">
        <v>2457</v>
      </c>
      <c r="K333" t="s">
        <v>2458</v>
      </c>
      <c r="L333" t="s">
        <v>2459</v>
      </c>
      <c r="M333" t="s">
        <v>2460</v>
      </c>
      <c r="O333" t="s">
        <v>64</v>
      </c>
      <c r="P333">
        <v>0</v>
      </c>
      <c r="Q333">
        <v>0</v>
      </c>
      <c r="R333" t="s">
        <v>2461</v>
      </c>
      <c r="U333" s="4">
        <v>46007.143083333343</v>
      </c>
    </row>
    <row r="334" spans="1:21" hidden="1">
      <c r="A334">
        <v>364</v>
      </c>
      <c r="B334" t="s">
        <v>2462</v>
      </c>
      <c r="C334" t="s">
        <v>2463</v>
      </c>
      <c r="D334" t="s">
        <v>37</v>
      </c>
      <c r="E334" t="s">
        <v>2464</v>
      </c>
      <c r="F334" t="s">
        <v>2409</v>
      </c>
      <c r="G334" t="s">
        <v>2410</v>
      </c>
      <c r="H334" t="s">
        <v>27</v>
      </c>
      <c r="I334" t="s">
        <v>28</v>
      </c>
      <c r="J334" t="s">
        <v>2465</v>
      </c>
      <c r="K334" t="s">
        <v>2466</v>
      </c>
      <c r="L334" t="s">
        <v>2467</v>
      </c>
      <c r="M334" t="s">
        <v>2468</v>
      </c>
      <c r="O334" t="s">
        <v>34</v>
      </c>
      <c r="P334">
        <v>0</v>
      </c>
      <c r="Q334">
        <v>0</v>
      </c>
      <c r="U334" s="4">
        <v>46007.155458333327</v>
      </c>
    </row>
    <row r="335" spans="1:21" hidden="1">
      <c r="A335">
        <v>365</v>
      </c>
      <c r="B335" t="s">
        <v>2462</v>
      </c>
      <c r="C335" t="s">
        <v>2463</v>
      </c>
      <c r="D335" t="s">
        <v>37</v>
      </c>
      <c r="E335" t="s">
        <v>2469</v>
      </c>
      <c r="F335" t="s">
        <v>2409</v>
      </c>
      <c r="G335" t="s">
        <v>2410</v>
      </c>
      <c r="H335" t="s">
        <v>27</v>
      </c>
      <c r="I335" t="s">
        <v>28</v>
      </c>
      <c r="J335" t="s">
        <v>2470</v>
      </c>
      <c r="K335" t="s">
        <v>2471</v>
      </c>
      <c r="L335" t="s">
        <v>2472</v>
      </c>
      <c r="M335" t="s">
        <v>2473</v>
      </c>
      <c r="O335" t="s">
        <v>64</v>
      </c>
      <c r="P335">
        <v>0</v>
      </c>
      <c r="Q335">
        <v>0</v>
      </c>
      <c r="U335" s="4">
        <v>46007.167833333333</v>
      </c>
    </row>
    <row r="336" spans="1:21" hidden="1">
      <c r="A336">
        <v>366</v>
      </c>
      <c r="B336" t="s">
        <v>2474</v>
      </c>
      <c r="C336" t="s">
        <v>2474</v>
      </c>
      <c r="D336" t="s">
        <v>99</v>
      </c>
      <c r="E336" t="s">
        <v>2475</v>
      </c>
      <c r="F336" t="s">
        <v>2409</v>
      </c>
      <c r="G336" t="s">
        <v>2410</v>
      </c>
      <c r="H336" t="s">
        <v>27</v>
      </c>
      <c r="I336" t="s">
        <v>28</v>
      </c>
      <c r="J336" t="s">
        <v>2476</v>
      </c>
      <c r="K336" t="s">
        <v>2477</v>
      </c>
      <c r="L336" t="s">
        <v>2478</v>
      </c>
      <c r="M336" t="s">
        <v>2479</v>
      </c>
      <c r="N336" t="s">
        <v>2480</v>
      </c>
      <c r="O336" t="s">
        <v>64</v>
      </c>
      <c r="P336">
        <v>0</v>
      </c>
      <c r="Q336">
        <v>0</v>
      </c>
      <c r="U336" s="4">
        <v>46007.180208333331</v>
      </c>
    </row>
    <row r="337" spans="1:21" hidden="1">
      <c r="A337">
        <v>367</v>
      </c>
      <c r="B337" t="s">
        <v>2438</v>
      </c>
      <c r="C337" t="s">
        <v>2439</v>
      </c>
      <c r="D337" t="s">
        <v>47</v>
      </c>
      <c r="E337" t="s">
        <v>2481</v>
      </c>
      <c r="F337" t="s">
        <v>2409</v>
      </c>
      <c r="G337" t="s">
        <v>2410</v>
      </c>
      <c r="H337" t="s">
        <v>27</v>
      </c>
      <c r="I337" t="s">
        <v>28</v>
      </c>
      <c r="J337" t="s">
        <v>2482</v>
      </c>
      <c r="K337" t="s">
        <v>2483</v>
      </c>
      <c r="L337" t="s">
        <v>2484</v>
      </c>
      <c r="M337" t="s">
        <v>2485</v>
      </c>
      <c r="N337" t="s">
        <v>2486</v>
      </c>
      <c r="O337" t="s">
        <v>55</v>
      </c>
      <c r="P337">
        <v>0</v>
      </c>
      <c r="Q337">
        <v>0</v>
      </c>
      <c r="U337" s="4">
        <v>46007.19258333333</v>
      </c>
    </row>
    <row r="338" spans="1:21" hidden="1">
      <c r="A338">
        <v>368</v>
      </c>
      <c r="B338" t="s">
        <v>150</v>
      </c>
      <c r="C338" t="s">
        <v>299</v>
      </c>
      <c r="D338" t="s">
        <v>2431</v>
      </c>
      <c r="E338" t="s">
        <v>2487</v>
      </c>
      <c r="F338" t="s">
        <v>2409</v>
      </c>
      <c r="G338" t="s">
        <v>2410</v>
      </c>
      <c r="H338" t="s">
        <v>27</v>
      </c>
      <c r="I338" t="s">
        <v>28</v>
      </c>
      <c r="J338" t="s">
        <v>2488</v>
      </c>
      <c r="K338" t="s">
        <v>2489</v>
      </c>
      <c r="L338" t="s">
        <v>2490</v>
      </c>
      <c r="M338" t="s">
        <v>2491</v>
      </c>
      <c r="N338" t="s">
        <v>2492</v>
      </c>
      <c r="O338" t="s">
        <v>80</v>
      </c>
      <c r="P338">
        <v>0</v>
      </c>
      <c r="Q338">
        <v>0</v>
      </c>
      <c r="R338" t="s">
        <v>2493</v>
      </c>
      <c r="U338" s="4">
        <v>46007.204958333343</v>
      </c>
    </row>
    <row r="339" spans="1:21" hidden="1">
      <c r="A339">
        <v>369</v>
      </c>
      <c r="B339" t="s">
        <v>150</v>
      </c>
      <c r="C339" t="s">
        <v>98</v>
      </c>
      <c r="D339" t="s">
        <v>47</v>
      </c>
      <c r="E339" t="s">
        <v>2494</v>
      </c>
      <c r="F339" t="s">
        <v>2409</v>
      </c>
      <c r="G339" t="s">
        <v>2410</v>
      </c>
      <c r="H339" t="s">
        <v>27</v>
      </c>
      <c r="I339" t="s">
        <v>28</v>
      </c>
      <c r="J339" t="s">
        <v>2495</v>
      </c>
      <c r="K339" t="s">
        <v>2496</v>
      </c>
      <c r="L339" t="s">
        <v>2497</v>
      </c>
      <c r="M339" t="s">
        <v>2498</v>
      </c>
      <c r="N339" t="s">
        <v>2499</v>
      </c>
      <c r="O339" t="s">
        <v>55</v>
      </c>
      <c r="P339">
        <v>0</v>
      </c>
      <c r="Q339">
        <v>0</v>
      </c>
      <c r="R339" t="s">
        <v>2500</v>
      </c>
      <c r="U339" s="4">
        <v>46007.217333333327</v>
      </c>
    </row>
    <row r="340" spans="1:21" hidden="1">
      <c r="A340">
        <v>370</v>
      </c>
      <c r="B340" t="s">
        <v>2501</v>
      </c>
      <c r="C340" t="s">
        <v>2502</v>
      </c>
      <c r="D340" t="s">
        <v>47</v>
      </c>
      <c r="E340" t="s">
        <v>2503</v>
      </c>
      <c r="F340" t="s">
        <v>2409</v>
      </c>
      <c r="G340" t="s">
        <v>2410</v>
      </c>
      <c r="H340" t="s">
        <v>27</v>
      </c>
      <c r="I340" t="s">
        <v>28</v>
      </c>
      <c r="J340" t="s">
        <v>2504</v>
      </c>
      <c r="K340" t="s">
        <v>2505</v>
      </c>
      <c r="L340" t="s">
        <v>2506</v>
      </c>
      <c r="M340" t="s">
        <v>2507</v>
      </c>
      <c r="O340" t="s">
        <v>55</v>
      </c>
      <c r="P340">
        <v>0</v>
      </c>
      <c r="Q340">
        <v>0</v>
      </c>
      <c r="U340" s="4">
        <v>46007.229708333332</v>
      </c>
    </row>
    <row r="341" spans="1:21" hidden="1">
      <c r="A341">
        <v>371</v>
      </c>
      <c r="B341" t="s">
        <v>150</v>
      </c>
      <c r="C341" t="s">
        <v>98</v>
      </c>
      <c r="D341" t="s">
        <v>526</v>
      </c>
      <c r="E341" t="s">
        <v>2508</v>
      </c>
      <c r="F341" t="s">
        <v>2409</v>
      </c>
      <c r="G341" t="s">
        <v>2410</v>
      </c>
      <c r="H341" t="s">
        <v>27</v>
      </c>
      <c r="I341" t="s">
        <v>28</v>
      </c>
      <c r="J341" t="s">
        <v>2509</v>
      </c>
      <c r="K341" t="s">
        <v>2510</v>
      </c>
      <c r="L341" t="s">
        <v>2511</v>
      </c>
      <c r="M341" t="s">
        <v>2512</v>
      </c>
      <c r="N341" t="s">
        <v>2513</v>
      </c>
      <c r="O341" t="s">
        <v>34</v>
      </c>
      <c r="P341">
        <v>0</v>
      </c>
      <c r="Q341">
        <v>0</v>
      </c>
      <c r="U341" s="4">
        <v>46007.242083333331</v>
      </c>
    </row>
    <row r="342" spans="1:21" hidden="1">
      <c r="A342">
        <v>372</v>
      </c>
      <c r="B342" t="s">
        <v>2514</v>
      </c>
      <c r="C342" t="s">
        <v>2515</v>
      </c>
      <c r="D342" t="s">
        <v>67</v>
      </c>
      <c r="E342" t="s">
        <v>2516</v>
      </c>
      <c r="F342" t="s">
        <v>2409</v>
      </c>
      <c r="G342" t="s">
        <v>2410</v>
      </c>
      <c r="H342" t="s">
        <v>27</v>
      </c>
      <c r="I342" t="s">
        <v>28</v>
      </c>
      <c r="J342" t="s">
        <v>2517</v>
      </c>
      <c r="K342" t="s">
        <v>2518</v>
      </c>
      <c r="L342" t="s">
        <v>2519</v>
      </c>
      <c r="M342" t="s">
        <v>2520</v>
      </c>
      <c r="N342" t="s">
        <v>2521</v>
      </c>
      <c r="O342" t="s">
        <v>64</v>
      </c>
      <c r="P342">
        <v>0</v>
      </c>
      <c r="Q342">
        <v>0</v>
      </c>
      <c r="U342" s="4">
        <v>46007.254458333337</v>
      </c>
    </row>
    <row r="343" spans="1:21" hidden="1">
      <c r="A343">
        <v>373</v>
      </c>
      <c r="B343" t="s">
        <v>21</v>
      </c>
      <c r="C343" t="s">
        <v>2522</v>
      </c>
      <c r="D343" t="s">
        <v>47</v>
      </c>
      <c r="E343" t="s">
        <v>2523</v>
      </c>
      <c r="F343" t="s">
        <v>2409</v>
      </c>
      <c r="G343" t="s">
        <v>2410</v>
      </c>
      <c r="H343" t="s">
        <v>27</v>
      </c>
      <c r="I343" t="s">
        <v>28</v>
      </c>
      <c r="J343" t="s">
        <v>2524</v>
      </c>
      <c r="K343" t="s">
        <v>2525</v>
      </c>
      <c r="L343" t="s">
        <v>2526</v>
      </c>
      <c r="M343" t="s">
        <v>2527</v>
      </c>
      <c r="O343" t="s">
        <v>122</v>
      </c>
      <c r="P343">
        <v>0</v>
      </c>
      <c r="Q343">
        <v>0</v>
      </c>
      <c r="U343" t="s">
        <v>2528</v>
      </c>
    </row>
    <row r="344" spans="1:21" hidden="1">
      <c r="A344">
        <v>374</v>
      </c>
      <c r="B344" t="s">
        <v>2529</v>
      </c>
      <c r="C344" t="s">
        <v>2530</v>
      </c>
      <c r="D344" t="s">
        <v>47</v>
      </c>
      <c r="E344" t="s">
        <v>2531</v>
      </c>
      <c r="F344" t="s">
        <v>2409</v>
      </c>
      <c r="G344" t="s">
        <v>2410</v>
      </c>
      <c r="H344" t="s">
        <v>27</v>
      </c>
      <c r="I344" t="s">
        <v>28</v>
      </c>
      <c r="J344" t="s">
        <v>2532</v>
      </c>
      <c r="K344" t="s">
        <v>2533</v>
      </c>
      <c r="L344" t="s">
        <v>2534</v>
      </c>
      <c r="M344" t="s">
        <v>2535</v>
      </c>
      <c r="O344" t="s">
        <v>55</v>
      </c>
      <c r="P344">
        <v>0</v>
      </c>
      <c r="Q344">
        <v>0</v>
      </c>
      <c r="U344" s="4">
        <v>46007.279208333333</v>
      </c>
    </row>
    <row r="345" spans="1:21" hidden="1">
      <c r="A345">
        <v>375</v>
      </c>
      <c r="B345" t="s">
        <v>150</v>
      </c>
      <c r="C345" t="s">
        <v>98</v>
      </c>
      <c r="D345" t="s">
        <v>47</v>
      </c>
      <c r="E345" t="s">
        <v>2536</v>
      </c>
      <c r="F345" t="s">
        <v>2409</v>
      </c>
      <c r="G345" t="s">
        <v>2410</v>
      </c>
      <c r="H345" t="s">
        <v>27</v>
      </c>
      <c r="I345" t="s">
        <v>28</v>
      </c>
      <c r="J345" t="s">
        <v>2537</v>
      </c>
      <c r="K345" t="s">
        <v>2538</v>
      </c>
      <c r="L345" t="s">
        <v>2539</v>
      </c>
      <c r="M345" t="s">
        <v>2540</v>
      </c>
      <c r="N345" t="s">
        <v>2541</v>
      </c>
      <c r="O345" t="s">
        <v>55</v>
      </c>
      <c r="P345">
        <v>0</v>
      </c>
      <c r="Q345">
        <v>0</v>
      </c>
      <c r="U345" s="4">
        <v>46007.291583333332</v>
      </c>
    </row>
    <row r="346" spans="1:21" hidden="1">
      <c r="A346">
        <v>376</v>
      </c>
      <c r="B346" t="s">
        <v>2542</v>
      </c>
      <c r="C346" t="s">
        <v>2543</v>
      </c>
      <c r="D346" t="s">
        <v>99</v>
      </c>
      <c r="E346" t="s">
        <v>2544</v>
      </c>
      <c r="F346" t="s">
        <v>2409</v>
      </c>
      <c r="G346" t="s">
        <v>2410</v>
      </c>
      <c r="H346" t="s">
        <v>27</v>
      </c>
      <c r="I346" t="s">
        <v>28</v>
      </c>
      <c r="J346" t="s">
        <v>2545</v>
      </c>
      <c r="K346" t="s">
        <v>2546</v>
      </c>
      <c r="L346" t="s">
        <v>2547</v>
      </c>
      <c r="M346" t="s">
        <v>2548</v>
      </c>
      <c r="N346" t="s">
        <v>2549</v>
      </c>
      <c r="O346" t="s">
        <v>64</v>
      </c>
      <c r="P346">
        <v>0</v>
      </c>
      <c r="Q346">
        <v>0</v>
      </c>
      <c r="U346" s="4">
        <v>46007.30395833333</v>
      </c>
    </row>
    <row r="347" spans="1:21" hidden="1">
      <c r="A347">
        <v>377</v>
      </c>
      <c r="B347" t="s">
        <v>2550</v>
      </c>
      <c r="C347" t="s">
        <v>2463</v>
      </c>
      <c r="D347" t="s">
        <v>37</v>
      </c>
      <c r="E347" t="s">
        <v>2551</v>
      </c>
      <c r="F347" t="s">
        <v>2409</v>
      </c>
      <c r="G347" t="s">
        <v>2410</v>
      </c>
      <c r="H347" t="s">
        <v>27</v>
      </c>
      <c r="I347" t="s">
        <v>28</v>
      </c>
      <c r="J347" t="s">
        <v>2552</v>
      </c>
      <c r="K347" t="s">
        <v>2553</v>
      </c>
      <c r="L347" t="s">
        <v>2554</v>
      </c>
      <c r="M347" t="s">
        <v>2555</v>
      </c>
      <c r="O347" t="s">
        <v>80</v>
      </c>
      <c r="P347">
        <v>0</v>
      </c>
      <c r="Q347">
        <v>0</v>
      </c>
      <c r="R347" t="s">
        <v>2556</v>
      </c>
      <c r="U347" s="4">
        <v>46007.316333333343</v>
      </c>
    </row>
    <row r="348" spans="1:21" hidden="1">
      <c r="A348">
        <v>378</v>
      </c>
      <c r="B348" t="s">
        <v>2557</v>
      </c>
      <c r="C348" t="s">
        <v>2557</v>
      </c>
      <c r="D348" t="s">
        <v>518</v>
      </c>
      <c r="E348" t="s">
        <v>2558</v>
      </c>
      <c r="F348" t="s">
        <v>2409</v>
      </c>
      <c r="G348" t="s">
        <v>2410</v>
      </c>
      <c r="H348" t="s">
        <v>27</v>
      </c>
      <c r="I348" t="s">
        <v>28</v>
      </c>
      <c r="J348" t="s">
        <v>2559</v>
      </c>
      <c r="K348" t="s">
        <v>2560</v>
      </c>
      <c r="L348" t="s">
        <v>2561</v>
      </c>
      <c r="M348" t="s">
        <v>2562</v>
      </c>
      <c r="O348" t="s">
        <v>55</v>
      </c>
      <c r="P348">
        <v>0</v>
      </c>
      <c r="Q348">
        <v>0</v>
      </c>
      <c r="U348" s="4">
        <v>46007.328708333327</v>
      </c>
    </row>
    <row r="349" spans="1:21" hidden="1">
      <c r="A349">
        <v>379</v>
      </c>
      <c r="B349" t="s">
        <v>2563</v>
      </c>
      <c r="D349" t="s">
        <v>37</v>
      </c>
      <c r="E349" t="s">
        <v>2564</v>
      </c>
      <c r="F349" t="s">
        <v>2409</v>
      </c>
      <c r="G349" t="s">
        <v>2410</v>
      </c>
      <c r="H349" t="s">
        <v>27</v>
      </c>
      <c r="I349" t="s">
        <v>2565</v>
      </c>
      <c r="O349" t="s">
        <v>80</v>
      </c>
      <c r="P349">
        <v>0</v>
      </c>
      <c r="Q349">
        <v>0</v>
      </c>
      <c r="U349" t="s">
        <v>2566</v>
      </c>
    </row>
    <row r="350" spans="1:21" hidden="1">
      <c r="A350">
        <v>380</v>
      </c>
      <c r="B350" t="s">
        <v>150</v>
      </c>
      <c r="C350" t="s">
        <v>98</v>
      </c>
      <c r="D350" t="s">
        <v>2431</v>
      </c>
      <c r="E350" t="s">
        <v>2567</v>
      </c>
      <c r="F350" t="s">
        <v>2409</v>
      </c>
      <c r="G350" t="s">
        <v>2410</v>
      </c>
      <c r="H350" t="s">
        <v>27</v>
      </c>
      <c r="I350" t="s">
        <v>28</v>
      </c>
      <c r="J350" t="s">
        <v>2568</v>
      </c>
      <c r="K350" t="s">
        <v>2569</v>
      </c>
      <c r="L350" t="s">
        <v>2570</v>
      </c>
      <c r="M350" t="s">
        <v>2571</v>
      </c>
      <c r="N350" t="s">
        <v>2572</v>
      </c>
      <c r="O350" t="s">
        <v>64</v>
      </c>
      <c r="P350">
        <v>0</v>
      </c>
      <c r="Q350">
        <v>0</v>
      </c>
      <c r="U350" s="4">
        <v>46007.353458333331</v>
      </c>
    </row>
    <row r="351" spans="1:21" hidden="1">
      <c r="A351">
        <v>381</v>
      </c>
      <c r="B351" t="s">
        <v>150</v>
      </c>
      <c r="C351" t="s">
        <v>98</v>
      </c>
      <c r="D351" t="s">
        <v>526</v>
      </c>
      <c r="E351" t="s">
        <v>2573</v>
      </c>
      <c r="F351" t="s">
        <v>2409</v>
      </c>
      <c r="G351" t="s">
        <v>2410</v>
      </c>
      <c r="H351" t="s">
        <v>27</v>
      </c>
      <c r="I351" t="s">
        <v>28</v>
      </c>
      <c r="J351" t="s">
        <v>2574</v>
      </c>
      <c r="K351" t="s">
        <v>2575</v>
      </c>
      <c r="L351" t="s">
        <v>2576</v>
      </c>
      <c r="M351" t="s">
        <v>2577</v>
      </c>
      <c r="N351" t="s">
        <v>2578</v>
      </c>
      <c r="O351" t="s">
        <v>80</v>
      </c>
      <c r="P351">
        <v>0</v>
      </c>
      <c r="Q351">
        <v>0</v>
      </c>
      <c r="U351" s="4">
        <v>46007.365833333337</v>
      </c>
    </row>
    <row r="352" spans="1:21" hidden="1">
      <c r="A352">
        <v>382</v>
      </c>
      <c r="B352" t="s">
        <v>2438</v>
      </c>
      <c r="C352" t="s">
        <v>2439</v>
      </c>
      <c r="D352" t="s">
        <v>47</v>
      </c>
      <c r="E352" t="s">
        <v>2579</v>
      </c>
      <c r="F352" t="s">
        <v>2409</v>
      </c>
      <c r="G352" t="s">
        <v>2410</v>
      </c>
      <c r="H352" t="s">
        <v>27</v>
      </c>
      <c r="I352" t="s">
        <v>28</v>
      </c>
      <c r="J352" t="s">
        <v>2580</v>
      </c>
      <c r="K352" t="s">
        <v>2581</v>
      </c>
      <c r="L352" t="s">
        <v>2582</v>
      </c>
      <c r="M352" t="s">
        <v>2583</v>
      </c>
      <c r="N352" t="s">
        <v>2584</v>
      </c>
      <c r="O352" t="s">
        <v>64</v>
      </c>
      <c r="P352">
        <v>0</v>
      </c>
      <c r="Q352">
        <v>0</v>
      </c>
      <c r="U352" s="4">
        <v>46007.378208333343</v>
      </c>
    </row>
    <row r="353" spans="1:21" hidden="1">
      <c r="A353">
        <v>383</v>
      </c>
      <c r="B353" t="s">
        <v>2585</v>
      </c>
      <c r="C353" t="s">
        <v>2586</v>
      </c>
      <c r="D353" t="s">
        <v>482</v>
      </c>
      <c r="E353" t="s">
        <v>2587</v>
      </c>
      <c r="F353" t="s">
        <v>2409</v>
      </c>
      <c r="G353" t="s">
        <v>2410</v>
      </c>
      <c r="H353" t="s">
        <v>27</v>
      </c>
      <c r="I353" t="s">
        <v>28</v>
      </c>
      <c r="J353" t="s">
        <v>2588</v>
      </c>
      <c r="K353" t="s">
        <v>2589</v>
      </c>
      <c r="L353" t="s">
        <v>2590</v>
      </c>
      <c r="M353" t="s">
        <v>2591</v>
      </c>
      <c r="N353" t="s">
        <v>2592</v>
      </c>
      <c r="O353" t="s">
        <v>55</v>
      </c>
      <c r="P353">
        <v>0</v>
      </c>
      <c r="Q353">
        <v>0</v>
      </c>
      <c r="U353" s="4">
        <v>46007.390583333327</v>
      </c>
    </row>
    <row r="354" spans="1:21" hidden="1">
      <c r="A354">
        <v>384</v>
      </c>
      <c r="B354" t="s">
        <v>2446</v>
      </c>
      <c r="C354" t="s">
        <v>2446</v>
      </c>
      <c r="D354" t="s">
        <v>99</v>
      </c>
      <c r="E354" t="s">
        <v>2593</v>
      </c>
      <c r="F354" t="s">
        <v>2409</v>
      </c>
      <c r="G354" t="s">
        <v>2410</v>
      </c>
      <c r="H354" t="s">
        <v>27</v>
      </c>
      <c r="I354" t="s">
        <v>28</v>
      </c>
      <c r="J354" t="s">
        <v>2594</v>
      </c>
      <c r="K354" t="s">
        <v>2595</v>
      </c>
      <c r="L354" t="s">
        <v>2596</v>
      </c>
      <c r="M354" t="s">
        <v>2597</v>
      </c>
      <c r="N354" t="s">
        <v>2598</v>
      </c>
      <c r="O354" t="s">
        <v>80</v>
      </c>
      <c r="P354">
        <v>0</v>
      </c>
      <c r="Q354">
        <v>0</v>
      </c>
      <c r="U354" s="4">
        <v>46007.402958333332</v>
      </c>
    </row>
    <row r="355" spans="1:21" hidden="1">
      <c r="A355">
        <v>385</v>
      </c>
      <c r="B355" t="s">
        <v>2599</v>
      </c>
      <c r="C355" t="s">
        <v>2600</v>
      </c>
      <c r="D355" t="s">
        <v>67</v>
      </c>
      <c r="E355" t="s">
        <v>2601</v>
      </c>
      <c r="F355" t="s">
        <v>2409</v>
      </c>
      <c r="G355" t="s">
        <v>2410</v>
      </c>
      <c r="H355" t="s">
        <v>27</v>
      </c>
      <c r="I355" t="s">
        <v>28</v>
      </c>
      <c r="J355" t="s">
        <v>2602</v>
      </c>
      <c r="K355" t="s">
        <v>2603</v>
      </c>
      <c r="L355" t="s">
        <v>2604</v>
      </c>
      <c r="M355" t="s">
        <v>2605</v>
      </c>
      <c r="N355" t="s">
        <v>2606</v>
      </c>
      <c r="O355" t="s">
        <v>34</v>
      </c>
      <c r="P355">
        <v>0</v>
      </c>
      <c r="Q355">
        <v>0</v>
      </c>
      <c r="U355" s="4">
        <v>46007.415333333331</v>
      </c>
    </row>
    <row r="356" spans="1:21" hidden="1">
      <c r="A356">
        <v>386</v>
      </c>
      <c r="B356" t="s">
        <v>150</v>
      </c>
      <c r="C356" t="s">
        <v>430</v>
      </c>
      <c r="D356" t="s">
        <v>518</v>
      </c>
      <c r="E356" t="s">
        <v>2607</v>
      </c>
      <c r="F356" t="s">
        <v>2409</v>
      </c>
      <c r="G356" t="s">
        <v>2410</v>
      </c>
      <c r="H356" t="s">
        <v>27</v>
      </c>
      <c r="I356" t="s">
        <v>28</v>
      </c>
      <c r="J356" t="s">
        <v>2608</v>
      </c>
      <c r="K356" t="s">
        <v>2609</v>
      </c>
      <c r="L356" t="s">
        <v>2610</v>
      </c>
      <c r="M356" t="s">
        <v>2611</v>
      </c>
      <c r="N356" t="s">
        <v>2612</v>
      </c>
      <c r="O356" t="s">
        <v>34</v>
      </c>
      <c r="P356">
        <v>0</v>
      </c>
      <c r="Q356">
        <v>0</v>
      </c>
      <c r="U356" s="4">
        <v>46007.427708333344</v>
      </c>
    </row>
    <row r="357" spans="1:21" hidden="1">
      <c r="A357">
        <v>387</v>
      </c>
      <c r="B357" t="s">
        <v>21</v>
      </c>
      <c r="C357" t="s">
        <v>335</v>
      </c>
      <c r="D357" t="s">
        <v>526</v>
      </c>
      <c r="E357" t="s">
        <v>2613</v>
      </c>
      <c r="F357" t="s">
        <v>2409</v>
      </c>
      <c r="G357" t="s">
        <v>2410</v>
      </c>
      <c r="H357" t="s">
        <v>27</v>
      </c>
      <c r="I357" t="s">
        <v>28</v>
      </c>
      <c r="J357" t="s">
        <v>2614</v>
      </c>
      <c r="K357" t="s">
        <v>2615</v>
      </c>
      <c r="L357" t="s">
        <v>2616</v>
      </c>
      <c r="M357" t="s">
        <v>2617</v>
      </c>
      <c r="N357" t="s">
        <v>2618</v>
      </c>
      <c r="O357" t="s">
        <v>80</v>
      </c>
      <c r="P357">
        <v>0</v>
      </c>
      <c r="Q357">
        <v>0</v>
      </c>
      <c r="R357" t="s">
        <v>2619</v>
      </c>
      <c r="U357" s="4">
        <v>46007.440083333327</v>
      </c>
    </row>
    <row r="358" spans="1:21" hidden="1">
      <c r="A358">
        <v>388</v>
      </c>
      <c r="B358" t="s">
        <v>2620</v>
      </c>
      <c r="C358" t="s">
        <v>2621</v>
      </c>
      <c r="D358" t="s">
        <v>290</v>
      </c>
      <c r="E358" t="s">
        <v>2622</v>
      </c>
      <c r="F358" t="s">
        <v>2409</v>
      </c>
      <c r="G358" t="s">
        <v>2410</v>
      </c>
      <c r="H358" t="s">
        <v>27</v>
      </c>
      <c r="I358" t="s">
        <v>2565</v>
      </c>
      <c r="O358" t="s">
        <v>55</v>
      </c>
      <c r="P358">
        <v>0</v>
      </c>
      <c r="Q358">
        <v>0</v>
      </c>
      <c r="U358" s="4">
        <v>46007.452458333333</v>
      </c>
    </row>
    <row r="359" spans="1:21" hidden="1">
      <c r="A359">
        <v>389</v>
      </c>
      <c r="B359" t="s">
        <v>2623</v>
      </c>
      <c r="C359" t="s">
        <v>2624</v>
      </c>
      <c r="D359" t="s">
        <v>37</v>
      </c>
      <c r="E359" t="s">
        <v>2625</v>
      </c>
      <c r="F359" t="s">
        <v>2409</v>
      </c>
      <c r="G359" t="s">
        <v>2410</v>
      </c>
      <c r="H359" t="s">
        <v>27</v>
      </c>
      <c r="I359" t="s">
        <v>2565</v>
      </c>
      <c r="O359" t="s">
        <v>55</v>
      </c>
      <c r="P359">
        <v>0</v>
      </c>
      <c r="Q359">
        <v>0</v>
      </c>
      <c r="R359" t="s">
        <v>2626</v>
      </c>
      <c r="U359" s="4">
        <v>46007.464833333332</v>
      </c>
    </row>
    <row r="360" spans="1:21" hidden="1">
      <c r="A360">
        <v>390</v>
      </c>
      <c r="B360" t="s">
        <v>2620</v>
      </c>
      <c r="C360" t="s">
        <v>2627</v>
      </c>
      <c r="D360" t="s">
        <v>2628</v>
      </c>
      <c r="E360" t="s">
        <v>2629</v>
      </c>
      <c r="F360" t="s">
        <v>2409</v>
      </c>
      <c r="G360" t="s">
        <v>2410</v>
      </c>
      <c r="H360" t="s">
        <v>27</v>
      </c>
      <c r="I360" t="s">
        <v>2565</v>
      </c>
      <c r="J360" t="s">
        <v>2630</v>
      </c>
      <c r="K360" t="s">
        <v>2631</v>
      </c>
      <c r="L360" t="s">
        <v>2632</v>
      </c>
      <c r="M360" t="s">
        <v>2633</v>
      </c>
      <c r="N360" t="s">
        <v>2634</v>
      </c>
      <c r="O360" t="s">
        <v>55</v>
      </c>
      <c r="P360">
        <v>0</v>
      </c>
      <c r="Q360">
        <v>0</v>
      </c>
      <c r="U360" t="s">
        <v>2635</v>
      </c>
    </row>
    <row r="361" spans="1:21" hidden="1">
      <c r="A361">
        <v>391</v>
      </c>
      <c r="B361" t="s">
        <v>2563</v>
      </c>
      <c r="D361" t="s">
        <v>37</v>
      </c>
      <c r="E361" t="s">
        <v>2636</v>
      </c>
      <c r="F361" t="s">
        <v>2409</v>
      </c>
      <c r="G361" t="s">
        <v>2410</v>
      </c>
      <c r="H361" t="s">
        <v>27</v>
      </c>
      <c r="I361" t="s">
        <v>28</v>
      </c>
      <c r="J361" t="s">
        <v>2637</v>
      </c>
      <c r="K361" t="s">
        <v>2638</v>
      </c>
      <c r="L361" t="s">
        <v>2639</v>
      </c>
      <c r="M361" t="s">
        <v>2640</v>
      </c>
      <c r="N361" t="s">
        <v>2641</v>
      </c>
      <c r="O361" t="s">
        <v>55</v>
      </c>
      <c r="P361">
        <v>0</v>
      </c>
      <c r="Q361">
        <v>0</v>
      </c>
      <c r="U361" s="4">
        <v>46007.489583333343</v>
      </c>
    </row>
    <row r="362" spans="1:21" hidden="1">
      <c r="A362">
        <v>392</v>
      </c>
      <c r="B362" t="s">
        <v>2642</v>
      </c>
      <c r="C362" t="s">
        <v>2642</v>
      </c>
      <c r="D362" t="s">
        <v>1943</v>
      </c>
      <c r="E362" t="s">
        <v>2643</v>
      </c>
      <c r="F362" t="s">
        <v>2409</v>
      </c>
      <c r="G362" t="s">
        <v>2410</v>
      </c>
      <c r="H362" t="s">
        <v>27</v>
      </c>
      <c r="I362" t="s">
        <v>28</v>
      </c>
      <c r="J362" t="s">
        <v>2644</v>
      </c>
      <c r="K362" t="s">
        <v>2645</v>
      </c>
      <c r="L362" t="s">
        <v>2646</v>
      </c>
      <c r="M362" t="s">
        <v>2647</v>
      </c>
      <c r="O362" t="s">
        <v>34</v>
      </c>
      <c r="P362">
        <v>0</v>
      </c>
      <c r="Q362">
        <v>0</v>
      </c>
      <c r="U362" s="4">
        <v>46007.501958333327</v>
      </c>
    </row>
    <row r="363" spans="1:21" hidden="1">
      <c r="A363">
        <v>393</v>
      </c>
      <c r="B363" t="s">
        <v>21</v>
      </c>
      <c r="C363" t="s">
        <v>430</v>
      </c>
      <c r="D363" t="s">
        <v>1943</v>
      </c>
      <c r="E363" t="s">
        <v>2648</v>
      </c>
      <c r="F363" t="s">
        <v>2409</v>
      </c>
      <c r="G363" t="s">
        <v>2410</v>
      </c>
      <c r="H363" t="s">
        <v>27</v>
      </c>
      <c r="I363" t="s">
        <v>28</v>
      </c>
      <c r="J363" t="s">
        <v>2649</v>
      </c>
      <c r="K363" t="s">
        <v>2650</v>
      </c>
      <c r="L363" t="s">
        <v>2651</v>
      </c>
      <c r="M363" t="s">
        <v>2652</v>
      </c>
      <c r="N363" t="s">
        <v>2653</v>
      </c>
      <c r="O363" t="s">
        <v>64</v>
      </c>
      <c r="P363">
        <v>0</v>
      </c>
      <c r="Q363">
        <v>0</v>
      </c>
      <c r="S363" t="s">
        <v>2654</v>
      </c>
      <c r="U363" s="4">
        <v>46007.514333333333</v>
      </c>
    </row>
    <row r="364" spans="1:21" hidden="1">
      <c r="A364">
        <v>394</v>
      </c>
      <c r="B364" t="s">
        <v>2655</v>
      </c>
      <c r="C364" t="s">
        <v>2656</v>
      </c>
      <c r="D364" t="s">
        <v>1943</v>
      </c>
      <c r="E364" t="s">
        <v>2657</v>
      </c>
      <c r="F364" t="s">
        <v>2409</v>
      </c>
      <c r="G364" t="s">
        <v>2410</v>
      </c>
      <c r="H364" t="s">
        <v>27</v>
      </c>
      <c r="I364" t="s">
        <v>28</v>
      </c>
      <c r="J364" t="s">
        <v>2658</v>
      </c>
      <c r="K364" t="s">
        <v>2659</v>
      </c>
      <c r="L364" t="s">
        <v>2660</v>
      </c>
      <c r="M364" t="s">
        <v>2661</v>
      </c>
      <c r="O364" t="s">
        <v>64</v>
      </c>
      <c r="P364">
        <v>0</v>
      </c>
      <c r="Q364">
        <v>0</v>
      </c>
      <c r="U364" s="4">
        <v>46007.526708333331</v>
      </c>
    </row>
    <row r="365" spans="1:21" hidden="1">
      <c r="A365">
        <v>395</v>
      </c>
      <c r="B365" t="s">
        <v>21</v>
      </c>
      <c r="C365" t="s">
        <v>430</v>
      </c>
      <c r="D365" t="s">
        <v>1943</v>
      </c>
      <c r="E365" t="s">
        <v>2662</v>
      </c>
      <c r="F365" t="s">
        <v>2409</v>
      </c>
      <c r="G365" t="s">
        <v>2410</v>
      </c>
      <c r="H365" t="s">
        <v>27</v>
      </c>
      <c r="I365" t="s">
        <v>28</v>
      </c>
      <c r="J365" t="s">
        <v>2663</v>
      </c>
      <c r="K365" t="s">
        <v>2664</v>
      </c>
      <c r="L365" t="s">
        <v>2665</v>
      </c>
      <c r="M365" t="s">
        <v>2666</v>
      </c>
      <c r="N365" t="s">
        <v>2667</v>
      </c>
      <c r="O365" t="s">
        <v>64</v>
      </c>
      <c r="P365">
        <v>0</v>
      </c>
      <c r="Q365">
        <v>0</v>
      </c>
      <c r="U365" s="4">
        <v>46007.539083333337</v>
      </c>
    </row>
    <row r="366" spans="1:21" hidden="1">
      <c r="A366">
        <v>396</v>
      </c>
      <c r="B366" t="s">
        <v>21</v>
      </c>
      <c r="C366" t="s">
        <v>335</v>
      </c>
      <c r="D366" t="s">
        <v>47</v>
      </c>
      <c r="E366" t="s">
        <v>2668</v>
      </c>
      <c r="F366" t="s">
        <v>2409</v>
      </c>
      <c r="G366" t="s">
        <v>2410</v>
      </c>
      <c r="H366" t="s">
        <v>27</v>
      </c>
      <c r="I366" t="s">
        <v>28</v>
      </c>
      <c r="J366" t="s">
        <v>2669</v>
      </c>
      <c r="K366" t="s">
        <v>2670</v>
      </c>
      <c r="L366" t="s">
        <v>2671</v>
      </c>
      <c r="M366" t="s">
        <v>2672</v>
      </c>
      <c r="N366" t="s">
        <v>2673</v>
      </c>
      <c r="O366" t="s">
        <v>64</v>
      </c>
      <c r="P366">
        <v>0</v>
      </c>
      <c r="Q366">
        <v>0</v>
      </c>
      <c r="U366" s="4">
        <v>46007.551458333342</v>
      </c>
    </row>
    <row r="367" spans="1:21" hidden="1">
      <c r="A367">
        <v>397</v>
      </c>
      <c r="B367" t="s">
        <v>21</v>
      </c>
      <c r="C367" t="s">
        <v>430</v>
      </c>
      <c r="D367" t="s">
        <v>47</v>
      </c>
      <c r="E367" t="s">
        <v>2674</v>
      </c>
      <c r="F367" t="s">
        <v>2409</v>
      </c>
      <c r="G367" t="s">
        <v>2410</v>
      </c>
      <c r="H367" t="s">
        <v>27</v>
      </c>
      <c r="I367" t="s">
        <v>28</v>
      </c>
      <c r="J367" t="s">
        <v>2675</v>
      </c>
      <c r="K367" t="s">
        <v>2676</v>
      </c>
      <c r="L367" t="s">
        <v>2677</v>
      </c>
      <c r="M367" t="s">
        <v>2678</v>
      </c>
      <c r="N367" t="s">
        <v>2679</v>
      </c>
      <c r="O367" t="s">
        <v>122</v>
      </c>
      <c r="P367">
        <v>0</v>
      </c>
      <c r="Q367">
        <v>0</v>
      </c>
      <c r="U367" s="4">
        <v>46007.563833333334</v>
      </c>
    </row>
    <row r="368" spans="1:21" hidden="1">
      <c r="A368">
        <v>398</v>
      </c>
      <c r="B368" t="s">
        <v>21</v>
      </c>
      <c r="C368" t="s">
        <v>1796</v>
      </c>
      <c r="D368" t="s">
        <v>108</v>
      </c>
      <c r="E368" t="s">
        <v>2680</v>
      </c>
      <c r="F368" t="s">
        <v>2409</v>
      </c>
      <c r="G368" t="s">
        <v>2410</v>
      </c>
      <c r="H368" t="s">
        <v>27</v>
      </c>
      <c r="I368" t="s">
        <v>28</v>
      </c>
      <c r="J368" t="s">
        <v>2681</v>
      </c>
      <c r="K368" t="s">
        <v>2682</v>
      </c>
      <c r="L368" t="s">
        <v>2683</v>
      </c>
      <c r="M368" t="s">
        <v>2684</v>
      </c>
      <c r="N368" t="s">
        <v>2685</v>
      </c>
      <c r="O368" t="s">
        <v>34</v>
      </c>
      <c r="P368">
        <v>0</v>
      </c>
      <c r="Q368">
        <v>0</v>
      </c>
      <c r="U368" s="4">
        <v>46007.576208333332</v>
      </c>
    </row>
    <row r="369" spans="1:21" hidden="1">
      <c r="A369">
        <v>399</v>
      </c>
      <c r="B369" t="s">
        <v>21</v>
      </c>
      <c r="C369" t="s">
        <v>430</v>
      </c>
      <c r="D369" t="s">
        <v>366</v>
      </c>
      <c r="E369" t="s">
        <v>2686</v>
      </c>
      <c r="F369" t="s">
        <v>2409</v>
      </c>
      <c r="G369" t="s">
        <v>2410</v>
      </c>
      <c r="H369" t="s">
        <v>27</v>
      </c>
      <c r="I369" t="s">
        <v>28</v>
      </c>
      <c r="J369" t="s">
        <v>2687</v>
      </c>
      <c r="K369" t="s">
        <v>2688</v>
      </c>
      <c r="L369" t="s">
        <v>2689</v>
      </c>
      <c r="M369" t="s">
        <v>2690</v>
      </c>
      <c r="N369" t="s">
        <v>2691</v>
      </c>
      <c r="O369" t="s">
        <v>122</v>
      </c>
      <c r="P369">
        <v>0</v>
      </c>
      <c r="Q369">
        <v>0</v>
      </c>
      <c r="U369" t="s">
        <v>2692</v>
      </c>
    </row>
    <row r="370" spans="1:21" hidden="1">
      <c r="A370">
        <v>400</v>
      </c>
      <c r="B370" t="s">
        <v>21</v>
      </c>
      <c r="C370" t="s">
        <v>430</v>
      </c>
      <c r="D370" t="s">
        <v>366</v>
      </c>
      <c r="E370" t="s">
        <v>2693</v>
      </c>
      <c r="F370" t="s">
        <v>2409</v>
      </c>
      <c r="G370" t="s">
        <v>2410</v>
      </c>
      <c r="H370" t="s">
        <v>27</v>
      </c>
      <c r="I370" t="s">
        <v>28</v>
      </c>
      <c r="J370" t="s">
        <v>2694</v>
      </c>
      <c r="K370" t="s">
        <v>2695</v>
      </c>
      <c r="L370" t="s">
        <v>2696</v>
      </c>
      <c r="M370" t="s">
        <v>2697</v>
      </c>
      <c r="N370" t="s">
        <v>2698</v>
      </c>
      <c r="O370" t="s">
        <v>55</v>
      </c>
      <c r="P370">
        <v>0</v>
      </c>
      <c r="Q370">
        <v>0</v>
      </c>
      <c r="U370" t="s">
        <v>2699</v>
      </c>
    </row>
    <row r="371" spans="1:21" hidden="1">
      <c r="A371">
        <v>401</v>
      </c>
      <c r="B371" t="s">
        <v>21</v>
      </c>
      <c r="C371" t="s">
        <v>430</v>
      </c>
      <c r="D371" t="s">
        <v>366</v>
      </c>
      <c r="E371" t="s">
        <v>2700</v>
      </c>
      <c r="F371" t="s">
        <v>2409</v>
      </c>
      <c r="G371" t="s">
        <v>2410</v>
      </c>
      <c r="H371" t="s">
        <v>27</v>
      </c>
      <c r="I371" t="s">
        <v>28</v>
      </c>
      <c r="J371" t="s">
        <v>2701</v>
      </c>
      <c r="K371" t="s">
        <v>2702</v>
      </c>
      <c r="L371" t="s">
        <v>2703</v>
      </c>
      <c r="M371" t="s">
        <v>2704</v>
      </c>
      <c r="N371" t="s">
        <v>2705</v>
      </c>
      <c r="O371" t="s">
        <v>55</v>
      </c>
      <c r="P371">
        <v>0</v>
      </c>
      <c r="Q371">
        <v>0</v>
      </c>
      <c r="U371" s="4">
        <v>46007.613333333327</v>
      </c>
    </row>
    <row r="372" spans="1:21" hidden="1">
      <c r="A372">
        <v>402</v>
      </c>
      <c r="B372" t="s">
        <v>21</v>
      </c>
      <c r="C372" t="s">
        <v>335</v>
      </c>
      <c r="D372" t="s">
        <v>366</v>
      </c>
      <c r="E372" t="s">
        <v>2706</v>
      </c>
      <c r="F372" t="s">
        <v>2409</v>
      </c>
      <c r="G372" t="s">
        <v>2410</v>
      </c>
      <c r="H372" t="s">
        <v>27</v>
      </c>
      <c r="I372" t="s">
        <v>28</v>
      </c>
      <c r="J372" t="s">
        <v>2707</v>
      </c>
      <c r="K372" t="s">
        <v>2708</v>
      </c>
      <c r="L372" t="s">
        <v>2709</v>
      </c>
      <c r="M372" t="s">
        <v>2710</v>
      </c>
      <c r="N372" t="s">
        <v>2711</v>
      </c>
      <c r="O372" t="s">
        <v>80</v>
      </c>
      <c r="P372">
        <v>0</v>
      </c>
      <c r="Q372">
        <v>0</v>
      </c>
      <c r="U372" s="4">
        <v>46007.625708333333</v>
      </c>
    </row>
    <row r="373" spans="1:21" hidden="1">
      <c r="A373">
        <v>403</v>
      </c>
      <c r="B373" t="s">
        <v>21</v>
      </c>
      <c r="C373" t="s">
        <v>430</v>
      </c>
      <c r="D373" t="s">
        <v>366</v>
      </c>
      <c r="E373" t="s">
        <v>2712</v>
      </c>
      <c r="F373" t="s">
        <v>2409</v>
      </c>
      <c r="G373" t="s">
        <v>2410</v>
      </c>
      <c r="H373" t="s">
        <v>27</v>
      </c>
      <c r="I373" t="s">
        <v>28</v>
      </c>
      <c r="J373" t="s">
        <v>2713</v>
      </c>
      <c r="K373" t="s">
        <v>2714</v>
      </c>
      <c r="L373" t="s">
        <v>2715</v>
      </c>
      <c r="M373" t="s">
        <v>2716</v>
      </c>
      <c r="N373" t="s">
        <v>2717</v>
      </c>
      <c r="O373" t="s">
        <v>34</v>
      </c>
      <c r="P373">
        <v>0</v>
      </c>
      <c r="Q373">
        <v>0</v>
      </c>
      <c r="U373" t="s">
        <v>2718</v>
      </c>
    </row>
    <row r="374" spans="1:21" hidden="1">
      <c r="A374">
        <v>404</v>
      </c>
      <c r="B374" t="s">
        <v>21</v>
      </c>
      <c r="C374" t="s">
        <v>2719</v>
      </c>
      <c r="D374" t="s">
        <v>2720</v>
      </c>
      <c r="E374" t="s">
        <v>2721</v>
      </c>
      <c r="F374" t="s">
        <v>2409</v>
      </c>
      <c r="G374" t="s">
        <v>2410</v>
      </c>
      <c r="H374" t="s">
        <v>27</v>
      </c>
      <c r="I374" t="s">
        <v>28</v>
      </c>
      <c r="J374" t="s">
        <v>2722</v>
      </c>
      <c r="K374" t="s">
        <v>2723</v>
      </c>
      <c r="L374" t="s">
        <v>2724</v>
      </c>
      <c r="M374" t="s">
        <v>2725</v>
      </c>
      <c r="N374" t="s">
        <v>2726</v>
      </c>
      <c r="O374" t="s">
        <v>80</v>
      </c>
      <c r="P374">
        <v>0</v>
      </c>
      <c r="Q374">
        <v>0</v>
      </c>
      <c r="U374" s="4">
        <v>46007.65045833333</v>
      </c>
    </row>
    <row r="375" spans="1:21" hidden="1">
      <c r="A375">
        <v>405</v>
      </c>
      <c r="B375" t="s">
        <v>21</v>
      </c>
      <c r="C375" t="s">
        <v>2727</v>
      </c>
      <c r="D375" t="s">
        <v>2720</v>
      </c>
      <c r="E375" t="s">
        <v>2728</v>
      </c>
      <c r="F375" t="s">
        <v>2409</v>
      </c>
      <c r="G375" t="s">
        <v>2410</v>
      </c>
      <c r="H375" t="s">
        <v>27</v>
      </c>
      <c r="I375" t="s">
        <v>28</v>
      </c>
      <c r="J375" t="s">
        <v>2729</v>
      </c>
      <c r="K375" t="s">
        <v>2730</v>
      </c>
      <c r="L375" t="s">
        <v>2731</v>
      </c>
      <c r="M375" t="s">
        <v>2732</v>
      </c>
      <c r="N375" t="s">
        <v>2733</v>
      </c>
      <c r="O375" t="s">
        <v>122</v>
      </c>
      <c r="P375">
        <v>0</v>
      </c>
      <c r="Q375">
        <v>0</v>
      </c>
      <c r="U375" s="4">
        <v>46007.662833333343</v>
      </c>
    </row>
    <row r="376" spans="1:21" hidden="1">
      <c r="A376">
        <v>406</v>
      </c>
      <c r="B376" t="s">
        <v>21</v>
      </c>
      <c r="C376" t="s">
        <v>735</v>
      </c>
      <c r="D376" t="s">
        <v>245</v>
      </c>
      <c r="E376" t="s">
        <v>2734</v>
      </c>
      <c r="F376" t="s">
        <v>2409</v>
      </c>
      <c r="G376" t="s">
        <v>2410</v>
      </c>
      <c r="H376" t="s">
        <v>27</v>
      </c>
      <c r="I376" t="s">
        <v>28</v>
      </c>
      <c r="J376" t="s">
        <v>2735</v>
      </c>
      <c r="K376" t="s">
        <v>2736</v>
      </c>
      <c r="L376" t="s">
        <v>2737</v>
      </c>
      <c r="M376" t="s">
        <v>2738</v>
      </c>
      <c r="N376" t="s">
        <v>2739</v>
      </c>
      <c r="O376" t="s">
        <v>55</v>
      </c>
      <c r="P376">
        <v>0</v>
      </c>
      <c r="Q376">
        <v>0</v>
      </c>
      <c r="U376" s="4">
        <v>46007.675208333327</v>
      </c>
    </row>
    <row r="377" spans="1:21" hidden="1">
      <c r="A377">
        <v>407</v>
      </c>
      <c r="B377" t="s">
        <v>21</v>
      </c>
      <c r="C377" t="s">
        <v>98</v>
      </c>
      <c r="D377" t="s">
        <v>108</v>
      </c>
      <c r="E377" t="s">
        <v>2740</v>
      </c>
      <c r="F377" t="s">
        <v>2409</v>
      </c>
      <c r="G377" t="s">
        <v>2741</v>
      </c>
      <c r="H377" t="s">
        <v>27</v>
      </c>
      <c r="I377" t="s">
        <v>28</v>
      </c>
      <c r="J377" t="s">
        <v>2742</v>
      </c>
      <c r="K377" t="s">
        <v>2743</v>
      </c>
      <c r="L377" t="s">
        <v>2744</v>
      </c>
      <c r="M377" t="s">
        <v>2745</v>
      </c>
      <c r="N377" t="s">
        <v>2746</v>
      </c>
      <c r="O377" t="s">
        <v>80</v>
      </c>
      <c r="P377">
        <v>0</v>
      </c>
      <c r="Q377">
        <v>0</v>
      </c>
      <c r="R377" t="s">
        <v>2747</v>
      </c>
      <c r="U377" s="4">
        <v>46007.687583333332</v>
      </c>
    </row>
    <row r="378" spans="1:21" hidden="1">
      <c r="A378" t="s">
        <v>2748</v>
      </c>
      <c r="B378" t="s">
        <v>21</v>
      </c>
      <c r="C378" t="s">
        <v>98</v>
      </c>
      <c r="D378" t="s">
        <v>108</v>
      </c>
      <c r="E378" t="s">
        <v>2749</v>
      </c>
      <c r="F378" t="s">
        <v>2409</v>
      </c>
      <c r="G378" t="s">
        <v>2741</v>
      </c>
      <c r="H378" t="s">
        <v>27</v>
      </c>
      <c r="I378" t="s">
        <v>28</v>
      </c>
      <c r="J378" t="s">
        <v>2750</v>
      </c>
      <c r="K378" t="s">
        <v>2751</v>
      </c>
      <c r="L378" t="s">
        <v>2752</v>
      </c>
      <c r="M378" t="s">
        <v>2753</v>
      </c>
      <c r="N378" t="s">
        <v>2754</v>
      </c>
      <c r="O378" t="s">
        <v>55</v>
      </c>
      <c r="P378">
        <v>0</v>
      </c>
      <c r="Q378">
        <v>0</v>
      </c>
      <c r="R378" t="s">
        <v>2755</v>
      </c>
      <c r="U378" t="s">
        <v>2756</v>
      </c>
    </row>
    <row r="379" spans="1:21" hidden="1">
      <c r="A379" t="s">
        <v>2757</v>
      </c>
      <c r="B379" t="s">
        <v>21</v>
      </c>
      <c r="C379" t="s">
        <v>98</v>
      </c>
      <c r="D379" t="s">
        <v>108</v>
      </c>
      <c r="E379" t="s">
        <v>2758</v>
      </c>
      <c r="F379" t="s">
        <v>2409</v>
      </c>
      <c r="G379" t="s">
        <v>2741</v>
      </c>
      <c r="H379" t="s">
        <v>27</v>
      </c>
      <c r="I379" t="s">
        <v>28</v>
      </c>
      <c r="J379" t="s">
        <v>2759</v>
      </c>
      <c r="K379" t="s">
        <v>2760</v>
      </c>
      <c r="L379" t="s">
        <v>2761</v>
      </c>
      <c r="M379" t="s">
        <v>2762</v>
      </c>
      <c r="N379" t="s">
        <v>2763</v>
      </c>
      <c r="O379" t="s">
        <v>34</v>
      </c>
      <c r="P379">
        <v>0</v>
      </c>
      <c r="Q379">
        <v>0</v>
      </c>
      <c r="R379" t="s">
        <v>2764</v>
      </c>
      <c r="U379" t="s">
        <v>2765</v>
      </c>
    </row>
    <row r="380" spans="1:21" hidden="1">
      <c r="A380">
        <v>410</v>
      </c>
      <c r="B380" t="s">
        <v>21</v>
      </c>
      <c r="C380" t="s">
        <v>98</v>
      </c>
      <c r="D380" t="s">
        <v>108</v>
      </c>
      <c r="E380" t="s">
        <v>2766</v>
      </c>
      <c r="F380" t="s">
        <v>2409</v>
      </c>
      <c r="G380" t="s">
        <v>2741</v>
      </c>
      <c r="H380" t="s">
        <v>27</v>
      </c>
      <c r="I380" t="s">
        <v>28</v>
      </c>
      <c r="J380" t="s">
        <v>2767</v>
      </c>
      <c r="K380" t="s">
        <v>2768</v>
      </c>
      <c r="L380" t="s">
        <v>2769</v>
      </c>
      <c r="M380" t="s">
        <v>2770</v>
      </c>
      <c r="N380" t="s">
        <v>2771</v>
      </c>
      <c r="O380" t="s">
        <v>34</v>
      </c>
      <c r="P380">
        <v>0</v>
      </c>
      <c r="Q380">
        <v>0</v>
      </c>
      <c r="U380" t="s">
        <v>2772</v>
      </c>
    </row>
    <row r="381" spans="1:21" hidden="1">
      <c r="A381">
        <v>411</v>
      </c>
      <c r="B381" t="s">
        <v>2623</v>
      </c>
      <c r="C381" t="s">
        <v>2773</v>
      </c>
      <c r="D381" t="s">
        <v>37</v>
      </c>
      <c r="E381" t="s">
        <v>2774</v>
      </c>
      <c r="F381" t="s">
        <v>2409</v>
      </c>
      <c r="G381" t="s">
        <v>2741</v>
      </c>
      <c r="H381" t="s">
        <v>27</v>
      </c>
      <c r="I381" t="s">
        <v>28</v>
      </c>
      <c r="J381" t="s">
        <v>2775</v>
      </c>
      <c r="K381" t="s">
        <v>2776</v>
      </c>
      <c r="L381" t="s">
        <v>2777</v>
      </c>
      <c r="M381" t="s">
        <v>2778</v>
      </c>
      <c r="N381" t="s">
        <v>2779</v>
      </c>
      <c r="O381" t="s">
        <v>122</v>
      </c>
      <c r="P381">
        <v>0</v>
      </c>
      <c r="Q381">
        <v>0</v>
      </c>
      <c r="U381" s="4">
        <v>46007.737083333333</v>
      </c>
    </row>
    <row r="382" spans="1:21" hidden="1">
      <c r="A382" t="s">
        <v>2780</v>
      </c>
      <c r="B382" t="s">
        <v>2781</v>
      </c>
      <c r="C382" t="s">
        <v>2782</v>
      </c>
      <c r="D382" t="s">
        <v>47</v>
      </c>
      <c r="E382" t="s">
        <v>2783</v>
      </c>
      <c r="F382" t="s">
        <v>2409</v>
      </c>
      <c r="G382" t="s">
        <v>2741</v>
      </c>
      <c r="H382" t="s">
        <v>27</v>
      </c>
      <c r="I382" t="s">
        <v>28</v>
      </c>
      <c r="J382" t="s">
        <v>2784</v>
      </c>
      <c r="K382" t="s">
        <v>2785</v>
      </c>
      <c r="L382" t="s">
        <v>2786</v>
      </c>
      <c r="M382" t="s">
        <v>2787</v>
      </c>
      <c r="N382" t="s">
        <v>2788</v>
      </c>
      <c r="O382" t="s">
        <v>122</v>
      </c>
      <c r="P382">
        <v>0</v>
      </c>
      <c r="Q382">
        <v>0</v>
      </c>
      <c r="S382" t="s">
        <v>2789</v>
      </c>
      <c r="U382" t="s">
        <v>2790</v>
      </c>
    </row>
    <row r="383" spans="1:21" hidden="1">
      <c r="A383">
        <v>413</v>
      </c>
      <c r="B383" t="s">
        <v>2438</v>
      </c>
      <c r="C383" t="s">
        <v>2791</v>
      </c>
      <c r="D383" t="s">
        <v>67</v>
      </c>
      <c r="E383" t="s">
        <v>2792</v>
      </c>
      <c r="F383" t="s">
        <v>2409</v>
      </c>
      <c r="G383" t="s">
        <v>2741</v>
      </c>
      <c r="H383" t="s">
        <v>27</v>
      </c>
      <c r="I383" t="s">
        <v>28</v>
      </c>
      <c r="J383" t="s">
        <v>2793</v>
      </c>
      <c r="K383" t="s">
        <v>2794</v>
      </c>
      <c r="L383" t="s">
        <v>2795</v>
      </c>
      <c r="M383" t="s">
        <v>2796</v>
      </c>
      <c r="N383" t="s">
        <v>2797</v>
      </c>
      <c r="O383" t="s">
        <v>122</v>
      </c>
      <c r="P383">
        <v>0</v>
      </c>
      <c r="Q383">
        <v>0</v>
      </c>
      <c r="R383" t="s">
        <v>2798</v>
      </c>
      <c r="U383" s="4">
        <v>46007.76183333333</v>
      </c>
    </row>
    <row r="384" spans="1:21" hidden="1">
      <c r="A384">
        <v>414</v>
      </c>
      <c r="B384" t="s">
        <v>2799</v>
      </c>
      <c r="C384" t="s">
        <v>2800</v>
      </c>
      <c r="D384" t="s">
        <v>47</v>
      </c>
      <c r="E384" t="s">
        <v>2801</v>
      </c>
      <c r="F384" t="s">
        <v>2409</v>
      </c>
      <c r="G384" t="s">
        <v>2802</v>
      </c>
      <c r="H384" t="s">
        <v>27</v>
      </c>
      <c r="I384" t="s">
        <v>2565</v>
      </c>
      <c r="O384" t="s">
        <v>55</v>
      </c>
      <c r="P384">
        <v>0</v>
      </c>
      <c r="Q384">
        <v>0</v>
      </c>
      <c r="U384" t="s">
        <v>2803</v>
      </c>
    </row>
    <row r="385" spans="1:21" hidden="1">
      <c r="A385">
        <v>415</v>
      </c>
      <c r="B385" t="s">
        <v>2799</v>
      </c>
      <c r="C385" t="s">
        <v>2804</v>
      </c>
      <c r="D385" t="s">
        <v>290</v>
      </c>
      <c r="E385" t="s">
        <v>2805</v>
      </c>
      <c r="F385" t="s">
        <v>2409</v>
      </c>
      <c r="G385" t="s">
        <v>2802</v>
      </c>
      <c r="H385" t="s">
        <v>27</v>
      </c>
      <c r="I385" t="s">
        <v>2565</v>
      </c>
      <c r="O385" t="s">
        <v>80</v>
      </c>
      <c r="P385">
        <v>0</v>
      </c>
      <c r="Q385">
        <v>0</v>
      </c>
      <c r="U385" s="4">
        <v>46007.786583333327</v>
      </c>
    </row>
    <row r="386" spans="1:21" hidden="1">
      <c r="A386">
        <v>416</v>
      </c>
      <c r="B386" t="s">
        <v>2799</v>
      </c>
      <c r="C386" t="s">
        <v>2804</v>
      </c>
      <c r="D386" t="s">
        <v>290</v>
      </c>
      <c r="E386" t="s">
        <v>2806</v>
      </c>
      <c r="F386" t="s">
        <v>2409</v>
      </c>
      <c r="G386" t="s">
        <v>2802</v>
      </c>
      <c r="H386" t="s">
        <v>27</v>
      </c>
      <c r="I386" t="s">
        <v>2565</v>
      </c>
      <c r="O386" t="s">
        <v>55</v>
      </c>
      <c r="P386">
        <v>0</v>
      </c>
      <c r="Q386">
        <v>0</v>
      </c>
      <c r="U386" t="s">
        <v>2807</v>
      </c>
    </row>
    <row r="387" spans="1:21" hidden="1">
      <c r="A387">
        <v>417</v>
      </c>
      <c r="B387" t="s">
        <v>2620</v>
      </c>
      <c r="C387" t="s">
        <v>2808</v>
      </c>
      <c r="D387" t="s">
        <v>518</v>
      </c>
      <c r="E387" t="s">
        <v>2809</v>
      </c>
      <c r="F387" t="s">
        <v>2409</v>
      </c>
      <c r="G387" t="s">
        <v>2802</v>
      </c>
      <c r="H387" t="s">
        <v>27</v>
      </c>
      <c r="I387" t="s">
        <v>2565</v>
      </c>
      <c r="O387" t="s">
        <v>55</v>
      </c>
      <c r="P387">
        <v>0</v>
      </c>
      <c r="Q387">
        <v>0</v>
      </c>
      <c r="U387" s="4">
        <v>46007.811333333331</v>
      </c>
    </row>
    <row r="388" spans="1:21" hidden="1">
      <c r="A388">
        <v>418</v>
      </c>
      <c r="B388" t="s">
        <v>2620</v>
      </c>
      <c r="C388" t="s">
        <v>82</v>
      </c>
      <c r="D388" t="s">
        <v>518</v>
      </c>
      <c r="E388" t="s">
        <v>2810</v>
      </c>
      <c r="F388" t="s">
        <v>2409</v>
      </c>
      <c r="G388" t="s">
        <v>2802</v>
      </c>
      <c r="H388" t="s">
        <v>27</v>
      </c>
      <c r="I388" t="s">
        <v>2565</v>
      </c>
      <c r="O388" t="s">
        <v>80</v>
      </c>
      <c r="P388">
        <v>0</v>
      </c>
      <c r="Q388">
        <v>0</v>
      </c>
      <c r="U388" s="4">
        <v>46007.82370833333</v>
      </c>
    </row>
    <row r="389" spans="1:21" hidden="1">
      <c r="A389">
        <v>419</v>
      </c>
      <c r="B389" t="s">
        <v>2620</v>
      </c>
      <c r="C389" t="s">
        <v>2811</v>
      </c>
      <c r="D389" t="s">
        <v>526</v>
      </c>
      <c r="E389" t="s">
        <v>2812</v>
      </c>
      <c r="F389" t="s">
        <v>2409</v>
      </c>
      <c r="G389" t="s">
        <v>2802</v>
      </c>
      <c r="H389" t="s">
        <v>27</v>
      </c>
      <c r="I389" t="s">
        <v>2565</v>
      </c>
      <c r="O389" t="s">
        <v>55</v>
      </c>
      <c r="P389">
        <v>0</v>
      </c>
      <c r="Q389">
        <v>0</v>
      </c>
      <c r="U389" s="4">
        <v>46007.836083333343</v>
      </c>
    </row>
    <row r="390" spans="1:21" hidden="1">
      <c r="A390">
        <v>420</v>
      </c>
      <c r="B390" t="s">
        <v>2620</v>
      </c>
      <c r="C390" t="s">
        <v>2813</v>
      </c>
      <c r="D390" t="s">
        <v>2814</v>
      </c>
      <c r="E390" t="s">
        <v>2815</v>
      </c>
      <c r="F390" t="s">
        <v>2409</v>
      </c>
      <c r="G390" t="s">
        <v>2802</v>
      </c>
      <c r="H390" t="s">
        <v>27</v>
      </c>
      <c r="I390" t="s">
        <v>2565</v>
      </c>
      <c r="O390" t="s">
        <v>80</v>
      </c>
      <c r="P390">
        <v>0</v>
      </c>
      <c r="Q390">
        <v>0</v>
      </c>
      <c r="U390" t="s">
        <v>2816</v>
      </c>
    </row>
    <row r="391" spans="1:21" hidden="1">
      <c r="A391">
        <v>421</v>
      </c>
      <c r="B391" t="s">
        <v>2620</v>
      </c>
      <c r="C391" t="s">
        <v>2813</v>
      </c>
      <c r="D391" t="s">
        <v>2814</v>
      </c>
      <c r="E391" t="s">
        <v>2817</v>
      </c>
      <c r="F391" t="s">
        <v>2409</v>
      </c>
      <c r="G391" t="s">
        <v>2802</v>
      </c>
      <c r="H391" t="s">
        <v>27</v>
      </c>
      <c r="I391" t="s">
        <v>2565</v>
      </c>
      <c r="O391" t="s">
        <v>55</v>
      </c>
      <c r="P391">
        <v>0</v>
      </c>
      <c r="Q391">
        <v>0</v>
      </c>
      <c r="U391" t="s">
        <v>2818</v>
      </c>
    </row>
    <row r="392" spans="1:21" hidden="1">
      <c r="A392">
        <v>422</v>
      </c>
      <c r="B392" t="s">
        <v>2799</v>
      </c>
      <c r="C392" t="s">
        <v>2819</v>
      </c>
      <c r="D392" t="s">
        <v>526</v>
      </c>
      <c r="E392" t="s">
        <v>2820</v>
      </c>
      <c r="F392" t="s">
        <v>2409</v>
      </c>
      <c r="G392" t="s">
        <v>2802</v>
      </c>
      <c r="H392" t="s">
        <v>27</v>
      </c>
      <c r="I392" t="s">
        <v>2565</v>
      </c>
      <c r="O392" t="s">
        <v>80</v>
      </c>
      <c r="P392">
        <v>0</v>
      </c>
      <c r="Q392">
        <v>0</v>
      </c>
      <c r="S392" t="s">
        <v>2821</v>
      </c>
      <c r="U392" t="s">
        <v>2822</v>
      </c>
    </row>
    <row r="393" spans="1:21" hidden="1">
      <c r="A393">
        <v>423</v>
      </c>
      <c r="B393" t="s">
        <v>2799</v>
      </c>
      <c r="C393" t="s">
        <v>2819</v>
      </c>
      <c r="D393" t="s">
        <v>526</v>
      </c>
      <c r="E393" t="s">
        <v>2823</v>
      </c>
      <c r="F393" t="s">
        <v>2409</v>
      </c>
      <c r="G393" t="s">
        <v>2802</v>
      </c>
      <c r="H393" t="s">
        <v>27</v>
      </c>
      <c r="I393" t="s">
        <v>2565</v>
      </c>
      <c r="O393" t="s">
        <v>55</v>
      </c>
      <c r="P393">
        <v>0</v>
      </c>
      <c r="Q393">
        <v>0</v>
      </c>
      <c r="U393" t="s">
        <v>2824</v>
      </c>
    </row>
    <row r="394" spans="1:21" hidden="1">
      <c r="A394">
        <v>434</v>
      </c>
      <c r="B394" t="s">
        <v>21</v>
      </c>
      <c r="C394" t="s">
        <v>2825</v>
      </c>
      <c r="D394" t="s">
        <v>518</v>
      </c>
      <c r="E394" t="s">
        <v>2826</v>
      </c>
      <c r="F394" t="s">
        <v>2409</v>
      </c>
      <c r="G394" t="s">
        <v>2827</v>
      </c>
      <c r="H394" t="s">
        <v>27</v>
      </c>
      <c r="I394" t="s">
        <v>28</v>
      </c>
      <c r="J394" t="s">
        <v>2828</v>
      </c>
      <c r="K394" t="s">
        <v>2829</v>
      </c>
      <c r="L394" t="s">
        <v>2830</v>
      </c>
      <c r="M394" t="s">
        <v>2831</v>
      </c>
      <c r="N394" t="s">
        <v>2832</v>
      </c>
      <c r="O394" t="s">
        <v>122</v>
      </c>
      <c r="P394">
        <v>0</v>
      </c>
      <c r="Q394">
        <v>0</v>
      </c>
      <c r="U394" t="s">
        <v>2833</v>
      </c>
    </row>
    <row r="395" spans="1:21" hidden="1">
      <c r="A395">
        <v>435</v>
      </c>
      <c r="B395" t="s">
        <v>2620</v>
      </c>
      <c r="C395" t="s">
        <v>2834</v>
      </c>
      <c r="D395" t="s">
        <v>518</v>
      </c>
      <c r="E395" t="s">
        <v>2835</v>
      </c>
      <c r="F395" t="s">
        <v>2409</v>
      </c>
      <c r="G395" t="s">
        <v>2827</v>
      </c>
      <c r="H395" t="s">
        <v>27</v>
      </c>
      <c r="I395" t="s">
        <v>2565</v>
      </c>
      <c r="O395" t="s">
        <v>55</v>
      </c>
      <c r="P395">
        <v>0</v>
      </c>
      <c r="Q395">
        <v>0</v>
      </c>
      <c r="S395" t="s">
        <v>2836</v>
      </c>
      <c r="U395" t="s">
        <v>2837</v>
      </c>
    </row>
    <row r="396" spans="1:21" hidden="1">
      <c r="A396">
        <v>436</v>
      </c>
      <c r="B396" t="s">
        <v>21</v>
      </c>
      <c r="C396" t="s">
        <v>98</v>
      </c>
      <c r="D396" t="s">
        <v>518</v>
      </c>
      <c r="E396" t="s">
        <v>2838</v>
      </c>
      <c r="F396" t="s">
        <v>2409</v>
      </c>
      <c r="G396" t="s">
        <v>2827</v>
      </c>
      <c r="H396" t="s">
        <v>27</v>
      </c>
      <c r="I396" t="s">
        <v>28</v>
      </c>
      <c r="J396" t="s">
        <v>2839</v>
      </c>
      <c r="K396" t="s">
        <v>2840</v>
      </c>
      <c r="L396" t="s">
        <v>2841</v>
      </c>
      <c r="M396" t="s">
        <v>2842</v>
      </c>
      <c r="N396" t="s">
        <v>2843</v>
      </c>
      <c r="O396" t="s">
        <v>122</v>
      </c>
      <c r="P396">
        <v>0</v>
      </c>
      <c r="Q396">
        <v>0</v>
      </c>
      <c r="S396" t="s">
        <v>2844</v>
      </c>
      <c r="U396" s="4">
        <v>46008.046458333331</v>
      </c>
    </row>
    <row r="397" spans="1:21" hidden="1">
      <c r="A397">
        <v>437</v>
      </c>
      <c r="B397" t="s">
        <v>21</v>
      </c>
      <c r="C397" t="s">
        <v>98</v>
      </c>
      <c r="D397" t="s">
        <v>526</v>
      </c>
      <c r="E397" t="s">
        <v>2845</v>
      </c>
      <c r="F397" t="s">
        <v>2409</v>
      </c>
      <c r="G397" t="s">
        <v>2827</v>
      </c>
      <c r="H397" t="s">
        <v>27</v>
      </c>
      <c r="I397" t="s">
        <v>28</v>
      </c>
      <c r="J397" t="s">
        <v>2846</v>
      </c>
      <c r="K397" t="s">
        <v>2847</v>
      </c>
      <c r="L397" t="s">
        <v>2848</v>
      </c>
      <c r="M397" t="s">
        <v>2849</v>
      </c>
      <c r="N397" t="s">
        <v>2850</v>
      </c>
      <c r="O397" t="s">
        <v>55</v>
      </c>
      <c r="P397">
        <v>0</v>
      </c>
      <c r="Q397">
        <v>0</v>
      </c>
      <c r="U397" s="4">
        <v>46008.058833333344</v>
      </c>
    </row>
    <row r="398" spans="1:21" hidden="1">
      <c r="A398">
        <v>438</v>
      </c>
      <c r="B398" t="s">
        <v>21</v>
      </c>
      <c r="C398" t="s">
        <v>98</v>
      </c>
      <c r="D398" t="s">
        <v>47</v>
      </c>
      <c r="E398" t="s">
        <v>2851</v>
      </c>
      <c r="F398" t="s">
        <v>2409</v>
      </c>
      <c r="G398" t="s">
        <v>2827</v>
      </c>
      <c r="H398" t="s">
        <v>27</v>
      </c>
      <c r="I398" t="s">
        <v>28</v>
      </c>
      <c r="J398" t="s">
        <v>2852</v>
      </c>
      <c r="K398" t="s">
        <v>2853</v>
      </c>
      <c r="L398" t="s">
        <v>2854</v>
      </c>
      <c r="M398" t="s">
        <v>2855</v>
      </c>
      <c r="N398" t="s">
        <v>2856</v>
      </c>
      <c r="O398" t="s">
        <v>64</v>
      </c>
      <c r="P398">
        <v>0</v>
      </c>
      <c r="Q398">
        <v>0</v>
      </c>
      <c r="U398" t="s">
        <v>2857</v>
      </c>
    </row>
    <row r="399" spans="1:21" hidden="1">
      <c r="A399">
        <v>439</v>
      </c>
      <c r="B399" t="s">
        <v>2858</v>
      </c>
      <c r="C399" t="s">
        <v>2859</v>
      </c>
      <c r="D399" t="s">
        <v>482</v>
      </c>
      <c r="E399" t="s">
        <v>2860</v>
      </c>
      <c r="F399" t="s">
        <v>2409</v>
      </c>
      <c r="G399" t="s">
        <v>2827</v>
      </c>
      <c r="H399" t="s">
        <v>27</v>
      </c>
      <c r="I399" t="s">
        <v>28</v>
      </c>
      <c r="J399" t="s">
        <v>2861</v>
      </c>
      <c r="K399" t="s">
        <v>2862</v>
      </c>
      <c r="L399" t="s">
        <v>2863</v>
      </c>
      <c r="M399" t="s">
        <v>2864</v>
      </c>
      <c r="O399" t="s">
        <v>64</v>
      </c>
      <c r="P399">
        <v>0</v>
      </c>
      <c r="Q399">
        <v>0</v>
      </c>
      <c r="S399" t="s">
        <v>2865</v>
      </c>
      <c r="U399" t="s">
        <v>2866</v>
      </c>
    </row>
    <row r="400" spans="1:21" hidden="1">
      <c r="A400">
        <v>440</v>
      </c>
      <c r="B400" t="s">
        <v>2867</v>
      </c>
      <c r="C400" t="s">
        <v>2868</v>
      </c>
      <c r="D400" t="s">
        <v>2869</v>
      </c>
      <c r="E400" t="s">
        <v>2870</v>
      </c>
      <c r="F400" t="s">
        <v>2409</v>
      </c>
      <c r="G400" t="s">
        <v>2827</v>
      </c>
      <c r="H400" t="s">
        <v>27</v>
      </c>
      <c r="I400" t="s">
        <v>28</v>
      </c>
      <c r="J400" t="s">
        <v>2871</v>
      </c>
      <c r="K400" t="s">
        <v>2872</v>
      </c>
      <c r="L400" t="s">
        <v>2873</v>
      </c>
      <c r="M400" t="s">
        <v>2874</v>
      </c>
      <c r="O400" t="s">
        <v>122</v>
      </c>
      <c r="P400">
        <v>0</v>
      </c>
      <c r="Q400">
        <v>0</v>
      </c>
      <c r="U400" t="s">
        <v>2875</v>
      </c>
    </row>
    <row r="401" spans="1:21" hidden="1">
      <c r="A401">
        <v>441</v>
      </c>
      <c r="B401" t="s">
        <v>2876</v>
      </c>
      <c r="C401" t="s">
        <v>2876</v>
      </c>
      <c r="D401" t="s">
        <v>47</v>
      </c>
      <c r="E401" t="s">
        <v>2877</v>
      </c>
      <c r="F401" t="s">
        <v>2409</v>
      </c>
      <c r="G401" t="s">
        <v>2827</v>
      </c>
      <c r="H401" t="s">
        <v>27</v>
      </c>
      <c r="I401" t="s">
        <v>28</v>
      </c>
      <c r="J401" t="s">
        <v>2878</v>
      </c>
      <c r="K401" t="s">
        <v>2879</v>
      </c>
      <c r="L401" t="s">
        <v>2880</v>
      </c>
      <c r="M401" t="s">
        <v>2881</v>
      </c>
      <c r="O401" t="s">
        <v>122</v>
      </c>
      <c r="P401">
        <v>0</v>
      </c>
      <c r="Q401">
        <v>0</v>
      </c>
      <c r="U401" s="4">
        <v>46008.10833333333</v>
      </c>
    </row>
    <row r="402" spans="1:21" hidden="1">
      <c r="A402">
        <v>442</v>
      </c>
      <c r="B402" t="s">
        <v>21</v>
      </c>
      <c r="C402" t="s">
        <v>98</v>
      </c>
      <c r="D402" t="s">
        <v>518</v>
      </c>
      <c r="E402" t="s">
        <v>2882</v>
      </c>
      <c r="F402" t="s">
        <v>2409</v>
      </c>
      <c r="G402" t="s">
        <v>2827</v>
      </c>
      <c r="H402" t="s">
        <v>27</v>
      </c>
      <c r="I402" t="s">
        <v>28</v>
      </c>
      <c r="J402" t="s">
        <v>2883</v>
      </c>
      <c r="K402" t="s">
        <v>2884</v>
      </c>
      <c r="L402" t="s">
        <v>2885</v>
      </c>
      <c r="M402" t="s">
        <v>2886</v>
      </c>
      <c r="N402" t="s">
        <v>2887</v>
      </c>
      <c r="O402" t="s">
        <v>55</v>
      </c>
      <c r="P402">
        <v>0</v>
      </c>
      <c r="Q402">
        <v>0</v>
      </c>
      <c r="U402" s="4">
        <v>46008.120708333343</v>
      </c>
    </row>
    <row r="403" spans="1:21" hidden="1">
      <c r="A403">
        <v>443</v>
      </c>
      <c r="B403" t="s">
        <v>2888</v>
      </c>
      <c r="C403" t="s">
        <v>2888</v>
      </c>
      <c r="D403" t="s">
        <v>47</v>
      </c>
      <c r="E403" t="s">
        <v>2889</v>
      </c>
      <c r="F403" t="s">
        <v>2409</v>
      </c>
      <c r="G403" t="s">
        <v>2827</v>
      </c>
      <c r="H403" t="s">
        <v>27</v>
      </c>
      <c r="I403" t="s">
        <v>28</v>
      </c>
      <c r="J403" t="s">
        <v>2890</v>
      </c>
      <c r="K403" t="s">
        <v>2891</v>
      </c>
      <c r="L403" t="s">
        <v>2892</v>
      </c>
      <c r="M403" t="s">
        <v>2893</v>
      </c>
      <c r="O403" t="s">
        <v>34</v>
      </c>
      <c r="P403">
        <v>0</v>
      </c>
      <c r="Q403">
        <v>0</v>
      </c>
      <c r="U403" t="s">
        <v>2894</v>
      </c>
    </row>
    <row r="404" spans="1:21" hidden="1">
      <c r="A404">
        <v>444</v>
      </c>
      <c r="B404" t="s">
        <v>2895</v>
      </c>
      <c r="C404" t="s">
        <v>2896</v>
      </c>
      <c r="D404" t="s">
        <v>290</v>
      </c>
      <c r="E404" t="s">
        <v>2897</v>
      </c>
      <c r="F404" t="s">
        <v>2409</v>
      </c>
      <c r="G404" t="s">
        <v>2827</v>
      </c>
      <c r="H404" t="s">
        <v>27</v>
      </c>
      <c r="I404" t="s">
        <v>28</v>
      </c>
      <c r="J404" t="s">
        <v>2898</v>
      </c>
      <c r="K404" t="s">
        <v>2899</v>
      </c>
      <c r="L404" t="s">
        <v>2900</v>
      </c>
      <c r="M404" t="s">
        <v>2901</v>
      </c>
      <c r="N404" t="s">
        <v>2902</v>
      </c>
      <c r="O404" t="s">
        <v>55</v>
      </c>
      <c r="P404">
        <v>0</v>
      </c>
      <c r="Q404">
        <v>0</v>
      </c>
      <c r="U404" t="s">
        <v>2903</v>
      </c>
    </row>
    <row r="405" spans="1:21" hidden="1">
      <c r="A405">
        <v>445</v>
      </c>
      <c r="B405" t="s">
        <v>2904</v>
      </c>
      <c r="C405" t="s">
        <v>2905</v>
      </c>
      <c r="D405" t="s">
        <v>518</v>
      </c>
      <c r="E405" t="s">
        <v>2906</v>
      </c>
      <c r="F405" t="s">
        <v>2409</v>
      </c>
      <c r="G405" t="s">
        <v>2827</v>
      </c>
      <c r="H405" t="s">
        <v>27</v>
      </c>
      <c r="I405" t="s">
        <v>28</v>
      </c>
      <c r="J405" t="s">
        <v>2907</v>
      </c>
      <c r="K405" t="s">
        <v>2908</v>
      </c>
      <c r="L405" t="s">
        <v>2909</v>
      </c>
      <c r="M405" t="s">
        <v>2910</v>
      </c>
      <c r="N405" t="s">
        <v>2911</v>
      </c>
      <c r="O405" t="s">
        <v>34</v>
      </c>
      <c r="P405">
        <v>0</v>
      </c>
      <c r="Q405">
        <v>0</v>
      </c>
      <c r="U405" s="4">
        <v>46008.157833333331</v>
      </c>
    </row>
    <row r="406" spans="1:21" hidden="1">
      <c r="A406">
        <v>446</v>
      </c>
      <c r="B406" t="s">
        <v>2912</v>
      </c>
      <c r="C406" t="s">
        <v>2913</v>
      </c>
      <c r="D406" t="s">
        <v>37</v>
      </c>
      <c r="E406" t="s">
        <v>2914</v>
      </c>
      <c r="F406" t="s">
        <v>2409</v>
      </c>
      <c r="G406" t="s">
        <v>2827</v>
      </c>
      <c r="H406" t="s">
        <v>27</v>
      </c>
      <c r="I406" t="s">
        <v>28</v>
      </c>
      <c r="J406" t="s">
        <v>2915</v>
      </c>
      <c r="K406" t="s">
        <v>2916</v>
      </c>
      <c r="L406" t="s">
        <v>2917</v>
      </c>
      <c r="M406" t="s">
        <v>2918</v>
      </c>
      <c r="N406" t="s">
        <v>2919</v>
      </c>
      <c r="O406" t="s">
        <v>122</v>
      </c>
      <c r="P406">
        <v>0</v>
      </c>
      <c r="Q406">
        <v>0</v>
      </c>
      <c r="U406" s="4">
        <v>46008.170208333337</v>
      </c>
    </row>
    <row r="407" spans="1:21" hidden="1">
      <c r="A407" t="s">
        <v>2920</v>
      </c>
      <c r="B407" t="s">
        <v>21</v>
      </c>
      <c r="C407" t="s">
        <v>335</v>
      </c>
      <c r="D407" t="s">
        <v>108</v>
      </c>
      <c r="E407" t="s">
        <v>2921</v>
      </c>
      <c r="F407" t="s">
        <v>2409</v>
      </c>
      <c r="G407" t="s">
        <v>2922</v>
      </c>
      <c r="H407" t="s">
        <v>27</v>
      </c>
      <c r="I407" t="s">
        <v>28</v>
      </c>
      <c r="J407" t="s">
        <v>2923</v>
      </c>
      <c r="K407" t="s">
        <v>2924</v>
      </c>
      <c r="L407" t="s">
        <v>2925</v>
      </c>
      <c r="M407" t="s">
        <v>2926</v>
      </c>
      <c r="N407" t="s">
        <v>2927</v>
      </c>
      <c r="O407" t="s">
        <v>122</v>
      </c>
      <c r="P407">
        <v>0</v>
      </c>
      <c r="Q407">
        <v>0</v>
      </c>
      <c r="S407" t="s">
        <v>2928</v>
      </c>
      <c r="U407" t="s">
        <v>2929</v>
      </c>
    </row>
    <row r="408" spans="1:21" hidden="1">
      <c r="A408">
        <v>448</v>
      </c>
      <c r="B408" t="s">
        <v>21</v>
      </c>
      <c r="C408" t="s">
        <v>299</v>
      </c>
      <c r="D408" t="s">
        <v>290</v>
      </c>
      <c r="E408" t="s">
        <v>2930</v>
      </c>
      <c r="F408" t="s">
        <v>2409</v>
      </c>
      <c r="G408" t="s">
        <v>2922</v>
      </c>
      <c r="H408" t="s">
        <v>27</v>
      </c>
      <c r="I408" t="s">
        <v>28</v>
      </c>
      <c r="J408" t="s">
        <v>2931</v>
      </c>
      <c r="K408" t="s">
        <v>2932</v>
      </c>
      <c r="L408" t="s">
        <v>2933</v>
      </c>
      <c r="M408" t="s">
        <v>2934</v>
      </c>
      <c r="N408" t="s">
        <v>2935</v>
      </c>
      <c r="O408" t="s">
        <v>34</v>
      </c>
      <c r="P408">
        <v>0</v>
      </c>
      <c r="Q408">
        <v>0</v>
      </c>
      <c r="U408" t="s">
        <v>2936</v>
      </c>
    </row>
    <row r="409" spans="1:21" hidden="1">
      <c r="A409">
        <v>449</v>
      </c>
      <c r="B409" t="s">
        <v>21</v>
      </c>
      <c r="C409" t="s">
        <v>98</v>
      </c>
      <c r="D409" t="s">
        <v>108</v>
      </c>
      <c r="E409" t="s">
        <v>2937</v>
      </c>
      <c r="F409" t="s">
        <v>2409</v>
      </c>
      <c r="G409" t="s">
        <v>2922</v>
      </c>
      <c r="H409" t="s">
        <v>27</v>
      </c>
      <c r="I409" t="s">
        <v>28</v>
      </c>
      <c r="J409" t="s">
        <v>2938</v>
      </c>
      <c r="K409" t="s">
        <v>2939</v>
      </c>
      <c r="L409" t="s">
        <v>2940</v>
      </c>
      <c r="M409" t="s">
        <v>322</v>
      </c>
      <c r="N409" t="s">
        <v>2941</v>
      </c>
      <c r="O409" t="s">
        <v>34</v>
      </c>
      <c r="P409">
        <v>0</v>
      </c>
      <c r="Q409">
        <v>0</v>
      </c>
      <c r="U409" t="s">
        <v>2942</v>
      </c>
    </row>
    <row r="410" spans="1:21" hidden="1">
      <c r="A410">
        <v>450</v>
      </c>
      <c r="B410" t="s">
        <v>2943</v>
      </c>
      <c r="C410" t="s">
        <v>2943</v>
      </c>
      <c r="D410" t="s">
        <v>67</v>
      </c>
      <c r="E410" t="s">
        <v>2944</v>
      </c>
      <c r="F410" t="s">
        <v>2409</v>
      </c>
      <c r="G410" t="s">
        <v>2922</v>
      </c>
      <c r="H410" t="s">
        <v>27</v>
      </c>
      <c r="I410" t="s">
        <v>28</v>
      </c>
      <c r="J410" t="s">
        <v>2945</v>
      </c>
      <c r="K410" t="s">
        <v>2946</v>
      </c>
      <c r="L410" t="s">
        <v>2947</v>
      </c>
      <c r="M410" t="s">
        <v>2948</v>
      </c>
      <c r="N410" t="s">
        <v>2949</v>
      </c>
      <c r="O410" t="s">
        <v>80</v>
      </c>
      <c r="P410">
        <v>0</v>
      </c>
      <c r="Q410">
        <v>0</v>
      </c>
      <c r="U410" t="s">
        <v>2950</v>
      </c>
    </row>
    <row r="411" spans="1:21" hidden="1">
      <c r="A411" t="s">
        <v>2951</v>
      </c>
      <c r="B411" t="s">
        <v>21</v>
      </c>
      <c r="C411" t="s">
        <v>57</v>
      </c>
      <c r="D411" t="s">
        <v>47</v>
      </c>
      <c r="E411" t="s">
        <v>2952</v>
      </c>
      <c r="F411" t="s">
        <v>2409</v>
      </c>
      <c r="G411" t="s">
        <v>2922</v>
      </c>
      <c r="H411" t="s">
        <v>49</v>
      </c>
      <c r="I411" t="s">
        <v>28</v>
      </c>
      <c r="J411" t="s">
        <v>2953</v>
      </c>
      <c r="K411" t="s">
        <v>2954</v>
      </c>
      <c r="L411" t="s">
        <v>2955</v>
      </c>
      <c r="M411" t="s">
        <v>2956</v>
      </c>
      <c r="N411" t="s">
        <v>2957</v>
      </c>
      <c r="O411" t="s">
        <v>64</v>
      </c>
      <c r="P411">
        <v>0</v>
      </c>
      <c r="Q411">
        <v>0</v>
      </c>
      <c r="U411" t="s">
        <v>2958</v>
      </c>
    </row>
    <row r="412" spans="1:21" hidden="1">
      <c r="A412">
        <v>452</v>
      </c>
      <c r="B412" t="s">
        <v>2959</v>
      </c>
      <c r="C412" t="s">
        <v>2960</v>
      </c>
      <c r="D412" t="s">
        <v>47</v>
      </c>
      <c r="E412" t="s">
        <v>2961</v>
      </c>
      <c r="F412" t="s">
        <v>2409</v>
      </c>
      <c r="G412" t="s">
        <v>2922</v>
      </c>
      <c r="H412" t="s">
        <v>27</v>
      </c>
      <c r="I412" t="s">
        <v>28</v>
      </c>
      <c r="J412" t="s">
        <v>2962</v>
      </c>
      <c r="K412" t="s">
        <v>2963</v>
      </c>
      <c r="L412" t="s">
        <v>2964</v>
      </c>
      <c r="M412" t="s">
        <v>2965</v>
      </c>
      <c r="N412" t="s">
        <v>2966</v>
      </c>
      <c r="O412" t="s">
        <v>122</v>
      </c>
      <c r="P412">
        <v>0</v>
      </c>
      <c r="Q412">
        <v>0</v>
      </c>
      <c r="S412" t="s">
        <v>2967</v>
      </c>
      <c r="U412" t="s">
        <v>2968</v>
      </c>
    </row>
    <row r="413" spans="1:21" hidden="1">
      <c r="A413">
        <v>453</v>
      </c>
      <c r="B413" t="s">
        <v>2655</v>
      </c>
      <c r="C413" t="s">
        <v>2656</v>
      </c>
      <c r="D413" t="s">
        <v>108</v>
      </c>
      <c r="E413" t="s">
        <v>2969</v>
      </c>
      <c r="F413" t="s">
        <v>2409</v>
      </c>
      <c r="G413" t="s">
        <v>2922</v>
      </c>
      <c r="H413" t="s">
        <v>27</v>
      </c>
      <c r="I413" t="s">
        <v>28</v>
      </c>
      <c r="J413" t="s">
        <v>2970</v>
      </c>
      <c r="K413" t="s">
        <v>2971</v>
      </c>
      <c r="L413" t="s">
        <v>2972</v>
      </c>
      <c r="M413" t="s">
        <v>2973</v>
      </c>
      <c r="O413" t="s">
        <v>34</v>
      </c>
      <c r="P413">
        <v>0</v>
      </c>
      <c r="Q413">
        <v>0</v>
      </c>
      <c r="S413" t="s">
        <v>2974</v>
      </c>
      <c r="U413" t="s">
        <v>2975</v>
      </c>
    </row>
    <row r="414" spans="1:21" hidden="1">
      <c r="A414" t="s">
        <v>2976</v>
      </c>
      <c r="B414" t="s">
        <v>2620</v>
      </c>
      <c r="C414" t="s">
        <v>2977</v>
      </c>
      <c r="D414" t="s">
        <v>2869</v>
      </c>
      <c r="E414" t="s">
        <v>2978</v>
      </c>
      <c r="F414" t="s">
        <v>2409</v>
      </c>
      <c r="G414" t="s">
        <v>2979</v>
      </c>
      <c r="H414" t="s">
        <v>27</v>
      </c>
      <c r="I414" t="s">
        <v>2565</v>
      </c>
      <c r="O414" t="s">
        <v>80</v>
      </c>
      <c r="P414">
        <v>0</v>
      </c>
      <c r="Q414">
        <v>0</v>
      </c>
      <c r="U414" t="s">
        <v>2980</v>
      </c>
    </row>
    <row r="415" spans="1:21" hidden="1">
      <c r="A415">
        <v>455</v>
      </c>
      <c r="B415" t="s">
        <v>2981</v>
      </c>
      <c r="C415" t="s">
        <v>2982</v>
      </c>
      <c r="D415" t="s">
        <v>99</v>
      </c>
      <c r="E415" t="s">
        <v>2983</v>
      </c>
      <c r="F415" t="s">
        <v>2409</v>
      </c>
      <c r="G415" t="s">
        <v>2979</v>
      </c>
      <c r="H415" t="s">
        <v>27</v>
      </c>
      <c r="I415" t="s">
        <v>28</v>
      </c>
      <c r="J415" t="s">
        <v>2984</v>
      </c>
      <c r="K415" t="s">
        <v>2985</v>
      </c>
      <c r="L415" t="s">
        <v>2986</v>
      </c>
      <c r="M415" t="s">
        <v>2987</v>
      </c>
      <c r="N415" t="s">
        <v>2988</v>
      </c>
      <c r="O415" t="s">
        <v>122</v>
      </c>
      <c r="P415">
        <v>0</v>
      </c>
      <c r="Q415">
        <v>0</v>
      </c>
      <c r="U415" s="4">
        <v>46008.28158333333</v>
      </c>
    </row>
    <row r="416" spans="1:21" hidden="1">
      <c r="A416">
        <v>456</v>
      </c>
      <c r="B416" t="s">
        <v>2438</v>
      </c>
      <c r="C416" t="s">
        <v>66</v>
      </c>
      <c r="D416" t="s">
        <v>67</v>
      </c>
      <c r="E416" t="s">
        <v>2989</v>
      </c>
      <c r="F416" t="s">
        <v>2409</v>
      </c>
      <c r="G416" t="s">
        <v>2979</v>
      </c>
      <c r="H416" t="s">
        <v>27</v>
      </c>
      <c r="I416" t="s">
        <v>28</v>
      </c>
      <c r="J416" t="s">
        <v>2990</v>
      </c>
      <c r="K416" t="s">
        <v>2991</v>
      </c>
      <c r="L416" t="s">
        <v>2992</v>
      </c>
      <c r="M416" t="s">
        <v>2993</v>
      </c>
      <c r="N416" t="s">
        <v>2994</v>
      </c>
      <c r="O416" t="s">
        <v>80</v>
      </c>
      <c r="P416">
        <v>0</v>
      </c>
      <c r="Q416">
        <v>0</v>
      </c>
      <c r="U416" s="4">
        <v>46008.293958333343</v>
      </c>
    </row>
    <row r="417" spans="1:21" hidden="1">
      <c r="A417">
        <v>457</v>
      </c>
      <c r="B417" t="s">
        <v>21</v>
      </c>
      <c r="C417" t="s">
        <v>2995</v>
      </c>
      <c r="D417" t="s">
        <v>290</v>
      </c>
      <c r="E417" t="s">
        <v>2996</v>
      </c>
      <c r="F417" t="s">
        <v>2409</v>
      </c>
      <c r="G417" t="s">
        <v>2979</v>
      </c>
      <c r="H417" t="s">
        <v>27</v>
      </c>
      <c r="I417" t="s">
        <v>28</v>
      </c>
      <c r="J417" t="s">
        <v>2997</v>
      </c>
      <c r="K417" t="s">
        <v>2998</v>
      </c>
      <c r="L417" t="s">
        <v>2999</v>
      </c>
      <c r="M417" t="s">
        <v>3000</v>
      </c>
      <c r="N417" t="s">
        <v>3001</v>
      </c>
      <c r="O417" t="s">
        <v>55</v>
      </c>
      <c r="P417">
        <v>0</v>
      </c>
      <c r="Q417">
        <v>0</v>
      </c>
      <c r="R417" t="s">
        <v>3002</v>
      </c>
      <c r="S417" t="s">
        <v>3003</v>
      </c>
      <c r="U417" t="s">
        <v>3004</v>
      </c>
    </row>
    <row r="418" spans="1:21" hidden="1">
      <c r="A418">
        <v>458</v>
      </c>
      <c r="B418" t="s">
        <v>2438</v>
      </c>
      <c r="C418" t="s">
        <v>66</v>
      </c>
      <c r="D418" t="s">
        <v>67</v>
      </c>
      <c r="E418" t="s">
        <v>3005</v>
      </c>
      <c r="F418" t="s">
        <v>2409</v>
      </c>
      <c r="G418" t="s">
        <v>2979</v>
      </c>
      <c r="H418" t="s">
        <v>27</v>
      </c>
      <c r="I418" t="s">
        <v>28</v>
      </c>
      <c r="J418" t="s">
        <v>3006</v>
      </c>
      <c r="K418" t="s">
        <v>3007</v>
      </c>
      <c r="L418" t="s">
        <v>3008</v>
      </c>
      <c r="M418" t="s">
        <v>3009</v>
      </c>
      <c r="N418" t="s">
        <v>3010</v>
      </c>
      <c r="O418" t="s">
        <v>122</v>
      </c>
      <c r="P418">
        <v>0</v>
      </c>
      <c r="Q418">
        <v>0</v>
      </c>
      <c r="U418" s="4">
        <v>46008.318708333332</v>
      </c>
    </row>
    <row r="419" spans="1:21" hidden="1">
      <c r="A419">
        <v>522</v>
      </c>
      <c r="B419" t="s">
        <v>21</v>
      </c>
      <c r="C419" t="s">
        <v>430</v>
      </c>
      <c r="D419" t="s">
        <v>366</v>
      </c>
      <c r="E419" t="s">
        <v>3011</v>
      </c>
      <c r="F419" t="s">
        <v>2409</v>
      </c>
      <c r="G419" t="s">
        <v>3012</v>
      </c>
      <c r="H419" t="s">
        <v>27</v>
      </c>
      <c r="I419" t="s">
        <v>28</v>
      </c>
      <c r="J419" t="s">
        <v>3013</v>
      </c>
      <c r="K419" t="s">
        <v>3014</v>
      </c>
      <c r="L419" t="s">
        <v>3015</v>
      </c>
      <c r="M419" t="s">
        <v>3016</v>
      </c>
      <c r="N419" t="s">
        <v>3017</v>
      </c>
      <c r="O419" t="s">
        <v>34</v>
      </c>
      <c r="P419">
        <v>0</v>
      </c>
      <c r="Q419">
        <v>0</v>
      </c>
      <c r="S419" t="s">
        <v>3018</v>
      </c>
      <c r="U419" t="s">
        <v>3019</v>
      </c>
    </row>
    <row r="420" spans="1:21" hidden="1">
      <c r="A420">
        <v>523</v>
      </c>
      <c r="B420" t="s">
        <v>21</v>
      </c>
      <c r="C420" t="s">
        <v>335</v>
      </c>
      <c r="D420" t="s">
        <v>108</v>
      </c>
      <c r="E420" t="s">
        <v>3020</v>
      </c>
      <c r="F420" t="s">
        <v>2409</v>
      </c>
      <c r="G420" t="s">
        <v>3012</v>
      </c>
      <c r="H420" t="s">
        <v>27</v>
      </c>
      <c r="I420" t="s">
        <v>28</v>
      </c>
      <c r="J420" t="s">
        <v>3021</v>
      </c>
      <c r="K420" t="s">
        <v>3015</v>
      </c>
      <c r="L420" t="s">
        <v>3022</v>
      </c>
      <c r="M420" t="s">
        <v>3023</v>
      </c>
      <c r="N420" t="s">
        <v>3024</v>
      </c>
      <c r="O420" t="s">
        <v>64</v>
      </c>
      <c r="P420">
        <v>0</v>
      </c>
      <c r="Q420">
        <v>0</v>
      </c>
      <c r="U420" t="s">
        <v>3025</v>
      </c>
    </row>
    <row r="421" spans="1:21" hidden="1">
      <c r="A421">
        <v>524</v>
      </c>
      <c r="B421" t="s">
        <v>21</v>
      </c>
      <c r="C421" t="s">
        <v>430</v>
      </c>
      <c r="D421" t="s">
        <v>366</v>
      </c>
      <c r="E421" t="s">
        <v>3026</v>
      </c>
      <c r="F421" t="s">
        <v>2409</v>
      </c>
      <c r="G421" t="s">
        <v>3012</v>
      </c>
      <c r="H421" t="s">
        <v>27</v>
      </c>
      <c r="I421" t="s">
        <v>28</v>
      </c>
      <c r="J421" t="s">
        <v>3027</v>
      </c>
      <c r="K421" t="s">
        <v>3028</v>
      </c>
      <c r="L421" t="s">
        <v>3029</v>
      </c>
      <c r="M421" t="s">
        <v>3030</v>
      </c>
      <c r="N421" t="s">
        <v>3031</v>
      </c>
      <c r="O421" t="s">
        <v>80</v>
      </c>
      <c r="P421">
        <v>0</v>
      </c>
      <c r="Q421">
        <v>0</v>
      </c>
      <c r="U421" t="s">
        <v>3032</v>
      </c>
    </row>
    <row r="422" spans="1:21" hidden="1">
      <c r="A422">
        <v>525</v>
      </c>
      <c r="B422" t="s">
        <v>21</v>
      </c>
      <c r="C422" t="s">
        <v>335</v>
      </c>
      <c r="D422" t="s">
        <v>2628</v>
      </c>
      <c r="E422" t="s">
        <v>3033</v>
      </c>
      <c r="F422" t="s">
        <v>2409</v>
      </c>
      <c r="G422" t="s">
        <v>3012</v>
      </c>
      <c r="H422" t="s">
        <v>27</v>
      </c>
      <c r="I422" t="s">
        <v>28</v>
      </c>
      <c r="J422" t="s">
        <v>3034</v>
      </c>
      <c r="K422" t="s">
        <v>3035</v>
      </c>
      <c r="L422" t="s">
        <v>3036</v>
      </c>
      <c r="M422" t="s">
        <v>3037</v>
      </c>
      <c r="N422" t="s">
        <v>3038</v>
      </c>
      <c r="O422" t="s">
        <v>80</v>
      </c>
      <c r="P422">
        <v>0</v>
      </c>
      <c r="Q422">
        <v>0</v>
      </c>
      <c r="U422" t="s">
        <v>3039</v>
      </c>
    </row>
    <row r="423" spans="1:21" hidden="1">
      <c r="A423">
        <v>526</v>
      </c>
      <c r="B423" t="s">
        <v>3040</v>
      </c>
      <c r="C423" t="s">
        <v>335</v>
      </c>
      <c r="D423" t="s">
        <v>108</v>
      </c>
      <c r="E423" t="s">
        <v>3041</v>
      </c>
      <c r="F423" t="s">
        <v>2409</v>
      </c>
      <c r="G423" t="s">
        <v>3012</v>
      </c>
      <c r="H423" t="s">
        <v>27</v>
      </c>
      <c r="I423" t="s">
        <v>28</v>
      </c>
      <c r="J423" t="s">
        <v>3042</v>
      </c>
      <c r="K423" t="s">
        <v>35</v>
      </c>
      <c r="L423" t="s">
        <v>3043</v>
      </c>
      <c r="M423" t="s">
        <v>3044</v>
      </c>
      <c r="N423" t="s">
        <v>3045</v>
      </c>
      <c r="O423" t="s">
        <v>55</v>
      </c>
      <c r="P423">
        <v>0</v>
      </c>
      <c r="Q423">
        <v>0</v>
      </c>
      <c r="U423" t="s">
        <v>3046</v>
      </c>
    </row>
    <row r="424" spans="1:21" hidden="1">
      <c r="A424">
        <v>527</v>
      </c>
      <c r="B424" t="s">
        <v>21</v>
      </c>
      <c r="C424" t="s">
        <v>2719</v>
      </c>
      <c r="D424" t="s">
        <v>2720</v>
      </c>
      <c r="E424" t="s">
        <v>3047</v>
      </c>
      <c r="F424" t="s">
        <v>2409</v>
      </c>
      <c r="G424" t="s">
        <v>3012</v>
      </c>
      <c r="H424" t="s">
        <v>27</v>
      </c>
      <c r="I424" t="s">
        <v>28</v>
      </c>
      <c r="J424" t="s">
        <v>3048</v>
      </c>
      <c r="K424" t="s">
        <v>3049</v>
      </c>
      <c r="L424" t="s">
        <v>3050</v>
      </c>
      <c r="M424" t="s">
        <v>3051</v>
      </c>
      <c r="N424" t="s">
        <v>3052</v>
      </c>
      <c r="O424" t="s">
        <v>64</v>
      </c>
      <c r="P424">
        <v>0</v>
      </c>
      <c r="Q424">
        <v>0</v>
      </c>
      <c r="R424" t="s">
        <v>3053</v>
      </c>
      <c r="U424" t="s">
        <v>3054</v>
      </c>
    </row>
    <row r="425" spans="1:21" hidden="1">
      <c r="A425">
        <v>528</v>
      </c>
      <c r="B425" t="s">
        <v>21</v>
      </c>
      <c r="C425" t="s">
        <v>430</v>
      </c>
      <c r="D425" t="s">
        <v>47</v>
      </c>
      <c r="E425" t="s">
        <v>3055</v>
      </c>
      <c r="F425" t="s">
        <v>2409</v>
      </c>
      <c r="G425" t="s">
        <v>3012</v>
      </c>
      <c r="H425" t="s">
        <v>27</v>
      </c>
      <c r="I425" t="s">
        <v>28</v>
      </c>
      <c r="J425" t="s">
        <v>3056</v>
      </c>
      <c r="K425" t="s">
        <v>3022</v>
      </c>
      <c r="L425" t="s">
        <v>3015</v>
      </c>
      <c r="M425" t="s">
        <v>3057</v>
      </c>
      <c r="N425" t="s">
        <v>3058</v>
      </c>
      <c r="O425" t="s">
        <v>55</v>
      </c>
      <c r="P425">
        <v>0</v>
      </c>
      <c r="Q425">
        <v>0</v>
      </c>
      <c r="U425" t="s">
        <v>3059</v>
      </c>
    </row>
    <row r="426" spans="1:21" hidden="1">
      <c r="A426">
        <v>529</v>
      </c>
      <c r="B426" t="s">
        <v>21</v>
      </c>
      <c r="C426" t="s">
        <v>335</v>
      </c>
      <c r="D426" t="s">
        <v>482</v>
      </c>
      <c r="E426" t="s">
        <v>3060</v>
      </c>
      <c r="F426" t="s">
        <v>2409</v>
      </c>
      <c r="G426" t="s">
        <v>3012</v>
      </c>
      <c r="H426" t="s">
        <v>27</v>
      </c>
      <c r="I426" t="s">
        <v>28</v>
      </c>
      <c r="J426" t="s">
        <v>3061</v>
      </c>
      <c r="K426" t="s">
        <v>3062</v>
      </c>
      <c r="L426" t="s">
        <v>3063</v>
      </c>
      <c r="M426" t="s">
        <v>3064</v>
      </c>
      <c r="N426" t="s">
        <v>3065</v>
      </c>
      <c r="O426" t="s">
        <v>64</v>
      </c>
      <c r="P426">
        <v>0</v>
      </c>
      <c r="Q426">
        <v>0</v>
      </c>
      <c r="R426" t="s">
        <v>3066</v>
      </c>
      <c r="S426" t="s">
        <v>3067</v>
      </c>
      <c r="U426" t="s">
        <v>3068</v>
      </c>
    </row>
    <row r="427" spans="1:21" hidden="1">
      <c r="A427">
        <v>530</v>
      </c>
      <c r="B427" t="s">
        <v>21</v>
      </c>
      <c r="C427" t="s">
        <v>2719</v>
      </c>
      <c r="D427" t="s">
        <v>108</v>
      </c>
      <c r="E427" t="s">
        <v>3069</v>
      </c>
      <c r="F427" t="s">
        <v>2409</v>
      </c>
      <c r="G427" t="s">
        <v>3012</v>
      </c>
      <c r="H427" t="s">
        <v>27</v>
      </c>
      <c r="I427" t="s">
        <v>28</v>
      </c>
      <c r="J427" t="s">
        <v>3070</v>
      </c>
      <c r="K427" t="s">
        <v>3022</v>
      </c>
      <c r="L427" t="s">
        <v>3021</v>
      </c>
      <c r="M427" t="s">
        <v>3071</v>
      </c>
      <c r="N427" t="s">
        <v>3015</v>
      </c>
      <c r="O427" t="s">
        <v>80</v>
      </c>
      <c r="P427">
        <v>0</v>
      </c>
      <c r="Q427">
        <v>0</v>
      </c>
      <c r="U427" t="s">
        <v>3072</v>
      </c>
    </row>
    <row r="428" spans="1:21" hidden="1">
      <c r="A428">
        <v>532</v>
      </c>
      <c r="B428" t="s">
        <v>21</v>
      </c>
      <c r="C428" t="s">
        <v>2719</v>
      </c>
      <c r="D428" t="s">
        <v>2628</v>
      </c>
      <c r="E428" t="s">
        <v>3073</v>
      </c>
      <c r="F428" t="s">
        <v>2409</v>
      </c>
      <c r="G428" t="s">
        <v>3012</v>
      </c>
      <c r="H428" t="s">
        <v>27</v>
      </c>
      <c r="I428" t="s">
        <v>28</v>
      </c>
      <c r="J428" t="s">
        <v>3074</v>
      </c>
      <c r="K428" t="s">
        <v>3075</v>
      </c>
      <c r="L428" t="s">
        <v>3076</v>
      </c>
      <c r="M428" t="s">
        <v>3077</v>
      </c>
      <c r="N428" t="s">
        <v>3078</v>
      </c>
      <c r="O428" t="s">
        <v>122</v>
      </c>
      <c r="P428">
        <v>0</v>
      </c>
      <c r="Q428">
        <v>0</v>
      </c>
      <c r="R428" t="s">
        <v>3079</v>
      </c>
      <c r="U428" t="s">
        <v>3080</v>
      </c>
    </row>
    <row r="429" spans="1:21" hidden="1">
      <c r="A429" t="s">
        <v>3081</v>
      </c>
      <c r="B429" t="s">
        <v>21</v>
      </c>
      <c r="C429" t="s">
        <v>2719</v>
      </c>
      <c r="D429" t="s">
        <v>2628</v>
      </c>
      <c r="E429" t="s">
        <v>3082</v>
      </c>
      <c r="F429" t="s">
        <v>2409</v>
      </c>
      <c r="G429" t="s">
        <v>3012</v>
      </c>
      <c r="H429" t="s">
        <v>27</v>
      </c>
      <c r="I429" t="s">
        <v>28</v>
      </c>
      <c r="J429" t="s">
        <v>3083</v>
      </c>
      <c r="K429" t="s">
        <v>3084</v>
      </c>
      <c r="L429" t="s">
        <v>3085</v>
      </c>
      <c r="M429" t="s">
        <v>3086</v>
      </c>
      <c r="N429" t="s">
        <v>3087</v>
      </c>
      <c r="O429" t="s">
        <v>80</v>
      </c>
      <c r="P429">
        <v>0</v>
      </c>
      <c r="Q429">
        <v>0</v>
      </c>
      <c r="S429" t="s">
        <v>3088</v>
      </c>
      <c r="U429" t="s">
        <v>3089</v>
      </c>
    </row>
    <row r="430" spans="1:21" hidden="1">
      <c r="A430">
        <v>534</v>
      </c>
      <c r="B430" t="s">
        <v>21</v>
      </c>
      <c r="C430" t="s">
        <v>3090</v>
      </c>
      <c r="D430" t="s">
        <v>3091</v>
      </c>
      <c r="E430" t="s">
        <v>3092</v>
      </c>
      <c r="F430" t="s">
        <v>2409</v>
      </c>
      <c r="G430" t="s">
        <v>3012</v>
      </c>
      <c r="H430" t="s">
        <v>27</v>
      </c>
      <c r="I430" t="s">
        <v>28</v>
      </c>
      <c r="J430" t="s">
        <v>3093</v>
      </c>
      <c r="K430" t="s">
        <v>3094</v>
      </c>
      <c r="L430" t="s">
        <v>3095</v>
      </c>
      <c r="M430" t="s">
        <v>3096</v>
      </c>
      <c r="N430" t="s">
        <v>3097</v>
      </c>
      <c r="O430" t="s">
        <v>80</v>
      </c>
      <c r="P430">
        <v>0</v>
      </c>
      <c r="Q430">
        <v>0</v>
      </c>
      <c r="U430" t="s">
        <v>3098</v>
      </c>
    </row>
    <row r="431" spans="1:21" hidden="1">
      <c r="A431">
        <v>535</v>
      </c>
      <c r="B431" t="s">
        <v>21</v>
      </c>
      <c r="C431" t="s">
        <v>335</v>
      </c>
      <c r="D431" t="s">
        <v>526</v>
      </c>
      <c r="E431" t="s">
        <v>3099</v>
      </c>
      <c r="F431" t="s">
        <v>2409</v>
      </c>
      <c r="G431" t="s">
        <v>3012</v>
      </c>
      <c r="H431" t="s">
        <v>27</v>
      </c>
      <c r="I431" t="s">
        <v>28</v>
      </c>
      <c r="J431" t="s">
        <v>3100</v>
      </c>
      <c r="K431" t="s">
        <v>3101</v>
      </c>
      <c r="L431" t="s">
        <v>3102</v>
      </c>
      <c r="M431" t="s">
        <v>3103</v>
      </c>
      <c r="N431" t="s">
        <v>3104</v>
      </c>
      <c r="O431" t="s">
        <v>34</v>
      </c>
      <c r="P431">
        <v>0</v>
      </c>
      <c r="Q431">
        <v>0</v>
      </c>
      <c r="U431" t="s">
        <v>3105</v>
      </c>
    </row>
    <row r="432" spans="1:21" hidden="1">
      <c r="A432">
        <v>536</v>
      </c>
      <c r="B432" t="s">
        <v>21</v>
      </c>
      <c r="C432" t="s">
        <v>335</v>
      </c>
      <c r="D432" t="s">
        <v>2720</v>
      </c>
      <c r="E432" t="s">
        <v>3106</v>
      </c>
      <c r="F432" t="s">
        <v>2409</v>
      </c>
      <c r="G432" t="s">
        <v>3012</v>
      </c>
      <c r="H432" t="s">
        <v>27</v>
      </c>
      <c r="I432" t="s">
        <v>28</v>
      </c>
      <c r="J432" t="s">
        <v>3107</v>
      </c>
      <c r="K432" t="s">
        <v>3108</v>
      </c>
      <c r="L432" t="s">
        <v>3109</v>
      </c>
      <c r="M432" t="s">
        <v>3110</v>
      </c>
      <c r="N432" t="s">
        <v>3111</v>
      </c>
      <c r="O432" t="s">
        <v>55</v>
      </c>
      <c r="P432">
        <v>0</v>
      </c>
      <c r="Q432">
        <v>0</v>
      </c>
      <c r="U432" t="s">
        <v>3112</v>
      </c>
    </row>
    <row r="433" spans="1:21" hidden="1">
      <c r="A433">
        <v>537</v>
      </c>
      <c r="B433" t="s">
        <v>21</v>
      </c>
      <c r="C433" t="s">
        <v>430</v>
      </c>
      <c r="D433" t="s">
        <v>366</v>
      </c>
      <c r="E433" t="s">
        <v>3113</v>
      </c>
      <c r="F433" t="s">
        <v>2409</v>
      </c>
      <c r="G433" t="s">
        <v>3012</v>
      </c>
      <c r="H433" t="s">
        <v>27</v>
      </c>
      <c r="I433" t="s">
        <v>28</v>
      </c>
      <c r="J433" t="s">
        <v>3114</v>
      </c>
      <c r="K433" t="s">
        <v>3115</v>
      </c>
      <c r="L433" t="s">
        <v>3116</v>
      </c>
      <c r="M433" t="s">
        <v>3117</v>
      </c>
      <c r="N433" t="s">
        <v>3118</v>
      </c>
      <c r="O433" t="s">
        <v>80</v>
      </c>
      <c r="P433">
        <v>0</v>
      </c>
      <c r="Q433">
        <v>0</v>
      </c>
      <c r="U433" t="s">
        <v>3119</v>
      </c>
    </row>
    <row r="434" spans="1:21" hidden="1">
      <c r="A434">
        <v>538</v>
      </c>
      <c r="B434" t="s">
        <v>21</v>
      </c>
      <c r="C434" t="s">
        <v>430</v>
      </c>
      <c r="D434" t="s">
        <v>366</v>
      </c>
      <c r="E434" t="s">
        <v>3120</v>
      </c>
      <c r="F434" t="s">
        <v>2409</v>
      </c>
      <c r="G434" t="s">
        <v>3012</v>
      </c>
      <c r="H434" t="s">
        <v>27</v>
      </c>
      <c r="I434" t="s">
        <v>28</v>
      </c>
      <c r="J434" t="s">
        <v>3121</v>
      </c>
      <c r="K434" t="s">
        <v>3122</v>
      </c>
      <c r="L434" t="s">
        <v>3123</v>
      </c>
      <c r="M434" t="s">
        <v>3124</v>
      </c>
      <c r="N434" t="s">
        <v>3125</v>
      </c>
      <c r="O434" t="s">
        <v>80</v>
      </c>
      <c r="P434">
        <v>0</v>
      </c>
      <c r="Q434">
        <v>0</v>
      </c>
      <c r="R434" t="s">
        <v>3126</v>
      </c>
      <c r="S434" t="s">
        <v>3127</v>
      </c>
      <c r="U434" t="s">
        <v>3128</v>
      </c>
    </row>
    <row r="435" spans="1:21" hidden="1">
      <c r="A435">
        <v>539</v>
      </c>
      <c r="B435" t="s">
        <v>21</v>
      </c>
      <c r="C435" t="s">
        <v>335</v>
      </c>
      <c r="D435" t="s">
        <v>482</v>
      </c>
      <c r="E435" t="s">
        <v>3129</v>
      </c>
      <c r="F435" t="s">
        <v>2409</v>
      </c>
      <c r="G435" t="s">
        <v>3012</v>
      </c>
      <c r="H435" t="s">
        <v>27</v>
      </c>
      <c r="I435" t="s">
        <v>28</v>
      </c>
      <c r="J435" t="s">
        <v>3130</v>
      </c>
      <c r="K435" t="s">
        <v>3131</v>
      </c>
      <c r="L435" t="s">
        <v>3132</v>
      </c>
      <c r="M435" t="s">
        <v>3133</v>
      </c>
      <c r="N435" t="s">
        <v>3134</v>
      </c>
      <c r="O435" t="s">
        <v>55</v>
      </c>
      <c r="P435">
        <v>0</v>
      </c>
      <c r="Q435">
        <v>0</v>
      </c>
      <c r="U435" t="s">
        <v>3135</v>
      </c>
    </row>
    <row r="436" spans="1:21" hidden="1">
      <c r="A436">
        <v>540</v>
      </c>
      <c r="B436" t="s">
        <v>21</v>
      </c>
      <c r="C436" t="s">
        <v>430</v>
      </c>
      <c r="D436" t="s">
        <v>366</v>
      </c>
      <c r="E436" t="s">
        <v>3136</v>
      </c>
      <c r="F436" t="s">
        <v>2409</v>
      </c>
      <c r="G436" t="s">
        <v>3012</v>
      </c>
      <c r="H436" t="s">
        <v>27</v>
      </c>
      <c r="I436" t="s">
        <v>28</v>
      </c>
      <c r="J436" t="s">
        <v>3137</v>
      </c>
      <c r="K436" t="s">
        <v>3138</v>
      </c>
      <c r="L436" t="s">
        <v>3139</v>
      </c>
      <c r="M436" t="s">
        <v>3140</v>
      </c>
      <c r="N436" t="s">
        <v>3141</v>
      </c>
      <c r="O436" t="s">
        <v>64</v>
      </c>
      <c r="P436">
        <v>0</v>
      </c>
      <c r="Q436">
        <v>0</v>
      </c>
      <c r="S436" t="s">
        <v>3142</v>
      </c>
      <c r="U436" t="s">
        <v>3143</v>
      </c>
    </row>
    <row r="437" spans="1:21" hidden="1">
      <c r="A437" t="s">
        <v>3144</v>
      </c>
      <c r="B437" t="s">
        <v>21</v>
      </c>
      <c r="C437" t="s">
        <v>430</v>
      </c>
      <c r="D437" t="s">
        <v>47</v>
      </c>
      <c r="E437" t="s">
        <v>3145</v>
      </c>
      <c r="F437" t="s">
        <v>2409</v>
      </c>
      <c r="G437" t="s">
        <v>3012</v>
      </c>
      <c r="H437" t="s">
        <v>27</v>
      </c>
      <c r="I437" t="s">
        <v>28</v>
      </c>
      <c r="J437" t="s">
        <v>3146</v>
      </c>
      <c r="K437" t="s">
        <v>3147</v>
      </c>
      <c r="L437" t="s">
        <v>3148</v>
      </c>
      <c r="M437" t="s">
        <v>3149</v>
      </c>
      <c r="N437" t="s">
        <v>3150</v>
      </c>
      <c r="O437" t="s">
        <v>55</v>
      </c>
      <c r="P437">
        <v>0</v>
      </c>
      <c r="Q437">
        <v>0</v>
      </c>
      <c r="R437" t="s">
        <v>3151</v>
      </c>
      <c r="S437" t="s">
        <v>3152</v>
      </c>
      <c r="U437" t="s">
        <v>3153</v>
      </c>
    </row>
    <row r="438" spans="1:21" hidden="1">
      <c r="A438">
        <v>542</v>
      </c>
      <c r="B438" t="s">
        <v>21</v>
      </c>
      <c r="C438" t="s">
        <v>335</v>
      </c>
      <c r="D438" t="s">
        <v>47</v>
      </c>
      <c r="E438" t="s">
        <v>3154</v>
      </c>
      <c r="F438" t="s">
        <v>2409</v>
      </c>
      <c r="G438" t="s">
        <v>3012</v>
      </c>
      <c r="H438" t="s">
        <v>27</v>
      </c>
      <c r="I438" t="s">
        <v>28</v>
      </c>
      <c r="J438" t="s">
        <v>3155</v>
      </c>
      <c r="K438" t="s">
        <v>3156</v>
      </c>
      <c r="L438" t="s">
        <v>3157</v>
      </c>
      <c r="M438" t="s">
        <v>3158</v>
      </c>
      <c r="N438" t="s">
        <v>3159</v>
      </c>
      <c r="O438" t="s">
        <v>64</v>
      </c>
      <c r="P438">
        <v>0</v>
      </c>
      <c r="Q438">
        <v>0</v>
      </c>
      <c r="S438" t="s">
        <v>3160</v>
      </c>
      <c r="U438" t="s">
        <v>3161</v>
      </c>
    </row>
    <row r="439" spans="1:21" hidden="1">
      <c r="A439">
        <v>543</v>
      </c>
      <c r="B439" t="s">
        <v>21</v>
      </c>
      <c r="C439" t="s">
        <v>140</v>
      </c>
      <c r="D439" t="s">
        <v>47</v>
      </c>
      <c r="E439" t="s">
        <v>3162</v>
      </c>
      <c r="F439" t="s">
        <v>2409</v>
      </c>
      <c r="G439" t="s">
        <v>3012</v>
      </c>
      <c r="H439" t="s">
        <v>27</v>
      </c>
      <c r="I439" t="s">
        <v>28</v>
      </c>
      <c r="J439" t="s">
        <v>3057</v>
      </c>
      <c r="K439" t="s">
        <v>3058</v>
      </c>
      <c r="L439" t="s">
        <v>3163</v>
      </c>
      <c r="M439" t="s">
        <v>3164</v>
      </c>
      <c r="N439" t="s">
        <v>3165</v>
      </c>
      <c r="O439" t="s">
        <v>122</v>
      </c>
      <c r="P439">
        <v>0</v>
      </c>
      <c r="Q439">
        <v>0</v>
      </c>
      <c r="U439" t="s">
        <v>3166</v>
      </c>
    </row>
    <row r="440" spans="1:21" hidden="1">
      <c r="A440">
        <v>544</v>
      </c>
      <c r="B440" t="s">
        <v>21</v>
      </c>
      <c r="C440" t="s">
        <v>140</v>
      </c>
      <c r="D440" t="s">
        <v>47</v>
      </c>
      <c r="E440" t="s">
        <v>3167</v>
      </c>
      <c r="F440" t="s">
        <v>2409</v>
      </c>
      <c r="G440" t="s">
        <v>3012</v>
      </c>
      <c r="H440" t="s">
        <v>27</v>
      </c>
      <c r="I440" t="s">
        <v>28</v>
      </c>
      <c r="J440" t="s">
        <v>3168</v>
      </c>
      <c r="K440" t="s">
        <v>3015</v>
      </c>
      <c r="L440" t="s">
        <v>3022</v>
      </c>
      <c r="M440" t="s">
        <v>3057</v>
      </c>
      <c r="N440" t="s">
        <v>3058</v>
      </c>
      <c r="O440" t="s">
        <v>80</v>
      </c>
      <c r="P440">
        <v>0</v>
      </c>
      <c r="Q440">
        <v>0</v>
      </c>
      <c r="U440" t="s">
        <v>3169</v>
      </c>
    </row>
    <row r="441" spans="1:21" hidden="1">
      <c r="A441">
        <v>545</v>
      </c>
      <c r="B441" t="s">
        <v>21</v>
      </c>
      <c r="C441" t="s">
        <v>335</v>
      </c>
      <c r="D441" t="s">
        <v>482</v>
      </c>
      <c r="E441" t="s">
        <v>3170</v>
      </c>
      <c r="F441" t="s">
        <v>2409</v>
      </c>
      <c r="G441" t="s">
        <v>3012</v>
      </c>
      <c r="H441" t="s">
        <v>27</v>
      </c>
      <c r="I441" t="s">
        <v>28</v>
      </c>
      <c r="J441" t="s">
        <v>3171</v>
      </c>
      <c r="K441" t="s">
        <v>3172</v>
      </c>
      <c r="L441" t="s">
        <v>3173</v>
      </c>
      <c r="M441" t="s">
        <v>3174</v>
      </c>
      <c r="N441" t="s">
        <v>3175</v>
      </c>
      <c r="O441" t="s">
        <v>80</v>
      </c>
      <c r="P441">
        <v>0</v>
      </c>
      <c r="Q441">
        <v>0</v>
      </c>
      <c r="U441" t="s">
        <v>3176</v>
      </c>
    </row>
    <row r="442" spans="1:21" hidden="1">
      <c r="A442">
        <v>564</v>
      </c>
      <c r="B442" t="s">
        <v>2514</v>
      </c>
      <c r="C442" t="s">
        <v>2515</v>
      </c>
      <c r="D442" t="s">
        <v>67</v>
      </c>
      <c r="E442" t="s">
        <v>3177</v>
      </c>
      <c r="F442" t="s">
        <v>2409</v>
      </c>
      <c r="G442" t="s">
        <v>3178</v>
      </c>
      <c r="H442" t="s">
        <v>27</v>
      </c>
      <c r="I442" t="s">
        <v>28</v>
      </c>
      <c r="J442" t="s">
        <v>3179</v>
      </c>
      <c r="K442" t="s">
        <v>3180</v>
      </c>
      <c r="L442" t="s">
        <v>3181</v>
      </c>
      <c r="M442" t="s">
        <v>3182</v>
      </c>
      <c r="N442" t="s">
        <v>3183</v>
      </c>
      <c r="O442" t="s">
        <v>122</v>
      </c>
      <c r="P442">
        <v>0</v>
      </c>
      <c r="Q442">
        <v>0</v>
      </c>
      <c r="U442" t="s">
        <v>3184</v>
      </c>
    </row>
    <row r="443" spans="1:21" hidden="1">
      <c r="A443">
        <v>565</v>
      </c>
      <c r="B443" t="s">
        <v>2858</v>
      </c>
      <c r="C443" t="s">
        <v>2859</v>
      </c>
      <c r="D443" t="s">
        <v>482</v>
      </c>
      <c r="E443" t="s">
        <v>3185</v>
      </c>
      <c r="F443" t="s">
        <v>2409</v>
      </c>
      <c r="G443" t="s">
        <v>3178</v>
      </c>
      <c r="H443" t="s">
        <v>27</v>
      </c>
      <c r="I443" t="s">
        <v>28</v>
      </c>
      <c r="J443" t="s">
        <v>3186</v>
      </c>
      <c r="K443" t="s">
        <v>3187</v>
      </c>
      <c r="L443" t="s">
        <v>3188</v>
      </c>
      <c r="M443" t="s">
        <v>3189</v>
      </c>
      <c r="O443" t="s">
        <v>55</v>
      </c>
      <c r="P443">
        <v>0</v>
      </c>
      <c r="Q443">
        <v>0</v>
      </c>
      <c r="S443" t="s">
        <v>3190</v>
      </c>
      <c r="U443" t="s">
        <v>3191</v>
      </c>
    </row>
    <row r="444" spans="1:21" hidden="1">
      <c r="A444">
        <v>566</v>
      </c>
      <c r="B444" t="s">
        <v>2858</v>
      </c>
      <c r="C444" t="s">
        <v>3192</v>
      </c>
      <c r="D444" t="s">
        <v>108</v>
      </c>
      <c r="E444" t="s">
        <v>3193</v>
      </c>
      <c r="F444" t="s">
        <v>2409</v>
      </c>
      <c r="G444" t="s">
        <v>3178</v>
      </c>
      <c r="H444" t="s">
        <v>27</v>
      </c>
      <c r="I444" t="s">
        <v>28</v>
      </c>
      <c r="J444" t="s">
        <v>3194</v>
      </c>
      <c r="K444" t="s">
        <v>3195</v>
      </c>
      <c r="L444" t="s">
        <v>3196</v>
      </c>
      <c r="M444" t="s">
        <v>3197</v>
      </c>
      <c r="O444" t="s">
        <v>55</v>
      </c>
      <c r="P444">
        <v>0</v>
      </c>
      <c r="Q444">
        <v>0</v>
      </c>
      <c r="U444" s="4">
        <v>46009.65520833333</v>
      </c>
    </row>
    <row r="445" spans="1:21" hidden="1">
      <c r="A445">
        <v>567</v>
      </c>
      <c r="B445" t="s">
        <v>3198</v>
      </c>
      <c r="C445" t="s">
        <v>3198</v>
      </c>
      <c r="D445" t="s">
        <v>290</v>
      </c>
      <c r="E445" t="s">
        <v>3199</v>
      </c>
      <c r="F445" t="s">
        <v>2409</v>
      </c>
      <c r="G445" t="s">
        <v>3178</v>
      </c>
      <c r="H445" t="s">
        <v>27</v>
      </c>
      <c r="I445" t="s">
        <v>28</v>
      </c>
      <c r="J445" t="s">
        <v>3200</v>
      </c>
      <c r="K445" t="s">
        <v>3201</v>
      </c>
      <c r="L445" t="s">
        <v>3202</v>
      </c>
      <c r="M445" t="s">
        <v>3203</v>
      </c>
      <c r="N445" t="s">
        <v>3204</v>
      </c>
      <c r="O445" t="s">
        <v>55</v>
      </c>
      <c r="P445">
        <v>0</v>
      </c>
      <c r="Q445">
        <v>0</v>
      </c>
      <c r="R445" t="s">
        <v>3205</v>
      </c>
      <c r="U445" s="4">
        <v>46009.667583333343</v>
      </c>
    </row>
    <row r="446" spans="1:21" hidden="1">
      <c r="A446">
        <v>568</v>
      </c>
      <c r="B446" t="s">
        <v>3206</v>
      </c>
      <c r="C446" t="s">
        <v>3207</v>
      </c>
      <c r="D446" t="s">
        <v>2720</v>
      </c>
      <c r="E446" t="s">
        <v>3208</v>
      </c>
      <c r="F446" t="s">
        <v>2409</v>
      </c>
      <c r="G446" t="s">
        <v>3178</v>
      </c>
      <c r="H446" t="s">
        <v>27</v>
      </c>
      <c r="I446" t="s">
        <v>28</v>
      </c>
      <c r="J446" t="s">
        <v>3209</v>
      </c>
      <c r="K446" t="s">
        <v>3210</v>
      </c>
      <c r="L446" t="s">
        <v>3211</v>
      </c>
      <c r="M446" t="s">
        <v>3212</v>
      </c>
      <c r="N446" t="s">
        <v>3213</v>
      </c>
      <c r="O446" t="s">
        <v>122</v>
      </c>
      <c r="P446">
        <v>0</v>
      </c>
      <c r="Q446">
        <v>0</v>
      </c>
      <c r="U446" s="4">
        <v>46009.679958333327</v>
      </c>
    </row>
    <row r="447" spans="1:21" hidden="1">
      <c r="A447">
        <v>569</v>
      </c>
      <c r="B447" t="s">
        <v>21</v>
      </c>
      <c r="C447" t="s">
        <v>335</v>
      </c>
      <c r="D447" t="s">
        <v>47</v>
      </c>
      <c r="E447" t="s">
        <v>3214</v>
      </c>
      <c r="F447" t="s">
        <v>2409</v>
      </c>
      <c r="G447" t="s">
        <v>3178</v>
      </c>
      <c r="H447" t="s">
        <v>27</v>
      </c>
      <c r="I447" t="s">
        <v>28</v>
      </c>
      <c r="J447" t="s">
        <v>3215</v>
      </c>
      <c r="K447" t="s">
        <v>3216</v>
      </c>
      <c r="L447" t="s">
        <v>3217</v>
      </c>
      <c r="M447" t="s">
        <v>3218</v>
      </c>
      <c r="N447" t="s">
        <v>3219</v>
      </c>
      <c r="O447" t="s">
        <v>80</v>
      </c>
      <c r="P447">
        <v>0</v>
      </c>
      <c r="Q447">
        <v>0</v>
      </c>
      <c r="U447" s="4">
        <v>46009.692333333332</v>
      </c>
    </row>
    <row r="448" spans="1:21" hidden="1">
      <c r="A448">
        <v>570</v>
      </c>
      <c r="B448" t="s">
        <v>2888</v>
      </c>
      <c r="C448" t="s">
        <v>2888</v>
      </c>
      <c r="D448" t="s">
        <v>290</v>
      </c>
      <c r="E448" t="s">
        <v>3220</v>
      </c>
      <c r="F448" t="s">
        <v>2409</v>
      </c>
      <c r="G448" t="s">
        <v>3178</v>
      </c>
      <c r="H448" t="s">
        <v>27</v>
      </c>
      <c r="I448" t="s">
        <v>28</v>
      </c>
      <c r="J448" t="s">
        <v>3221</v>
      </c>
      <c r="K448" t="s">
        <v>3222</v>
      </c>
      <c r="L448" t="s">
        <v>3223</v>
      </c>
      <c r="M448" t="s">
        <v>3224</v>
      </c>
      <c r="O448" t="s">
        <v>34</v>
      </c>
      <c r="P448">
        <v>0</v>
      </c>
      <c r="Q448">
        <v>0</v>
      </c>
      <c r="S448" t="s">
        <v>3225</v>
      </c>
      <c r="U448" t="s">
        <v>3226</v>
      </c>
    </row>
    <row r="449" spans="1:21" hidden="1">
      <c r="A449">
        <v>571</v>
      </c>
      <c r="B449" t="s">
        <v>3227</v>
      </c>
      <c r="C449" t="s">
        <v>3228</v>
      </c>
      <c r="D449" t="s">
        <v>67</v>
      </c>
      <c r="E449" t="s">
        <v>3229</v>
      </c>
      <c r="F449" t="s">
        <v>2409</v>
      </c>
      <c r="G449" t="s">
        <v>3178</v>
      </c>
      <c r="H449" t="s">
        <v>27</v>
      </c>
      <c r="I449" t="s">
        <v>28</v>
      </c>
      <c r="J449" t="s">
        <v>3230</v>
      </c>
      <c r="K449" t="s">
        <v>3231</v>
      </c>
      <c r="L449" t="s">
        <v>3232</v>
      </c>
      <c r="M449" t="s">
        <v>3233</v>
      </c>
      <c r="N449" t="s">
        <v>3234</v>
      </c>
      <c r="O449" t="s">
        <v>34</v>
      </c>
      <c r="P449">
        <v>0</v>
      </c>
      <c r="Q449">
        <v>0</v>
      </c>
      <c r="S449" t="s">
        <v>3235</v>
      </c>
      <c r="U449" t="s">
        <v>3236</v>
      </c>
    </row>
    <row r="450" spans="1:21" hidden="1">
      <c r="A450" t="s">
        <v>3237</v>
      </c>
      <c r="B450" t="s">
        <v>3238</v>
      </c>
      <c r="C450" t="s">
        <v>3238</v>
      </c>
      <c r="D450" t="s">
        <v>290</v>
      </c>
      <c r="E450" t="s">
        <v>3239</v>
      </c>
      <c r="F450" t="s">
        <v>2409</v>
      </c>
      <c r="G450" t="s">
        <v>3178</v>
      </c>
      <c r="H450" t="s">
        <v>27</v>
      </c>
      <c r="I450" t="s">
        <v>28</v>
      </c>
      <c r="J450" t="s">
        <v>3240</v>
      </c>
      <c r="K450" t="s">
        <v>3241</v>
      </c>
      <c r="L450" t="s">
        <v>3242</v>
      </c>
      <c r="M450" t="s">
        <v>3243</v>
      </c>
      <c r="O450" t="s">
        <v>122</v>
      </c>
      <c r="P450">
        <v>0</v>
      </c>
      <c r="Q450">
        <v>0</v>
      </c>
      <c r="S450" t="s">
        <v>3244</v>
      </c>
      <c r="U450" t="s">
        <v>3245</v>
      </c>
    </row>
    <row r="451" spans="1:21" hidden="1">
      <c r="A451">
        <v>573</v>
      </c>
      <c r="B451" t="s">
        <v>2438</v>
      </c>
      <c r="C451" t="s">
        <v>2439</v>
      </c>
      <c r="D451" t="s">
        <v>47</v>
      </c>
      <c r="E451" t="s">
        <v>3246</v>
      </c>
      <c r="F451" t="s">
        <v>2409</v>
      </c>
      <c r="G451" t="s">
        <v>3178</v>
      </c>
      <c r="H451" t="s">
        <v>27</v>
      </c>
      <c r="I451" t="s">
        <v>28</v>
      </c>
      <c r="J451" t="s">
        <v>3247</v>
      </c>
      <c r="K451" t="s">
        <v>3248</v>
      </c>
      <c r="L451" t="s">
        <v>3249</v>
      </c>
      <c r="M451" t="s">
        <v>3250</v>
      </c>
      <c r="N451" t="s">
        <v>3251</v>
      </c>
      <c r="O451" t="s">
        <v>122</v>
      </c>
      <c r="P451">
        <v>0</v>
      </c>
      <c r="Q451">
        <v>0</v>
      </c>
      <c r="U451" s="4">
        <v>46009.741833333333</v>
      </c>
    </row>
    <row r="452" spans="1:21" hidden="1">
      <c r="A452">
        <v>574</v>
      </c>
      <c r="B452" t="s">
        <v>3252</v>
      </c>
      <c r="C452" t="s">
        <v>3252</v>
      </c>
      <c r="D452" t="s">
        <v>37</v>
      </c>
      <c r="E452" t="s">
        <v>3253</v>
      </c>
      <c r="F452" t="s">
        <v>2409</v>
      </c>
      <c r="G452" t="s">
        <v>3178</v>
      </c>
      <c r="H452" t="s">
        <v>27</v>
      </c>
      <c r="I452" t="s">
        <v>28</v>
      </c>
      <c r="J452" t="s">
        <v>3254</v>
      </c>
      <c r="K452" t="s">
        <v>3255</v>
      </c>
      <c r="L452" t="s">
        <v>3256</v>
      </c>
      <c r="M452" t="s">
        <v>3257</v>
      </c>
      <c r="O452" t="s">
        <v>122</v>
      </c>
      <c r="P452">
        <v>0</v>
      </c>
      <c r="Q452">
        <v>0</v>
      </c>
      <c r="U452" t="s">
        <v>3258</v>
      </c>
    </row>
    <row r="453" spans="1:21" hidden="1">
      <c r="A453">
        <v>575</v>
      </c>
      <c r="B453" t="s">
        <v>3259</v>
      </c>
      <c r="C453" t="s">
        <v>3260</v>
      </c>
      <c r="D453" t="s">
        <v>518</v>
      </c>
      <c r="E453" t="s">
        <v>3261</v>
      </c>
      <c r="F453" t="s">
        <v>2409</v>
      </c>
      <c r="G453" t="s">
        <v>3178</v>
      </c>
      <c r="H453" t="s">
        <v>27</v>
      </c>
      <c r="I453" t="s">
        <v>28</v>
      </c>
      <c r="J453" t="s">
        <v>3262</v>
      </c>
      <c r="K453" t="s">
        <v>3263</v>
      </c>
      <c r="L453" t="s">
        <v>3264</v>
      </c>
      <c r="M453" t="s">
        <v>3265</v>
      </c>
      <c r="N453" t="s">
        <v>3266</v>
      </c>
      <c r="O453" t="s">
        <v>55</v>
      </c>
      <c r="P453">
        <v>0</v>
      </c>
      <c r="Q453">
        <v>0</v>
      </c>
      <c r="U453" s="4">
        <v>46009.76658333333</v>
      </c>
    </row>
    <row r="454" spans="1:21" hidden="1">
      <c r="A454">
        <v>576</v>
      </c>
      <c r="B454" t="s">
        <v>3267</v>
      </c>
      <c r="C454" t="s">
        <v>3268</v>
      </c>
      <c r="D454" t="s">
        <v>47</v>
      </c>
      <c r="E454" t="s">
        <v>3269</v>
      </c>
      <c r="F454" t="s">
        <v>2409</v>
      </c>
      <c r="G454" t="s">
        <v>3178</v>
      </c>
      <c r="H454" t="s">
        <v>27</v>
      </c>
      <c r="I454" t="s">
        <v>28</v>
      </c>
      <c r="J454" t="s">
        <v>3270</v>
      </c>
      <c r="K454" t="s">
        <v>3271</v>
      </c>
      <c r="L454" t="s">
        <v>3272</v>
      </c>
      <c r="M454" t="s">
        <v>3273</v>
      </c>
      <c r="N454" t="s">
        <v>3274</v>
      </c>
      <c r="O454" t="s">
        <v>64</v>
      </c>
      <c r="P454">
        <v>0</v>
      </c>
      <c r="Q454">
        <v>0</v>
      </c>
      <c r="U454" t="s">
        <v>3275</v>
      </c>
    </row>
    <row r="455" spans="1:21" hidden="1">
      <c r="A455">
        <v>577</v>
      </c>
      <c r="B455" t="s">
        <v>2981</v>
      </c>
      <c r="C455" t="s">
        <v>3276</v>
      </c>
      <c r="D455" t="s">
        <v>67</v>
      </c>
      <c r="E455" t="s">
        <v>3277</v>
      </c>
      <c r="F455" t="s">
        <v>2409</v>
      </c>
      <c r="G455" t="s">
        <v>3178</v>
      </c>
      <c r="H455" t="s">
        <v>27</v>
      </c>
      <c r="I455" t="s">
        <v>28</v>
      </c>
      <c r="J455" t="s">
        <v>3278</v>
      </c>
      <c r="K455" t="s">
        <v>3279</v>
      </c>
      <c r="L455" t="s">
        <v>3280</v>
      </c>
      <c r="M455" t="s">
        <v>3281</v>
      </c>
      <c r="N455" t="s">
        <v>3282</v>
      </c>
      <c r="O455" t="s">
        <v>80</v>
      </c>
      <c r="P455">
        <v>0</v>
      </c>
      <c r="Q455">
        <v>0</v>
      </c>
      <c r="U455" s="4">
        <v>46009.791333333327</v>
      </c>
    </row>
    <row r="456" spans="1:21" hidden="1">
      <c r="A456">
        <v>578</v>
      </c>
      <c r="B456" t="s">
        <v>150</v>
      </c>
      <c r="C456" t="s">
        <v>66</v>
      </c>
      <c r="D456" t="s">
        <v>2720</v>
      </c>
      <c r="E456" t="s">
        <v>3283</v>
      </c>
      <c r="F456" t="s">
        <v>2409</v>
      </c>
      <c r="G456" t="s">
        <v>3178</v>
      </c>
      <c r="H456" t="s">
        <v>27</v>
      </c>
      <c r="I456" t="s">
        <v>28</v>
      </c>
      <c r="J456" t="s">
        <v>3284</v>
      </c>
      <c r="K456" t="s">
        <v>3285</v>
      </c>
      <c r="L456" t="s">
        <v>2864</v>
      </c>
      <c r="M456" t="s">
        <v>3286</v>
      </c>
      <c r="N456" t="s">
        <v>2862</v>
      </c>
      <c r="O456" t="s">
        <v>64</v>
      </c>
      <c r="P456">
        <v>0</v>
      </c>
      <c r="Q456">
        <v>0</v>
      </c>
      <c r="R456" t="s">
        <v>3287</v>
      </c>
      <c r="U456" s="4">
        <v>46009.803708333333</v>
      </c>
    </row>
    <row r="457" spans="1:21" hidden="1">
      <c r="A457">
        <v>579</v>
      </c>
      <c r="B457" t="s">
        <v>150</v>
      </c>
      <c r="C457" t="s">
        <v>140</v>
      </c>
      <c r="D457" t="s">
        <v>47</v>
      </c>
      <c r="E457" t="s">
        <v>3288</v>
      </c>
      <c r="F457" t="s">
        <v>2409</v>
      </c>
      <c r="G457" t="s">
        <v>3178</v>
      </c>
      <c r="H457" t="s">
        <v>27</v>
      </c>
      <c r="I457" t="s">
        <v>28</v>
      </c>
      <c r="J457" t="s">
        <v>3289</v>
      </c>
      <c r="K457" t="s">
        <v>3290</v>
      </c>
      <c r="L457" t="s">
        <v>3291</v>
      </c>
      <c r="M457" t="s">
        <v>3292</v>
      </c>
      <c r="N457" t="s">
        <v>3293</v>
      </c>
      <c r="O457" t="s">
        <v>122</v>
      </c>
      <c r="P457">
        <v>0</v>
      </c>
      <c r="Q457">
        <v>0</v>
      </c>
      <c r="U457" t="s">
        <v>3294</v>
      </c>
    </row>
    <row r="458" spans="1:21" hidden="1">
      <c r="A458">
        <v>580</v>
      </c>
      <c r="B458" t="s">
        <v>2981</v>
      </c>
      <c r="C458" t="s">
        <v>3295</v>
      </c>
      <c r="D458" t="s">
        <v>108</v>
      </c>
      <c r="E458" t="s">
        <v>3296</v>
      </c>
      <c r="F458" t="s">
        <v>2409</v>
      </c>
      <c r="G458" t="s">
        <v>3178</v>
      </c>
      <c r="H458" t="s">
        <v>27</v>
      </c>
      <c r="I458" t="s">
        <v>28</v>
      </c>
      <c r="J458" t="s">
        <v>3297</v>
      </c>
      <c r="K458" t="s">
        <v>3298</v>
      </c>
      <c r="L458" t="s">
        <v>3299</v>
      </c>
      <c r="M458" t="s">
        <v>3300</v>
      </c>
      <c r="N458" t="s">
        <v>3301</v>
      </c>
      <c r="O458" t="s">
        <v>34</v>
      </c>
      <c r="P458">
        <v>0</v>
      </c>
      <c r="Q458">
        <v>0</v>
      </c>
      <c r="U458" t="s">
        <v>3302</v>
      </c>
    </row>
    <row r="459" spans="1:21" hidden="1">
      <c r="A459">
        <v>581</v>
      </c>
      <c r="B459" t="s">
        <v>3303</v>
      </c>
      <c r="C459" t="s">
        <v>3303</v>
      </c>
      <c r="D459" t="s">
        <v>290</v>
      </c>
      <c r="E459" t="s">
        <v>3304</v>
      </c>
      <c r="F459" t="s">
        <v>2409</v>
      </c>
      <c r="G459" t="s">
        <v>3178</v>
      </c>
      <c r="H459" t="s">
        <v>27</v>
      </c>
      <c r="I459" t="s">
        <v>28</v>
      </c>
      <c r="J459" t="s">
        <v>3305</v>
      </c>
      <c r="K459" t="s">
        <v>3240</v>
      </c>
      <c r="L459" t="s">
        <v>3306</v>
      </c>
      <c r="M459" t="s">
        <v>3307</v>
      </c>
      <c r="O459" t="s">
        <v>64</v>
      </c>
      <c r="P459">
        <v>0</v>
      </c>
      <c r="Q459">
        <v>0</v>
      </c>
      <c r="U459" s="4">
        <v>46009.840833333343</v>
      </c>
    </row>
    <row r="460" spans="1:21" hidden="1">
      <c r="A460">
        <v>582</v>
      </c>
      <c r="B460" t="s">
        <v>2522</v>
      </c>
      <c r="C460" t="s">
        <v>2522</v>
      </c>
      <c r="D460" t="s">
        <v>99</v>
      </c>
      <c r="E460" t="s">
        <v>3308</v>
      </c>
      <c r="F460" t="s">
        <v>2409</v>
      </c>
      <c r="G460" t="s">
        <v>3178</v>
      </c>
      <c r="H460" t="s">
        <v>27</v>
      </c>
      <c r="I460" t="s">
        <v>28</v>
      </c>
      <c r="J460" t="s">
        <v>3309</v>
      </c>
      <c r="K460" t="s">
        <v>3310</v>
      </c>
      <c r="L460" t="s">
        <v>3311</v>
      </c>
      <c r="M460" t="s">
        <v>3312</v>
      </c>
      <c r="O460" t="s">
        <v>34</v>
      </c>
      <c r="P460">
        <v>0</v>
      </c>
      <c r="Q460">
        <v>0</v>
      </c>
      <c r="S460" t="s">
        <v>3313</v>
      </c>
      <c r="U460" t="s">
        <v>3314</v>
      </c>
    </row>
    <row r="461" spans="1:21" hidden="1">
      <c r="A461">
        <v>583</v>
      </c>
      <c r="B461" t="s">
        <v>3315</v>
      </c>
      <c r="C461" t="s">
        <v>3315</v>
      </c>
      <c r="D461" t="s">
        <v>482</v>
      </c>
      <c r="E461" t="s">
        <v>3316</v>
      </c>
      <c r="F461" t="s">
        <v>2409</v>
      </c>
      <c r="G461" t="s">
        <v>3178</v>
      </c>
      <c r="H461" t="s">
        <v>27</v>
      </c>
      <c r="I461" t="s">
        <v>28</v>
      </c>
      <c r="J461" t="s">
        <v>3317</v>
      </c>
      <c r="K461" t="s">
        <v>3318</v>
      </c>
      <c r="L461" t="s">
        <v>3319</v>
      </c>
      <c r="M461" t="s">
        <v>3320</v>
      </c>
      <c r="N461" t="s">
        <v>3321</v>
      </c>
      <c r="O461" t="s">
        <v>80</v>
      </c>
      <c r="P461">
        <v>0</v>
      </c>
      <c r="Q461">
        <v>0</v>
      </c>
      <c r="U461" s="4">
        <v>46009.865583333332</v>
      </c>
    </row>
    <row r="462" spans="1:21" hidden="1">
      <c r="A462">
        <v>584</v>
      </c>
      <c r="B462" t="s">
        <v>2781</v>
      </c>
      <c r="C462" t="s">
        <v>3322</v>
      </c>
      <c r="D462" t="s">
        <v>290</v>
      </c>
      <c r="E462" t="s">
        <v>3323</v>
      </c>
      <c r="F462" t="s">
        <v>2409</v>
      </c>
      <c r="G462" t="s">
        <v>3178</v>
      </c>
      <c r="H462" t="s">
        <v>27</v>
      </c>
      <c r="I462" t="s">
        <v>28</v>
      </c>
      <c r="J462" t="s">
        <v>3324</v>
      </c>
      <c r="K462" t="s">
        <v>3325</v>
      </c>
      <c r="L462" t="s">
        <v>3326</v>
      </c>
      <c r="M462" t="s">
        <v>3327</v>
      </c>
      <c r="O462" t="s">
        <v>64</v>
      </c>
      <c r="P462">
        <v>0</v>
      </c>
      <c r="Q462">
        <v>0</v>
      </c>
      <c r="U462" s="4">
        <v>46009.877958333331</v>
      </c>
    </row>
    <row r="463" spans="1:21" hidden="1">
      <c r="A463">
        <v>585</v>
      </c>
      <c r="B463" t="s">
        <v>2981</v>
      </c>
      <c r="C463" t="s">
        <v>3328</v>
      </c>
      <c r="D463" t="s">
        <v>3329</v>
      </c>
      <c r="E463" t="s">
        <v>3330</v>
      </c>
      <c r="F463" t="s">
        <v>2409</v>
      </c>
      <c r="G463" t="s">
        <v>3178</v>
      </c>
      <c r="H463" t="s">
        <v>27</v>
      </c>
      <c r="I463" t="s">
        <v>28</v>
      </c>
      <c r="J463" t="s">
        <v>3331</v>
      </c>
      <c r="K463" t="s">
        <v>3332</v>
      </c>
      <c r="L463" t="s">
        <v>3333</v>
      </c>
      <c r="M463" t="s">
        <v>3334</v>
      </c>
      <c r="N463" t="s">
        <v>3335</v>
      </c>
      <c r="O463" t="s">
        <v>34</v>
      </c>
      <c r="P463">
        <v>0</v>
      </c>
      <c r="Q463">
        <v>0</v>
      </c>
      <c r="U463" s="4">
        <v>46009.890333333336</v>
      </c>
    </row>
    <row r="464" spans="1:21" hidden="1">
      <c r="A464">
        <v>586</v>
      </c>
      <c r="B464" t="s">
        <v>2620</v>
      </c>
      <c r="C464" t="s">
        <v>3336</v>
      </c>
      <c r="D464" t="s">
        <v>37</v>
      </c>
      <c r="E464" t="s">
        <v>3337</v>
      </c>
      <c r="F464" t="s">
        <v>2409</v>
      </c>
      <c r="G464" t="s">
        <v>3178</v>
      </c>
      <c r="H464" t="s">
        <v>27</v>
      </c>
      <c r="I464" t="s">
        <v>28</v>
      </c>
      <c r="J464" t="s">
        <v>3338</v>
      </c>
      <c r="K464" t="s">
        <v>3339</v>
      </c>
      <c r="L464" t="s">
        <v>3340</v>
      </c>
      <c r="M464" t="s">
        <v>3341</v>
      </c>
      <c r="N464" t="s">
        <v>3342</v>
      </c>
      <c r="O464" t="s">
        <v>55</v>
      </c>
      <c r="P464">
        <v>0</v>
      </c>
      <c r="Q464">
        <v>0</v>
      </c>
      <c r="U464" s="4">
        <v>46009.902708333328</v>
      </c>
    </row>
    <row r="465" spans="1:21" hidden="1">
      <c r="A465">
        <v>587</v>
      </c>
      <c r="B465" t="s">
        <v>2550</v>
      </c>
      <c r="C465" t="s">
        <v>2463</v>
      </c>
      <c r="D465" t="s">
        <v>99</v>
      </c>
      <c r="E465" t="s">
        <v>3343</v>
      </c>
      <c r="F465" t="s">
        <v>2409</v>
      </c>
      <c r="G465" t="s">
        <v>3178</v>
      </c>
      <c r="H465" t="s">
        <v>27</v>
      </c>
      <c r="I465" t="s">
        <v>28</v>
      </c>
      <c r="J465" t="s">
        <v>3344</v>
      </c>
      <c r="K465" t="s">
        <v>3345</v>
      </c>
      <c r="L465" t="s">
        <v>3346</v>
      </c>
      <c r="M465" t="s">
        <v>3347</v>
      </c>
      <c r="O465" t="s">
        <v>64</v>
      </c>
      <c r="P465">
        <v>0</v>
      </c>
      <c r="Q465">
        <v>0</v>
      </c>
      <c r="U465" t="s">
        <v>3348</v>
      </c>
    </row>
    <row r="466" spans="1:21" hidden="1">
      <c r="A466">
        <v>588</v>
      </c>
      <c r="B466" t="s">
        <v>3349</v>
      </c>
      <c r="C466" t="s">
        <v>3349</v>
      </c>
      <c r="D466" t="s">
        <v>37</v>
      </c>
      <c r="E466" t="s">
        <v>3350</v>
      </c>
      <c r="F466" t="s">
        <v>2409</v>
      </c>
      <c r="G466" t="s">
        <v>3178</v>
      </c>
      <c r="H466" t="s">
        <v>27</v>
      </c>
      <c r="I466" t="s">
        <v>28</v>
      </c>
      <c r="J466" t="s">
        <v>3351</v>
      </c>
      <c r="K466" t="s">
        <v>3352</v>
      </c>
      <c r="L466" t="s">
        <v>3353</v>
      </c>
      <c r="M466" t="s">
        <v>3354</v>
      </c>
      <c r="N466" t="s">
        <v>3355</v>
      </c>
      <c r="O466" t="s">
        <v>64</v>
      </c>
      <c r="P466">
        <v>0</v>
      </c>
      <c r="Q466">
        <v>0</v>
      </c>
      <c r="S466" t="s">
        <v>3356</v>
      </c>
      <c r="U466" t="s">
        <v>3357</v>
      </c>
    </row>
    <row r="467" spans="1:21" hidden="1">
      <c r="A467">
        <v>589</v>
      </c>
      <c r="B467" t="s">
        <v>21</v>
      </c>
      <c r="C467" t="s">
        <v>335</v>
      </c>
      <c r="D467" t="s">
        <v>108</v>
      </c>
      <c r="E467" t="s">
        <v>3358</v>
      </c>
      <c r="F467" t="s">
        <v>2409</v>
      </c>
      <c r="G467" t="s">
        <v>3178</v>
      </c>
      <c r="H467" t="s">
        <v>27</v>
      </c>
      <c r="I467" t="s">
        <v>28</v>
      </c>
      <c r="J467" t="s">
        <v>3359</v>
      </c>
      <c r="K467" t="s">
        <v>3360</v>
      </c>
      <c r="L467" t="s">
        <v>3361</v>
      </c>
      <c r="M467" t="s">
        <v>2457</v>
      </c>
      <c r="N467" t="s">
        <v>2459</v>
      </c>
      <c r="O467" t="s">
        <v>80</v>
      </c>
      <c r="P467">
        <v>0</v>
      </c>
      <c r="Q467">
        <v>0</v>
      </c>
      <c r="U467" s="4">
        <v>46009.93983333333</v>
      </c>
    </row>
    <row r="468" spans="1:21" hidden="1">
      <c r="A468">
        <v>590</v>
      </c>
      <c r="B468" t="s">
        <v>3040</v>
      </c>
      <c r="C468" t="s">
        <v>3090</v>
      </c>
      <c r="D468" t="s">
        <v>3091</v>
      </c>
      <c r="E468" t="s">
        <v>3362</v>
      </c>
      <c r="F468" t="s">
        <v>2409</v>
      </c>
      <c r="G468" t="s">
        <v>3178</v>
      </c>
      <c r="H468" t="s">
        <v>27</v>
      </c>
      <c r="I468" t="s">
        <v>28</v>
      </c>
      <c r="J468" t="s">
        <v>3363</v>
      </c>
      <c r="K468" t="s">
        <v>3364</v>
      </c>
      <c r="L468" t="s">
        <v>3365</v>
      </c>
      <c r="M468" t="s">
        <v>3366</v>
      </c>
      <c r="N468" t="s">
        <v>3367</v>
      </c>
      <c r="O468" t="s">
        <v>55</v>
      </c>
      <c r="P468">
        <v>0</v>
      </c>
      <c r="Q468">
        <v>0</v>
      </c>
      <c r="U468" s="4">
        <v>46009.952208333343</v>
      </c>
    </row>
    <row r="469" spans="1:21" hidden="1">
      <c r="A469">
        <v>591</v>
      </c>
      <c r="B469" t="s">
        <v>21</v>
      </c>
      <c r="C469" t="s">
        <v>335</v>
      </c>
      <c r="D469" t="s">
        <v>108</v>
      </c>
      <c r="E469" t="s">
        <v>3368</v>
      </c>
      <c r="F469" t="s">
        <v>2409</v>
      </c>
      <c r="G469" t="s">
        <v>3178</v>
      </c>
      <c r="H469" t="s">
        <v>27</v>
      </c>
      <c r="I469" t="s">
        <v>28</v>
      </c>
      <c r="J469" t="s">
        <v>3369</v>
      </c>
      <c r="K469" t="s">
        <v>3370</v>
      </c>
      <c r="L469" t="s">
        <v>3371</v>
      </c>
      <c r="M469" t="s">
        <v>3372</v>
      </c>
      <c r="N469" t="s">
        <v>3373</v>
      </c>
      <c r="O469" t="s">
        <v>34</v>
      </c>
      <c r="P469">
        <v>0</v>
      </c>
      <c r="Q469">
        <v>0</v>
      </c>
      <c r="U469" s="4">
        <v>46009.964583333327</v>
      </c>
    </row>
    <row r="470" spans="1:21" hidden="1">
      <c r="A470">
        <v>592</v>
      </c>
      <c r="B470" t="s">
        <v>21</v>
      </c>
      <c r="C470" t="s">
        <v>66</v>
      </c>
      <c r="D470" t="s">
        <v>2720</v>
      </c>
      <c r="E470" t="s">
        <v>3374</v>
      </c>
      <c r="F470" t="s">
        <v>2409</v>
      </c>
      <c r="G470" t="s">
        <v>3178</v>
      </c>
      <c r="H470" t="s">
        <v>27</v>
      </c>
      <c r="I470" t="s">
        <v>28</v>
      </c>
      <c r="J470" t="s">
        <v>3375</v>
      </c>
      <c r="K470" t="s">
        <v>3376</v>
      </c>
      <c r="L470" t="s">
        <v>3377</v>
      </c>
      <c r="M470" t="s">
        <v>3378</v>
      </c>
      <c r="N470" t="s">
        <v>3379</v>
      </c>
      <c r="O470" t="s">
        <v>34</v>
      </c>
      <c r="P470">
        <v>0</v>
      </c>
      <c r="Q470">
        <v>0</v>
      </c>
      <c r="U470" t="s">
        <v>3380</v>
      </c>
    </row>
    <row r="471" spans="1:21" hidden="1">
      <c r="A471">
        <v>593</v>
      </c>
      <c r="B471" t="s">
        <v>3040</v>
      </c>
      <c r="C471" t="s">
        <v>335</v>
      </c>
      <c r="D471" t="s">
        <v>3091</v>
      </c>
      <c r="E471" t="s">
        <v>3381</v>
      </c>
      <c r="F471" t="s">
        <v>2409</v>
      </c>
      <c r="G471" t="s">
        <v>3178</v>
      </c>
      <c r="H471" t="s">
        <v>49</v>
      </c>
      <c r="I471" t="s">
        <v>28</v>
      </c>
      <c r="J471" t="s">
        <v>3382</v>
      </c>
      <c r="K471" t="s">
        <v>3383</v>
      </c>
      <c r="L471" t="s">
        <v>3384</v>
      </c>
      <c r="M471" t="s">
        <v>3385</v>
      </c>
      <c r="N471" t="s">
        <v>3386</v>
      </c>
      <c r="O471" t="s">
        <v>55</v>
      </c>
      <c r="P471">
        <v>0</v>
      </c>
      <c r="Q471">
        <v>0</v>
      </c>
      <c r="S471" t="s">
        <v>3387</v>
      </c>
      <c r="U471" t="s">
        <v>3388</v>
      </c>
    </row>
    <row r="472" spans="1:21" hidden="1">
      <c r="A472">
        <v>594</v>
      </c>
      <c r="B472" t="s">
        <v>21</v>
      </c>
      <c r="C472" t="s">
        <v>335</v>
      </c>
      <c r="D472" t="s">
        <v>526</v>
      </c>
      <c r="E472" t="s">
        <v>3389</v>
      </c>
      <c r="F472" t="s">
        <v>2409</v>
      </c>
      <c r="G472" t="s">
        <v>3178</v>
      </c>
      <c r="H472" t="s">
        <v>27</v>
      </c>
      <c r="I472" t="s">
        <v>28</v>
      </c>
      <c r="J472" t="s">
        <v>3390</v>
      </c>
      <c r="K472" t="s">
        <v>3391</v>
      </c>
      <c r="L472" t="s">
        <v>3392</v>
      </c>
      <c r="M472" t="s">
        <v>3393</v>
      </c>
      <c r="N472" t="s">
        <v>3394</v>
      </c>
      <c r="O472" t="s">
        <v>64</v>
      </c>
      <c r="P472">
        <v>0</v>
      </c>
      <c r="Q472">
        <v>0</v>
      </c>
      <c r="U472" s="4">
        <v>46010.001708333337</v>
      </c>
    </row>
    <row r="473" spans="1:21" hidden="1">
      <c r="A473">
        <v>595</v>
      </c>
      <c r="B473" t="s">
        <v>21</v>
      </c>
      <c r="C473" t="s">
        <v>21</v>
      </c>
      <c r="D473" t="s">
        <v>518</v>
      </c>
      <c r="E473" t="s">
        <v>3395</v>
      </c>
      <c r="F473" t="s">
        <v>2409</v>
      </c>
      <c r="G473" t="s">
        <v>3178</v>
      </c>
      <c r="H473" t="s">
        <v>27</v>
      </c>
      <c r="I473" t="s">
        <v>28</v>
      </c>
      <c r="J473" t="s">
        <v>3360</v>
      </c>
      <c r="K473" t="s">
        <v>3396</v>
      </c>
      <c r="L473" t="s">
        <v>3397</v>
      </c>
      <c r="M473" t="s">
        <v>2459</v>
      </c>
      <c r="N473" t="s">
        <v>3398</v>
      </c>
      <c r="O473" t="s">
        <v>64</v>
      </c>
      <c r="P473">
        <v>0</v>
      </c>
      <c r="Q473">
        <v>0</v>
      </c>
      <c r="U473" t="s">
        <v>3399</v>
      </c>
    </row>
    <row r="474" spans="1:21" hidden="1">
      <c r="A474">
        <v>596</v>
      </c>
      <c r="B474" t="s">
        <v>21</v>
      </c>
      <c r="C474" t="s">
        <v>66</v>
      </c>
      <c r="D474" t="s">
        <v>2720</v>
      </c>
      <c r="E474" t="s">
        <v>3400</v>
      </c>
      <c r="F474" t="s">
        <v>2409</v>
      </c>
      <c r="G474" t="s">
        <v>3178</v>
      </c>
      <c r="H474" t="s">
        <v>27</v>
      </c>
      <c r="I474" t="s">
        <v>28</v>
      </c>
      <c r="J474" t="s">
        <v>2457</v>
      </c>
      <c r="K474" t="s">
        <v>2459</v>
      </c>
      <c r="L474" t="s">
        <v>3401</v>
      </c>
      <c r="M474" t="s">
        <v>2460</v>
      </c>
      <c r="N474" t="s">
        <v>3398</v>
      </c>
      <c r="O474" t="s">
        <v>55</v>
      </c>
      <c r="P474">
        <v>0</v>
      </c>
      <c r="Q474">
        <v>0</v>
      </c>
      <c r="U474" s="4">
        <v>46010.026458333326</v>
      </c>
    </row>
    <row r="475" spans="1:21" hidden="1">
      <c r="A475">
        <v>597</v>
      </c>
      <c r="B475" t="s">
        <v>21</v>
      </c>
      <c r="C475" t="s">
        <v>66</v>
      </c>
      <c r="D475" t="s">
        <v>2720</v>
      </c>
      <c r="E475" t="s">
        <v>3402</v>
      </c>
      <c r="F475" t="s">
        <v>2409</v>
      </c>
      <c r="G475" t="s">
        <v>3178</v>
      </c>
      <c r="H475" t="s">
        <v>49</v>
      </c>
      <c r="I475" t="s">
        <v>28</v>
      </c>
      <c r="J475" t="s">
        <v>3403</v>
      </c>
      <c r="K475" t="s">
        <v>3404</v>
      </c>
      <c r="L475" t="s">
        <v>3405</v>
      </c>
      <c r="M475" t="s">
        <v>3406</v>
      </c>
      <c r="N475" t="s">
        <v>3407</v>
      </c>
      <c r="O475" t="s">
        <v>80</v>
      </c>
      <c r="P475">
        <v>0</v>
      </c>
      <c r="Q475">
        <v>0</v>
      </c>
      <c r="U475" s="4">
        <v>46010.038833333332</v>
      </c>
    </row>
    <row r="476" spans="1:21" hidden="1">
      <c r="A476">
        <v>598</v>
      </c>
      <c r="B476" t="s">
        <v>21</v>
      </c>
      <c r="C476" t="s">
        <v>735</v>
      </c>
      <c r="D476" t="s">
        <v>2720</v>
      </c>
      <c r="E476" t="s">
        <v>3408</v>
      </c>
      <c r="F476" t="s">
        <v>2409</v>
      </c>
      <c r="G476" t="s">
        <v>3178</v>
      </c>
      <c r="H476" t="s">
        <v>27</v>
      </c>
      <c r="I476" t="s">
        <v>28</v>
      </c>
      <c r="J476" t="s">
        <v>3284</v>
      </c>
      <c r="K476" t="s">
        <v>2864</v>
      </c>
      <c r="L476" t="s">
        <v>3409</v>
      </c>
      <c r="M476" t="s">
        <v>3410</v>
      </c>
      <c r="N476" t="s">
        <v>3411</v>
      </c>
      <c r="O476" t="s">
        <v>80</v>
      </c>
      <c r="P476">
        <v>0</v>
      </c>
      <c r="Q476">
        <v>0</v>
      </c>
      <c r="U476" s="4">
        <v>46010.051208333331</v>
      </c>
    </row>
    <row r="477" spans="1:21" hidden="1">
      <c r="A477">
        <v>599</v>
      </c>
      <c r="B477" t="s">
        <v>21</v>
      </c>
      <c r="C477" t="s">
        <v>430</v>
      </c>
      <c r="D477" t="s">
        <v>366</v>
      </c>
      <c r="E477" t="s">
        <v>3412</v>
      </c>
      <c r="F477" t="s">
        <v>2409</v>
      </c>
      <c r="G477" t="s">
        <v>3178</v>
      </c>
      <c r="H477" t="s">
        <v>27</v>
      </c>
      <c r="I477" t="s">
        <v>28</v>
      </c>
      <c r="J477" t="s">
        <v>3413</v>
      </c>
      <c r="K477" t="s">
        <v>3414</v>
      </c>
      <c r="L477" t="s">
        <v>3415</v>
      </c>
      <c r="M477" t="s">
        <v>3416</v>
      </c>
      <c r="N477" t="s">
        <v>3417</v>
      </c>
      <c r="O477" t="s">
        <v>34</v>
      </c>
      <c r="P477">
        <v>0</v>
      </c>
      <c r="Q477">
        <v>0</v>
      </c>
      <c r="U477" s="4">
        <v>46010.063583333344</v>
      </c>
    </row>
    <row r="478" spans="1:21" hidden="1">
      <c r="A478">
        <v>600</v>
      </c>
      <c r="B478" t="s">
        <v>21</v>
      </c>
      <c r="C478" t="s">
        <v>335</v>
      </c>
      <c r="D478" t="s">
        <v>3091</v>
      </c>
      <c r="E478" t="s">
        <v>3418</v>
      </c>
      <c r="F478" t="s">
        <v>2409</v>
      </c>
      <c r="G478" t="s">
        <v>3178</v>
      </c>
      <c r="H478" t="s">
        <v>27</v>
      </c>
      <c r="I478" t="s">
        <v>28</v>
      </c>
      <c r="J478" t="s">
        <v>2630</v>
      </c>
      <c r="K478" t="s">
        <v>2631</v>
      </c>
      <c r="L478" t="s">
        <v>2632</v>
      </c>
      <c r="M478" t="s">
        <v>2633</v>
      </c>
      <c r="N478" t="s">
        <v>2634</v>
      </c>
      <c r="O478" t="s">
        <v>64</v>
      </c>
      <c r="P478">
        <v>0</v>
      </c>
      <c r="Q478">
        <v>0</v>
      </c>
      <c r="U478" s="4">
        <v>46010.075958333327</v>
      </c>
    </row>
    <row r="479" spans="1:21" hidden="1">
      <c r="A479">
        <v>601</v>
      </c>
      <c r="B479" t="s">
        <v>21</v>
      </c>
      <c r="C479" t="s">
        <v>335</v>
      </c>
      <c r="D479" t="s">
        <v>526</v>
      </c>
      <c r="E479" t="s">
        <v>3099</v>
      </c>
      <c r="F479" t="s">
        <v>2409</v>
      </c>
      <c r="G479" t="s">
        <v>3178</v>
      </c>
      <c r="H479" t="s">
        <v>27</v>
      </c>
      <c r="I479" t="s">
        <v>28</v>
      </c>
      <c r="J479" t="s">
        <v>3100</v>
      </c>
      <c r="K479" t="s">
        <v>3100</v>
      </c>
      <c r="L479" t="s">
        <v>3102</v>
      </c>
      <c r="M479" t="s">
        <v>3103</v>
      </c>
      <c r="N479" t="s">
        <v>3104</v>
      </c>
      <c r="O479" t="s">
        <v>34</v>
      </c>
      <c r="P479">
        <v>0</v>
      </c>
      <c r="Q479">
        <v>0</v>
      </c>
      <c r="U479" s="4">
        <v>46010.088333333333</v>
      </c>
    </row>
    <row r="480" spans="1:21" hidden="1">
      <c r="A480">
        <v>602</v>
      </c>
      <c r="B480" t="s">
        <v>21</v>
      </c>
      <c r="C480" t="s">
        <v>430</v>
      </c>
      <c r="D480" t="s">
        <v>47</v>
      </c>
      <c r="E480" t="s">
        <v>3419</v>
      </c>
      <c r="F480" t="s">
        <v>2409</v>
      </c>
      <c r="G480" t="s">
        <v>3178</v>
      </c>
      <c r="H480" t="s">
        <v>27</v>
      </c>
      <c r="I480" t="s">
        <v>28</v>
      </c>
      <c r="J480" t="s">
        <v>3420</v>
      </c>
      <c r="K480" t="s">
        <v>3421</v>
      </c>
      <c r="L480" t="s">
        <v>3422</v>
      </c>
      <c r="M480" t="s">
        <v>3423</v>
      </c>
      <c r="N480" t="s">
        <v>3424</v>
      </c>
      <c r="O480" t="s">
        <v>34</v>
      </c>
      <c r="P480">
        <v>0</v>
      </c>
      <c r="Q480">
        <v>0</v>
      </c>
      <c r="U480" s="4">
        <v>46010.100708333332</v>
      </c>
    </row>
    <row r="481" spans="1:21" hidden="1">
      <c r="A481">
        <v>603</v>
      </c>
      <c r="B481" t="s">
        <v>21</v>
      </c>
      <c r="C481" t="s">
        <v>3425</v>
      </c>
      <c r="D481" t="s">
        <v>2869</v>
      </c>
      <c r="E481" t="s">
        <v>3426</v>
      </c>
      <c r="F481" t="s">
        <v>2409</v>
      </c>
      <c r="G481" t="s">
        <v>3178</v>
      </c>
      <c r="H481" t="s">
        <v>27</v>
      </c>
      <c r="I481" t="s">
        <v>28</v>
      </c>
      <c r="J481" t="s">
        <v>3427</v>
      </c>
      <c r="K481" t="s">
        <v>3428</v>
      </c>
      <c r="L481" t="s">
        <v>3429</v>
      </c>
      <c r="M481" t="s">
        <v>3430</v>
      </c>
      <c r="N481" t="s">
        <v>3431</v>
      </c>
      <c r="O481" t="s">
        <v>55</v>
      </c>
      <c r="P481">
        <v>0</v>
      </c>
      <c r="Q481">
        <v>0</v>
      </c>
      <c r="U481" s="4">
        <v>46010.11308333333</v>
      </c>
    </row>
    <row r="482" spans="1:21" hidden="1">
      <c r="A482">
        <v>604</v>
      </c>
      <c r="B482" t="s">
        <v>21</v>
      </c>
      <c r="C482" t="s">
        <v>335</v>
      </c>
      <c r="D482" t="s">
        <v>2720</v>
      </c>
      <c r="E482" t="s">
        <v>3432</v>
      </c>
      <c r="F482" t="s">
        <v>2409</v>
      </c>
      <c r="G482" t="s">
        <v>3178</v>
      </c>
      <c r="H482" t="s">
        <v>27</v>
      </c>
      <c r="I482" t="s">
        <v>28</v>
      </c>
      <c r="J482" t="s">
        <v>3279</v>
      </c>
      <c r="K482" t="s">
        <v>3280</v>
      </c>
      <c r="L482" t="s">
        <v>3433</v>
      </c>
      <c r="M482" t="s">
        <v>2459</v>
      </c>
      <c r="N482" t="s">
        <v>2458</v>
      </c>
      <c r="O482" t="s">
        <v>55</v>
      </c>
      <c r="P482">
        <v>0</v>
      </c>
      <c r="Q482">
        <v>0</v>
      </c>
      <c r="U482" s="4">
        <v>46010.125458333343</v>
      </c>
    </row>
    <row r="483" spans="1:21" hidden="1">
      <c r="A483">
        <v>605</v>
      </c>
      <c r="B483" t="s">
        <v>21</v>
      </c>
      <c r="C483" t="s">
        <v>66</v>
      </c>
      <c r="D483" t="s">
        <v>2720</v>
      </c>
      <c r="E483" t="s">
        <v>3434</v>
      </c>
      <c r="F483" t="s">
        <v>2409</v>
      </c>
      <c r="G483" t="s">
        <v>3178</v>
      </c>
      <c r="H483" t="s">
        <v>27</v>
      </c>
      <c r="I483" t="s">
        <v>28</v>
      </c>
      <c r="J483" t="s">
        <v>3435</v>
      </c>
      <c r="K483" t="s">
        <v>3436</v>
      </c>
      <c r="L483" t="s">
        <v>3437</v>
      </c>
      <c r="M483" t="s">
        <v>3438</v>
      </c>
      <c r="N483" t="s">
        <v>3439</v>
      </c>
      <c r="O483" t="s">
        <v>55</v>
      </c>
      <c r="P483">
        <v>0</v>
      </c>
      <c r="Q483">
        <v>0</v>
      </c>
      <c r="U483" t="s">
        <v>3440</v>
      </c>
    </row>
    <row r="484" spans="1:21" hidden="1">
      <c r="A484">
        <v>606</v>
      </c>
      <c r="B484" t="s">
        <v>21</v>
      </c>
      <c r="C484" t="s">
        <v>335</v>
      </c>
      <c r="D484" t="s">
        <v>108</v>
      </c>
      <c r="E484" t="s">
        <v>3441</v>
      </c>
      <c r="F484" t="s">
        <v>2409</v>
      </c>
      <c r="G484" t="s">
        <v>3178</v>
      </c>
      <c r="H484" t="s">
        <v>27</v>
      </c>
      <c r="I484" t="s">
        <v>28</v>
      </c>
      <c r="J484" t="s">
        <v>3442</v>
      </c>
      <c r="K484" t="s">
        <v>3443</v>
      </c>
      <c r="L484" t="s">
        <v>3444</v>
      </c>
      <c r="M484" t="s">
        <v>3445</v>
      </c>
      <c r="N484" t="s">
        <v>3446</v>
      </c>
      <c r="O484" t="s">
        <v>122</v>
      </c>
      <c r="P484">
        <v>0</v>
      </c>
      <c r="Q484">
        <v>0</v>
      </c>
      <c r="U484" s="4">
        <v>46010.150208333333</v>
      </c>
    </row>
    <row r="485" spans="1:21" hidden="1">
      <c r="A485">
        <v>607</v>
      </c>
      <c r="B485" t="s">
        <v>21</v>
      </c>
      <c r="C485" t="s">
        <v>430</v>
      </c>
      <c r="D485" t="s">
        <v>526</v>
      </c>
      <c r="E485" t="s">
        <v>3447</v>
      </c>
      <c r="F485" t="s">
        <v>2409</v>
      </c>
      <c r="G485" t="s">
        <v>3178</v>
      </c>
      <c r="H485" t="s">
        <v>27</v>
      </c>
      <c r="I485" t="s">
        <v>28</v>
      </c>
      <c r="J485" t="s">
        <v>3448</v>
      </c>
      <c r="K485" t="s">
        <v>3449</v>
      </c>
      <c r="L485" t="s">
        <v>3450</v>
      </c>
      <c r="M485" t="s">
        <v>3451</v>
      </c>
      <c r="N485" t="s">
        <v>3452</v>
      </c>
      <c r="O485" t="s">
        <v>122</v>
      </c>
      <c r="P485">
        <v>0</v>
      </c>
      <c r="Q485">
        <v>0</v>
      </c>
      <c r="S485" t="s">
        <v>3453</v>
      </c>
      <c r="U485" t="s">
        <v>3454</v>
      </c>
    </row>
    <row r="486" spans="1:21" hidden="1">
      <c r="A486">
        <v>608</v>
      </c>
      <c r="B486" t="s">
        <v>21</v>
      </c>
      <c r="C486" t="s">
        <v>735</v>
      </c>
      <c r="D486" t="s">
        <v>245</v>
      </c>
      <c r="E486" t="s">
        <v>3455</v>
      </c>
      <c r="F486" t="s">
        <v>2409</v>
      </c>
      <c r="G486" t="s">
        <v>3178</v>
      </c>
      <c r="H486" t="s">
        <v>27</v>
      </c>
      <c r="I486" t="s">
        <v>28</v>
      </c>
      <c r="J486" t="s">
        <v>3456</v>
      </c>
      <c r="K486" t="s">
        <v>3457</v>
      </c>
      <c r="L486" t="s">
        <v>3458</v>
      </c>
      <c r="M486" t="s">
        <v>3459</v>
      </c>
      <c r="N486" t="s">
        <v>3460</v>
      </c>
      <c r="O486" t="s">
        <v>55</v>
      </c>
      <c r="P486">
        <v>0</v>
      </c>
      <c r="Q486">
        <v>0</v>
      </c>
      <c r="S486" t="s">
        <v>3461</v>
      </c>
      <c r="U486" t="s">
        <v>3462</v>
      </c>
    </row>
    <row r="487" spans="1:21" hidden="1">
      <c r="A487" t="s">
        <v>3463</v>
      </c>
      <c r="B487" t="s">
        <v>21</v>
      </c>
      <c r="C487" t="s">
        <v>735</v>
      </c>
      <c r="D487" t="s">
        <v>245</v>
      </c>
      <c r="E487" t="s">
        <v>3464</v>
      </c>
      <c r="F487" t="s">
        <v>2409</v>
      </c>
      <c r="G487" t="s">
        <v>3178</v>
      </c>
      <c r="H487" t="s">
        <v>27</v>
      </c>
      <c r="I487" t="s">
        <v>28</v>
      </c>
      <c r="J487" t="s">
        <v>35</v>
      </c>
      <c r="K487" t="s">
        <v>3043</v>
      </c>
      <c r="L487" t="s">
        <v>3044</v>
      </c>
      <c r="M487" t="s">
        <v>3045</v>
      </c>
      <c r="N487" t="s">
        <v>3465</v>
      </c>
      <c r="O487" t="s">
        <v>34</v>
      </c>
      <c r="P487">
        <v>0</v>
      </c>
      <c r="Q487">
        <v>0</v>
      </c>
      <c r="R487" t="s">
        <v>3466</v>
      </c>
      <c r="S487" t="s">
        <v>3467</v>
      </c>
      <c r="U487" t="s">
        <v>3468</v>
      </c>
    </row>
    <row r="488" spans="1:21" hidden="1">
      <c r="A488">
        <v>610</v>
      </c>
      <c r="B488" t="s">
        <v>21</v>
      </c>
      <c r="C488" t="s">
        <v>335</v>
      </c>
      <c r="D488" t="s">
        <v>526</v>
      </c>
      <c r="E488" t="s">
        <v>3469</v>
      </c>
      <c r="F488" t="s">
        <v>2409</v>
      </c>
      <c r="G488" t="s">
        <v>3178</v>
      </c>
      <c r="H488" t="s">
        <v>27</v>
      </c>
      <c r="I488" t="s">
        <v>28</v>
      </c>
      <c r="J488" t="s">
        <v>3470</v>
      </c>
      <c r="K488" t="s">
        <v>3471</v>
      </c>
      <c r="L488" t="s">
        <v>3472</v>
      </c>
      <c r="M488" t="s">
        <v>3473</v>
      </c>
      <c r="N488" t="s">
        <v>3474</v>
      </c>
      <c r="O488" t="s">
        <v>122</v>
      </c>
      <c r="P488">
        <v>0</v>
      </c>
      <c r="Q488">
        <v>0</v>
      </c>
      <c r="R488" t="s">
        <v>3475</v>
      </c>
      <c r="U488" s="4">
        <v>46010.199708333334</v>
      </c>
    </row>
    <row r="489" spans="1:21" hidden="1">
      <c r="A489">
        <v>611</v>
      </c>
      <c r="B489" t="s">
        <v>21</v>
      </c>
      <c r="C489" t="s">
        <v>335</v>
      </c>
      <c r="D489" t="s">
        <v>526</v>
      </c>
      <c r="E489" t="s">
        <v>3476</v>
      </c>
      <c r="F489" t="s">
        <v>2409</v>
      </c>
      <c r="G489" t="s">
        <v>3178</v>
      </c>
      <c r="H489" t="s">
        <v>27</v>
      </c>
      <c r="I489" t="s">
        <v>28</v>
      </c>
      <c r="J489" t="s">
        <v>3477</v>
      </c>
      <c r="K489" t="s">
        <v>3478</v>
      </c>
      <c r="L489" t="s">
        <v>3479</v>
      </c>
      <c r="M489" t="s">
        <v>3480</v>
      </c>
      <c r="N489" t="s">
        <v>3481</v>
      </c>
      <c r="O489" t="s">
        <v>55</v>
      </c>
      <c r="P489">
        <v>0</v>
      </c>
      <c r="Q489">
        <v>0</v>
      </c>
      <c r="U489" s="4">
        <v>46010.212083333332</v>
      </c>
    </row>
    <row r="490" spans="1:21" hidden="1">
      <c r="A490">
        <v>612</v>
      </c>
      <c r="B490" t="s">
        <v>21</v>
      </c>
      <c r="C490" t="s">
        <v>66</v>
      </c>
      <c r="D490" t="s">
        <v>2720</v>
      </c>
      <c r="E490" t="s">
        <v>3482</v>
      </c>
      <c r="F490" t="s">
        <v>2409</v>
      </c>
      <c r="G490" t="s">
        <v>3178</v>
      </c>
      <c r="H490" t="s">
        <v>27</v>
      </c>
      <c r="I490" t="s">
        <v>28</v>
      </c>
      <c r="J490" t="s">
        <v>3284</v>
      </c>
      <c r="K490" t="s">
        <v>3285</v>
      </c>
      <c r="L490" t="s">
        <v>2864</v>
      </c>
      <c r="M490" t="s">
        <v>3286</v>
      </c>
      <c r="N490" t="s">
        <v>2862</v>
      </c>
      <c r="O490" t="s">
        <v>64</v>
      </c>
      <c r="P490">
        <v>0</v>
      </c>
      <c r="Q490">
        <v>0</v>
      </c>
      <c r="R490" t="s">
        <v>3483</v>
      </c>
      <c r="U490" s="4">
        <v>46010.22445833333</v>
      </c>
    </row>
    <row r="491" spans="1:21" hidden="1">
      <c r="A491">
        <v>613</v>
      </c>
      <c r="B491" t="s">
        <v>21</v>
      </c>
      <c r="C491" t="s">
        <v>3484</v>
      </c>
      <c r="D491" t="s">
        <v>518</v>
      </c>
      <c r="E491" t="s">
        <v>3485</v>
      </c>
      <c r="F491" t="s">
        <v>2409</v>
      </c>
      <c r="G491" t="s">
        <v>3178</v>
      </c>
      <c r="H491" t="s">
        <v>27</v>
      </c>
      <c r="I491" t="s">
        <v>28</v>
      </c>
      <c r="J491" t="s">
        <v>3486</v>
      </c>
      <c r="K491" t="s">
        <v>3284</v>
      </c>
      <c r="L491" t="s">
        <v>3285</v>
      </c>
      <c r="M491" t="s">
        <v>2864</v>
      </c>
      <c r="N491" t="s">
        <v>3487</v>
      </c>
      <c r="O491" t="s">
        <v>64</v>
      </c>
      <c r="P491">
        <v>0</v>
      </c>
      <c r="Q491">
        <v>0</v>
      </c>
      <c r="U491" s="4">
        <v>46010.236833333343</v>
      </c>
    </row>
    <row r="492" spans="1:21" hidden="1">
      <c r="A492" t="s">
        <v>3488</v>
      </c>
      <c r="B492" t="s">
        <v>21</v>
      </c>
      <c r="C492" t="s">
        <v>66</v>
      </c>
      <c r="D492" t="s">
        <v>2720</v>
      </c>
      <c r="E492" t="s">
        <v>3489</v>
      </c>
      <c r="F492" t="s">
        <v>2409</v>
      </c>
      <c r="G492" t="s">
        <v>3178</v>
      </c>
      <c r="H492" t="s">
        <v>49</v>
      </c>
      <c r="I492" t="s">
        <v>28</v>
      </c>
      <c r="J492" t="s">
        <v>2457</v>
      </c>
      <c r="K492" t="s">
        <v>3490</v>
      </c>
      <c r="L492" t="s">
        <v>2459</v>
      </c>
      <c r="M492" t="s">
        <v>3491</v>
      </c>
      <c r="N492" t="s">
        <v>3398</v>
      </c>
      <c r="O492" t="s">
        <v>122</v>
      </c>
      <c r="P492">
        <v>0</v>
      </c>
      <c r="Q492">
        <v>0</v>
      </c>
      <c r="R492" t="s">
        <v>3492</v>
      </c>
      <c r="S492" t="s">
        <v>3493</v>
      </c>
      <c r="U492" t="s">
        <v>3494</v>
      </c>
    </row>
    <row r="493" spans="1:21" hidden="1">
      <c r="A493">
        <v>615</v>
      </c>
      <c r="B493" t="s">
        <v>21</v>
      </c>
      <c r="C493" t="s">
        <v>66</v>
      </c>
      <c r="D493" t="s">
        <v>2720</v>
      </c>
      <c r="E493" t="s">
        <v>3495</v>
      </c>
      <c r="F493" t="s">
        <v>2409</v>
      </c>
      <c r="G493" t="s">
        <v>3178</v>
      </c>
      <c r="H493" t="s">
        <v>27</v>
      </c>
      <c r="I493" t="s">
        <v>28</v>
      </c>
      <c r="J493" t="s">
        <v>3496</v>
      </c>
      <c r="K493" t="s">
        <v>3497</v>
      </c>
      <c r="L493" t="s">
        <v>3498</v>
      </c>
      <c r="M493" t="s">
        <v>3499</v>
      </c>
      <c r="N493" t="s">
        <v>3500</v>
      </c>
      <c r="O493" t="s">
        <v>34</v>
      </c>
      <c r="P493">
        <v>0</v>
      </c>
      <c r="Q493">
        <v>0</v>
      </c>
      <c r="R493" t="s">
        <v>3501</v>
      </c>
      <c r="U493" s="4">
        <v>46010.261583333333</v>
      </c>
    </row>
    <row r="494" spans="1:21" hidden="1">
      <c r="A494">
        <v>616</v>
      </c>
      <c r="B494" t="s">
        <v>21</v>
      </c>
      <c r="C494" t="s">
        <v>335</v>
      </c>
      <c r="D494" t="s">
        <v>526</v>
      </c>
      <c r="E494" t="s">
        <v>3502</v>
      </c>
      <c r="F494" t="s">
        <v>2409</v>
      </c>
      <c r="G494" t="s">
        <v>3178</v>
      </c>
      <c r="H494" t="s">
        <v>27</v>
      </c>
      <c r="I494" t="s">
        <v>28</v>
      </c>
      <c r="J494" t="s">
        <v>3503</v>
      </c>
      <c r="K494" t="s">
        <v>3504</v>
      </c>
      <c r="L494" t="s">
        <v>3505</v>
      </c>
      <c r="M494" t="s">
        <v>3506</v>
      </c>
      <c r="N494" t="s">
        <v>3507</v>
      </c>
      <c r="O494" t="s">
        <v>55</v>
      </c>
      <c r="P494">
        <v>0</v>
      </c>
      <c r="Q494">
        <v>0</v>
      </c>
      <c r="R494" t="s">
        <v>3508</v>
      </c>
      <c r="U494" s="4">
        <v>46010.273958333331</v>
      </c>
    </row>
    <row r="495" spans="1:21" hidden="1">
      <c r="A495">
        <v>617</v>
      </c>
      <c r="B495" t="s">
        <v>21</v>
      </c>
      <c r="C495" t="s">
        <v>335</v>
      </c>
      <c r="D495" t="s">
        <v>518</v>
      </c>
      <c r="E495" t="s">
        <v>3509</v>
      </c>
      <c r="F495" t="s">
        <v>2409</v>
      </c>
      <c r="G495" t="s">
        <v>3178</v>
      </c>
      <c r="H495" t="s">
        <v>27</v>
      </c>
      <c r="I495" t="s">
        <v>28</v>
      </c>
      <c r="J495" t="s">
        <v>3486</v>
      </c>
      <c r="K495" t="s">
        <v>3510</v>
      </c>
      <c r="L495" t="s">
        <v>3284</v>
      </c>
      <c r="M495" t="s">
        <v>3511</v>
      </c>
      <c r="N495" t="s">
        <v>2862</v>
      </c>
      <c r="O495" t="s">
        <v>55</v>
      </c>
      <c r="P495">
        <v>0</v>
      </c>
      <c r="Q495">
        <v>0</v>
      </c>
      <c r="U495" s="4">
        <v>46010.28633333333</v>
      </c>
    </row>
    <row r="496" spans="1:21" hidden="1">
      <c r="A496">
        <v>618</v>
      </c>
      <c r="B496" t="s">
        <v>21</v>
      </c>
      <c r="C496" t="s">
        <v>335</v>
      </c>
      <c r="D496" t="s">
        <v>518</v>
      </c>
      <c r="E496" t="s">
        <v>3512</v>
      </c>
      <c r="F496" t="s">
        <v>2409</v>
      </c>
      <c r="G496" t="s">
        <v>3178</v>
      </c>
      <c r="H496" t="s">
        <v>27</v>
      </c>
      <c r="I496" t="s">
        <v>28</v>
      </c>
      <c r="J496" t="s">
        <v>3513</v>
      </c>
      <c r="K496" t="s">
        <v>3514</v>
      </c>
      <c r="L496" t="s">
        <v>3515</v>
      </c>
      <c r="M496" t="s">
        <v>3516</v>
      </c>
      <c r="N496" t="s">
        <v>3517</v>
      </c>
      <c r="O496" t="s">
        <v>80</v>
      </c>
      <c r="P496">
        <v>0</v>
      </c>
      <c r="Q496">
        <v>0</v>
      </c>
      <c r="S496" t="s">
        <v>3518</v>
      </c>
      <c r="U496" t="s">
        <v>3519</v>
      </c>
    </row>
    <row r="497" spans="1:21" hidden="1">
      <c r="A497" t="s">
        <v>3520</v>
      </c>
      <c r="B497" t="s">
        <v>21</v>
      </c>
      <c r="C497" t="s">
        <v>335</v>
      </c>
      <c r="D497" t="s">
        <v>2720</v>
      </c>
      <c r="E497" t="s">
        <v>3521</v>
      </c>
      <c r="F497" t="s">
        <v>2409</v>
      </c>
      <c r="G497" t="s">
        <v>3178</v>
      </c>
      <c r="H497" t="s">
        <v>49</v>
      </c>
      <c r="I497" t="s">
        <v>28</v>
      </c>
      <c r="J497" t="s">
        <v>3503</v>
      </c>
      <c r="K497" t="s">
        <v>3504</v>
      </c>
      <c r="L497" t="s">
        <v>3505</v>
      </c>
      <c r="M497" t="s">
        <v>3506</v>
      </c>
      <c r="N497" t="s">
        <v>3507</v>
      </c>
      <c r="O497" t="s">
        <v>34</v>
      </c>
      <c r="P497">
        <v>0</v>
      </c>
      <c r="Q497">
        <v>0</v>
      </c>
      <c r="R497" t="s">
        <v>3522</v>
      </c>
      <c r="U497" t="s">
        <v>3523</v>
      </c>
    </row>
    <row r="498" spans="1:21" hidden="1">
      <c r="A498">
        <v>620</v>
      </c>
      <c r="B498" t="s">
        <v>21</v>
      </c>
      <c r="C498" t="s">
        <v>335</v>
      </c>
      <c r="D498" t="s">
        <v>518</v>
      </c>
      <c r="E498" t="s">
        <v>3524</v>
      </c>
      <c r="F498" t="s">
        <v>2409</v>
      </c>
      <c r="G498" t="s">
        <v>3178</v>
      </c>
      <c r="H498" t="s">
        <v>27</v>
      </c>
      <c r="I498" t="s">
        <v>28</v>
      </c>
      <c r="J498" t="s">
        <v>3525</v>
      </c>
      <c r="K498" t="s">
        <v>3526</v>
      </c>
      <c r="L498" t="s">
        <v>3527</v>
      </c>
      <c r="M498" t="s">
        <v>3528</v>
      </c>
      <c r="N498" t="s">
        <v>3529</v>
      </c>
      <c r="O498" t="s">
        <v>34</v>
      </c>
      <c r="P498">
        <v>0</v>
      </c>
      <c r="Q498">
        <v>0</v>
      </c>
      <c r="U498" s="4">
        <v>46010.323458333332</v>
      </c>
    </row>
    <row r="499" spans="1:21" hidden="1">
      <c r="A499">
        <v>621</v>
      </c>
      <c r="B499" t="s">
        <v>21</v>
      </c>
      <c r="C499" t="s">
        <v>430</v>
      </c>
      <c r="D499" t="s">
        <v>526</v>
      </c>
      <c r="E499" t="s">
        <v>3530</v>
      </c>
      <c r="F499" t="s">
        <v>2409</v>
      </c>
      <c r="G499" t="s">
        <v>3178</v>
      </c>
      <c r="H499" t="s">
        <v>27</v>
      </c>
      <c r="I499" t="s">
        <v>28</v>
      </c>
      <c r="J499" t="s">
        <v>3531</v>
      </c>
      <c r="K499" t="s">
        <v>3526</v>
      </c>
      <c r="L499" t="s">
        <v>3532</v>
      </c>
      <c r="M499" t="s">
        <v>3528</v>
      </c>
      <c r="N499" t="s">
        <v>3533</v>
      </c>
      <c r="O499" t="s">
        <v>34</v>
      </c>
      <c r="P499">
        <v>0</v>
      </c>
      <c r="Q499">
        <v>0</v>
      </c>
      <c r="U499" t="s">
        <v>3534</v>
      </c>
    </row>
    <row r="500" spans="1:21" hidden="1">
      <c r="A500">
        <v>622</v>
      </c>
      <c r="B500" t="s">
        <v>21</v>
      </c>
      <c r="C500" t="s">
        <v>430</v>
      </c>
      <c r="D500" t="s">
        <v>526</v>
      </c>
      <c r="E500" t="s">
        <v>3535</v>
      </c>
      <c r="F500" t="s">
        <v>2409</v>
      </c>
      <c r="G500" t="s">
        <v>3178</v>
      </c>
      <c r="H500" t="s">
        <v>27</v>
      </c>
      <c r="I500" t="s">
        <v>28</v>
      </c>
      <c r="J500" t="s">
        <v>3536</v>
      </c>
      <c r="K500" t="s">
        <v>3537</v>
      </c>
      <c r="L500" t="s">
        <v>3538</v>
      </c>
      <c r="M500" t="s">
        <v>3539</v>
      </c>
      <c r="N500" t="s">
        <v>3540</v>
      </c>
      <c r="O500" t="s">
        <v>34</v>
      </c>
      <c r="P500">
        <v>0</v>
      </c>
      <c r="Q500">
        <v>0</v>
      </c>
      <c r="U500" s="4">
        <v>46010.348208333337</v>
      </c>
    </row>
    <row r="501" spans="1:21" hidden="1">
      <c r="A501">
        <v>623</v>
      </c>
      <c r="B501" t="s">
        <v>21</v>
      </c>
      <c r="C501" t="s">
        <v>430</v>
      </c>
      <c r="D501" t="s">
        <v>526</v>
      </c>
      <c r="E501" t="s">
        <v>3541</v>
      </c>
      <c r="F501" t="s">
        <v>2409</v>
      </c>
      <c r="G501" t="s">
        <v>3178</v>
      </c>
      <c r="H501" t="s">
        <v>27</v>
      </c>
      <c r="I501" t="s">
        <v>28</v>
      </c>
      <c r="J501" t="s">
        <v>3542</v>
      </c>
      <c r="K501" t="s">
        <v>3543</v>
      </c>
      <c r="L501" t="s">
        <v>3544</v>
      </c>
      <c r="M501" t="s">
        <v>3545</v>
      </c>
      <c r="N501" t="s">
        <v>3546</v>
      </c>
      <c r="O501" t="s">
        <v>55</v>
      </c>
      <c r="P501">
        <v>0</v>
      </c>
      <c r="Q501">
        <v>0</v>
      </c>
      <c r="U501" s="4">
        <v>46010.360583333328</v>
      </c>
    </row>
    <row r="502" spans="1:21" hidden="1">
      <c r="A502" t="s">
        <v>3547</v>
      </c>
      <c r="B502" t="s">
        <v>21</v>
      </c>
      <c r="C502" t="s">
        <v>3548</v>
      </c>
      <c r="D502" t="s">
        <v>518</v>
      </c>
      <c r="E502" t="s">
        <v>3549</v>
      </c>
      <c r="F502" t="s">
        <v>2409</v>
      </c>
      <c r="G502" t="s">
        <v>3178</v>
      </c>
      <c r="H502" t="s">
        <v>49</v>
      </c>
      <c r="I502" t="s">
        <v>28</v>
      </c>
      <c r="J502" t="s">
        <v>3550</v>
      </c>
      <c r="K502" t="s">
        <v>3551</v>
      </c>
      <c r="L502" t="s">
        <v>3552</v>
      </c>
      <c r="M502" t="s">
        <v>3553</v>
      </c>
      <c r="N502" t="s">
        <v>3554</v>
      </c>
      <c r="O502" t="s">
        <v>80</v>
      </c>
      <c r="P502">
        <v>0</v>
      </c>
      <c r="Q502">
        <v>0</v>
      </c>
      <c r="U502" t="s">
        <v>3555</v>
      </c>
    </row>
    <row r="503" spans="1:21" hidden="1">
      <c r="A503">
        <v>625</v>
      </c>
      <c r="B503" t="s">
        <v>21</v>
      </c>
      <c r="C503" t="s">
        <v>1984</v>
      </c>
      <c r="D503" t="s">
        <v>518</v>
      </c>
      <c r="E503" t="s">
        <v>3556</v>
      </c>
      <c r="F503" t="s">
        <v>2409</v>
      </c>
      <c r="G503" t="s">
        <v>3178</v>
      </c>
      <c r="H503" t="s">
        <v>27</v>
      </c>
      <c r="I503" t="s">
        <v>28</v>
      </c>
      <c r="J503" t="s">
        <v>3557</v>
      </c>
      <c r="K503" t="s">
        <v>3558</v>
      </c>
      <c r="L503" t="s">
        <v>3559</v>
      </c>
      <c r="M503" t="s">
        <v>3543</v>
      </c>
      <c r="N503" t="s">
        <v>3560</v>
      </c>
      <c r="O503" t="s">
        <v>80</v>
      </c>
      <c r="P503">
        <v>0</v>
      </c>
      <c r="Q503">
        <v>0</v>
      </c>
      <c r="U503" s="4">
        <v>46010.385333333332</v>
      </c>
    </row>
    <row r="504" spans="1:21" hidden="1">
      <c r="A504">
        <v>626</v>
      </c>
      <c r="B504" t="s">
        <v>21</v>
      </c>
      <c r="C504" t="s">
        <v>430</v>
      </c>
      <c r="D504" t="s">
        <v>47</v>
      </c>
      <c r="E504" t="s">
        <v>3561</v>
      </c>
      <c r="F504" t="s">
        <v>2409</v>
      </c>
      <c r="G504" t="s">
        <v>3178</v>
      </c>
      <c r="H504" t="s">
        <v>27</v>
      </c>
      <c r="I504" t="s">
        <v>28</v>
      </c>
      <c r="J504" t="s">
        <v>3562</v>
      </c>
      <c r="K504" t="s">
        <v>3563</v>
      </c>
      <c r="L504" t="s">
        <v>3564</v>
      </c>
      <c r="M504" t="s">
        <v>3565</v>
      </c>
      <c r="N504" t="s">
        <v>3566</v>
      </c>
      <c r="O504" t="s">
        <v>55</v>
      </c>
      <c r="P504">
        <v>0</v>
      </c>
      <c r="Q504">
        <v>0</v>
      </c>
      <c r="U504" s="4">
        <v>46010.39770833333</v>
      </c>
    </row>
    <row r="505" spans="1:21" hidden="1">
      <c r="A505">
        <v>627</v>
      </c>
      <c r="B505" t="s">
        <v>21</v>
      </c>
      <c r="C505" t="s">
        <v>335</v>
      </c>
      <c r="D505" t="s">
        <v>2720</v>
      </c>
      <c r="E505" t="s">
        <v>3567</v>
      </c>
      <c r="F505" t="s">
        <v>2409</v>
      </c>
      <c r="G505" t="s">
        <v>3178</v>
      </c>
      <c r="H505" t="s">
        <v>27</v>
      </c>
      <c r="I505" t="s">
        <v>28</v>
      </c>
      <c r="J505" t="s">
        <v>3568</v>
      </c>
      <c r="K505" t="s">
        <v>3569</v>
      </c>
      <c r="L505" t="s">
        <v>3570</v>
      </c>
      <c r="M505" t="s">
        <v>3571</v>
      </c>
      <c r="N505" t="s">
        <v>3572</v>
      </c>
      <c r="O505" t="s">
        <v>122</v>
      </c>
      <c r="P505">
        <v>0</v>
      </c>
      <c r="Q505">
        <v>0</v>
      </c>
      <c r="R505" t="s">
        <v>3573</v>
      </c>
      <c r="S505" t="s">
        <v>3574</v>
      </c>
      <c r="U505" t="s">
        <v>3575</v>
      </c>
    </row>
    <row r="506" spans="1:21" hidden="1">
      <c r="A506">
        <v>628</v>
      </c>
      <c r="B506" t="s">
        <v>21</v>
      </c>
      <c r="C506" t="s">
        <v>335</v>
      </c>
      <c r="D506" t="s">
        <v>2720</v>
      </c>
      <c r="E506" t="s">
        <v>3576</v>
      </c>
      <c r="F506" t="s">
        <v>2409</v>
      </c>
      <c r="G506" t="s">
        <v>3178</v>
      </c>
      <c r="H506" t="s">
        <v>27</v>
      </c>
      <c r="I506" t="s">
        <v>28</v>
      </c>
      <c r="J506" t="s">
        <v>3577</v>
      </c>
      <c r="K506" t="s">
        <v>3578</v>
      </c>
      <c r="L506" t="s">
        <v>3570</v>
      </c>
      <c r="M506" t="s">
        <v>3579</v>
      </c>
      <c r="N506" t="s">
        <v>3580</v>
      </c>
      <c r="O506" t="s">
        <v>55</v>
      </c>
      <c r="P506">
        <v>0</v>
      </c>
      <c r="Q506">
        <v>0</v>
      </c>
      <c r="R506" t="s">
        <v>3573</v>
      </c>
      <c r="U506" s="4">
        <v>46010.422458333327</v>
      </c>
    </row>
    <row r="507" spans="1:21" hidden="1">
      <c r="A507">
        <v>629</v>
      </c>
      <c r="B507" t="s">
        <v>21</v>
      </c>
      <c r="C507" t="s">
        <v>335</v>
      </c>
      <c r="D507" t="s">
        <v>2628</v>
      </c>
      <c r="E507" t="s">
        <v>3581</v>
      </c>
      <c r="F507" t="s">
        <v>2409</v>
      </c>
      <c r="G507" t="s">
        <v>3178</v>
      </c>
      <c r="H507" t="s">
        <v>27</v>
      </c>
      <c r="I507" t="s">
        <v>28</v>
      </c>
      <c r="J507" t="s">
        <v>3582</v>
      </c>
      <c r="K507" t="s">
        <v>3583</v>
      </c>
      <c r="L507" t="s">
        <v>3584</v>
      </c>
      <c r="M507" t="s">
        <v>3585</v>
      </c>
      <c r="N507" t="s">
        <v>3586</v>
      </c>
      <c r="O507" t="s">
        <v>122</v>
      </c>
      <c r="P507">
        <v>0</v>
      </c>
      <c r="Q507">
        <v>0</v>
      </c>
      <c r="U507" t="s">
        <v>3587</v>
      </c>
    </row>
    <row r="508" spans="1:21" hidden="1">
      <c r="A508">
        <v>630</v>
      </c>
      <c r="B508" t="s">
        <v>21</v>
      </c>
      <c r="C508" t="s">
        <v>335</v>
      </c>
      <c r="D508" t="s">
        <v>108</v>
      </c>
      <c r="E508" t="s">
        <v>3588</v>
      </c>
      <c r="F508" t="s">
        <v>2409</v>
      </c>
      <c r="G508" t="s">
        <v>3178</v>
      </c>
      <c r="H508" t="s">
        <v>27</v>
      </c>
      <c r="I508" t="s">
        <v>28</v>
      </c>
      <c r="J508" t="s">
        <v>3589</v>
      </c>
      <c r="K508" t="s">
        <v>3590</v>
      </c>
      <c r="L508" t="s">
        <v>3591</v>
      </c>
      <c r="M508" t="s">
        <v>3592</v>
      </c>
      <c r="N508" t="s">
        <v>3593</v>
      </c>
      <c r="O508" t="s">
        <v>122</v>
      </c>
      <c r="P508">
        <v>0</v>
      </c>
      <c r="Q508">
        <v>0</v>
      </c>
      <c r="R508" t="s">
        <v>3594</v>
      </c>
      <c r="S508" t="s">
        <v>3595</v>
      </c>
      <c r="U508" t="s">
        <v>3596</v>
      </c>
    </row>
    <row r="509" spans="1:21" hidden="1">
      <c r="A509">
        <v>631</v>
      </c>
      <c r="B509" t="s">
        <v>21</v>
      </c>
      <c r="C509" t="s">
        <v>430</v>
      </c>
      <c r="D509" t="s">
        <v>366</v>
      </c>
      <c r="E509" t="s">
        <v>3597</v>
      </c>
      <c r="F509" t="s">
        <v>2409</v>
      </c>
      <c r="G509" t="s">
        <v>3178</v>
      </c>
      <c r="H509" t="s">
        <v>27</v>
      </c>
      <c r="I509" t="s">
        <v>28</v>
      </c>
      <c r="J509" t="s">
        <v>3598</v>
      </c>
      <c r="K509" t="s">
        <v>3599</v>
      </c>
      <c r="L509" t="s">
        <v>3600</v>
      </c>
      <c r="M509" t="s">
        <v>3601</v>
      </c>
      <c r="N509" t="s">
        <v>3602</v>
      </c>
      <c r="O509" t="s">
        <v>80</v>
      </c>
      <c r="P509">
        <v>0</v>
      </c>
      <c r="Q509">
        <v>0</v>
      </c>
      <c r="S509" t="s">
        <v>3603</v>
      </c>
      <c r="U509" t="s">
        <v>3604</v>
      </c>
    </row>
    <row r="510" spans="1:21" hidden="1">
      <c r="A510">
        <v>657</v>
      </c>
      <c r="B510" t="s">
        <v>3605</v>
      </c>
      <c r="D510" t="s">
        <v>37</v>
      </c>
      <c r="E510" t="s">
        <v>3606</v>
      </c>
      <c r="F510" t="s">
        <v>2409</v>
      </c>
      <c r="G510" t="s">
        <v>3607</v>
      </c>
      <c r="H510" t="s">
        <v>27</v>
      </c>
      <c r="I510" t="s">
        <v>28</v>
      </c>
      <c r="J510" t="s">
        <v>3608</v>
      </c>
      <c r="K510" t="s">
        <v>3609</v>
      </c>
      <c r="L510" t="s">
        <v>3610</v>
      </c>
      <c r="M510" t="s">
        <v>3611</v>
      </c>
      <c r="N510" t="s">
        <v>3612</v>
      </c>
      <c r="O510" t="s">
        <v>80</v>
      </c>
      <c r="P510">
        <v>0</v>
      </c>
      <c r="Q510">
        <v>0</v>
      </c>
      <c r="U510" s="4">
        <v>46010.781333333332</v>
      </c>
    </row>
    <row r="511" spans="1:21" hidden="1">
      <c r="A511">
        <v>658</v>
      </c>
      <c r="B511" t="s">
        <v>3613</v>
      </c>
      <c r="D511" t="s">
        <v>47</v>
      </c>
      <c r="E511" t="s">
        <v>3614</v>
      </c>
      <c r="F511" t="s">
        <v>2409</v>
      </c>
      <c r="G511" t="s">
        <v>3607</v>
      </c>
      <c r="H511" t="s">
        <v>27</v>
      </c>
      <c r="I511" t="s">
        <v>28</v>
      </c>
      <c r="J511" t="s">
        <v>3615</v>
      </c>
      <c r="K511" t="s">
        <v>3616</v>
      </c>
      <c r="L511" t="s">
        <v>3617</v>
      </c>
      <c r="M511" t="s">
        <v>3618</v>
      </c>
      <c r="N511" t="s">
        <v>3619</v>
      </c>
      <c r="O511" t="s">
        <v>122</v>
      </c>
      <c r="P511">
        <v>0</v>
      </c>
      <c r="Q511">
        <v>0</v>
      </c>
      <c r="U511" t="s">
        <v>3620</v>
      </c>
    </row>
    <row r="512" spans="1:21" hidden="1">
      <c r="A512" t="s">
        <v>3621</v>
      </c>
      <c r="B512" t="s">
        <v>3613</v>
      </c>
      <c r="D512" t="s">
        <v>47</v>
      </c>
      <c r="E512" t="s">
        <v>3622</v>
      </c>
      <c r="F512" t="s">
        <v>2409</v>
      </c>
      <c r="G512" t="s">
        <v>3607</v>
      </c>
      <c r="H512" t="s">
        <v>27</v>
      </c>
      <c r="I512" t="s">
        <v>28</v>
      </c>
      <c r="J512" t="s">
        <v>3623</v>
      </c>
      <c r="K512" t="s">
        <v>3624</v>
      </c>
      <c r="L512" t="s">
        <v>3625</v>
      </c>
      <c r="M512" t="s">
        <v>3626</v>
      </c>
      <c r="N512" t="s">
        <v>3627</v>
      </c>
      <c r="O512" t="s">
        <v>122</v>
      </c>
      <c r="P512">
        <v>0</v>
      </c>
      <c r="Q512">
        <v>0</v>
      </c>
      <c r="S512" t="s">
        <v>3628</v>
      </c>
      <c r="U512" s="4">
        <v>46010.806083333337</v>
      </c>
    </row>
    <row r="513" spans="1:21" hidden="1">
      <c r="A513">
        <v>660</v>
      </c>
      <c r="B513" t="s">
        <v>3629</v>
      </c>
      <c r="C513" t="s">
        <v>3630</v>
      </c>
      <c r="D513" t="s">
        <v>99</v>
      </c>
      <c r="E513" t="s">
        <v>3631</v>
      </c>
      <c r="F513" t="s">
        <v>2409</v>
      </c>
      <c r="G513" t="s">
        <v>3607</v>
      </c>
      <c r="H513" t="s">
        <v>27</v>
      </c>
      <c r="I513" t="s">
        <v>28</v>
      </c>
      <c r="J513" t="s">
        <v>3632</v>
      </c>
      <c r="K513" t="s">
        <v>3633</v>
      </c>
      <c r="L513" t="s">
        <v>3634</v>
      </c>
      <c r="M513" t="s">
        <v>3635</v>
      </c>
      <c r="N513" t="s">
        <v>3636</v>
      </c>
      <c r="O513" t="s">
        <v>34</v>
      </c>
      <c r="P513">
        <v>0</v>
      </c>
      <c r="Q513">
        <v>0</v>
      </c>
      <c r="U513" t="s">
        <v>3637</v>
      </c>
    </row>
    <row r="514" spans="1:21" hidden="1">
      <c r="A514">
        <v>661</v>
      </c>
      <c r="C514" t="s">
        <v>3638</v>
      </c>
      <c r="D514" t="s">
        <v>2431</v>
      </c>
      <c r="E514" t="s">
        <v>3639</v>
      </c>
      <c r="F514" t="s">
        <v>2409</v>
      </c>
      <c r="G514" t="s">
        <v>3607</v>
      </c>
      <c r="H514" t="s">
        <v>27</v>
      </c>
      <c r="I514" t="s">
        <v>28</v>
      </c>
      <c r="J514" t="s">
        <v>3640</v>
      </c>
      <c r="K514" t="s">
        <v>3641</v>
      </c>
      <c r="L514" t="s">
        <v>3642</v>
      </c>
      <c r="M514" t="s">
        <v>3643</v>
      </c>
      <c r="N514" t="s">
        <v>3644</v>
      </c>
      <c r="O514" t="s">
        <v>64</v>
      </c>
      <c r="P514">
        <v>0</v>
      </c>
      <c r="Q514">
        <v>0</v>
      </c>
      <c r="U514" s="4">
        <v>46010.830833333333</v>
      </c>
    </row>
    <row r="515" spans="1:21" hidden="1">
      <c r="A515">
        <v>662</v>
      </c>
      <c r="C515" t="s">
        <v>3638</v>
      </c>
      <c r="D515" t="s">
        <v>2431</v>
      </c>
      <c r="E515" t="s">
        <v>3645</v>
      </c>
      <c r="F515" t="s">
        <v>2409</v>
      </c>
      <c r="G515" t="s">
        <v>3607</v>
      </c>
      <c r="H515" t="s">
        <v>27</v>
      </c>
      <c r="I515" t="s">
        <v>28</v>
      </c>
      <c r="J515" t="s">
        <v>3646</v>
      </c>
      <c r="K515" t="s">
        <v>3647</v>
      </c>
      <c r="L515" t="s">
        <v>3648</v>
      </c>
      <c r="M515" t="s">
        <v>3649</v>
      </c>
      <c r="N515" t="s">
        <v>3650</v>
      </c>
      <c r="O515" t="s">
        <v>55</v>
      </c>
      <c r="P515">
        <v>0</v>
      </c>
      <c r="Q515">
        <v>0</v>
      </c>
      <c r="U515" t="s">
        <v>3651</v>
      </c>
    </row>
    <row r="516" spans="1:21" hidden="1">
      <c r="A516">
        <v>663</v>
      </c>
      <c r="B516" t="s">
        <v>2959</v>
      </c>
      <c r="C516" t="s">
        <v>3652</v>
      </c>
      <c r="D516" t="s">
        <v>67</v>
      </c>
      <c r="E516" t="s">
        <v>3653</v>
      </c>
      <c r="F516" t="s">
        <v>2409</v>
      </c>
      <c r="G516" t="s">
        <v>3607</v>
      </c>
      <c r="H516" t="s">
        <v>27</v>
      </c>
      <c r="I516" t="s">
        <v>28</v>
      </c>
      <c r="J516" t="s">
        <v>3654</v>
      </c>
      <c r="K516" t="s">
        <v>3655</v>
      </c>
      <c r="L516" t="s">
        <v>3656</v>
      </c>
      <c r="M516" t="s">
        <v>3657</v>
      </c>
      <c r="N516" t="s">
        <v>3658</v>
      </c>
      <c r="O516" t="s">
        <v>55</v>
      </c>
      <c r="P516">
        <v>0</v>
      </c>
      <c r="Q516">
        <v>0</v>
      </c>
      <c r="U516" s="4">
        <v>46010.85558333333</v>
      </c>
    </row>
    <row r="517" spans="1:21" hidden="1">
      <c r="A517">
        <v>664</v>
      </c>
      <c r="B517" t="s">
        <v>2454</v>
      </c>
      <c r="C517" t="s">
        <v>3659</v>
      </c>
      <c r="D517" t="s">
        <v>3329</v>
      </c>
      <c r="E517" t="s">
        <v>3660</v>
      </c>
      <c r="F517" t="s">
        <v>2409</v>
      </c>
      <c r="G517" t="s">
        <v>3607</v>
      </c>
      <c r="H517" t="s">
        <v>27</v>
      </c>
      <c r="I517" t="s">
        <v>28</v>
      </c>
      <c r="J517" t="s">
        <v>3661</v>
      </c>
      <c r="K517" t="s">
        <v>3662</v>
      </c>
      <c r="L517" t="s">
        <v>3663</v>
      </c>
      <c r="M517" t="s">
        <v>3664</v>
      </c>
      <c r="O517" t="s">
        <v>55</v>
      </c>
      <c r="P517">
        <v>0</v>
      </c>
      <c r="Q517">
        <v>0</v>
      </c>
      <c r="U517" s="4">
        <v>46010.867958333343</v>
      </c>
    </row>
    <row r="518" spans="1:21" hidden="1">
      <c r="A518">
        <v>665</v>
      </c>
      <c r="B518" t="s">
        <v>2454</v>
      </c>
      <c r="C518" t="s">
        <v>3659</v>
      </c>
      <c r="D518" t="s">
        <v>3329</v>
      </c>
      <c r="E518" t="s">
        <v>3665</v>
      </c>
      <c r="F518" t="s">
        <v>2409</v>
      </c>
      <c r="G518" t="s">
        <v>3607</v>
      </c>
      <c r="H518" t="s">
        <v>27</v>
      </c>
      <c r="I518" t="s">
        <v>28</v>
      </c>
      <c r="J518" t="s">
        <v>3666</v>
      </c>
      <c r="K518" t="s">
        <v>3667</v>
      </c>
      <c r="L518" t="s">
        <v>3668</v>
      </c>
      <c r="M518" t="s">
        <v>3669</v>
      </c>
      <c r="O518" t="s">
        <v>122</v>
      </c>
      <c r="P518">
        <v>0</v>
      </c>
      <c r="Q518">
        <v>0</v>
      </c>
      <c r="U518" s="4">
        <v>46010.880333333327</v>
      </c>
    </row>
    <row r="519" spans="1:21" hidden="1">
      <c r="A519">
        <v>666</v>
      </c>
      <c r="B519" t="s">
        <v>2655</v>
      </c>
      <c r="C519" t="s">
        <v>2655</v>
      </c>
      <c r="D519" t="s">
        <v>37</v>
      </c>
      <c r="E519" t="s">
        <v>3670</v>
      </c>
      <c r="F519" t="s">
        <v>2409</v>
      </c>
      <c r="G519" t="s">
        <v>3607</v>
      </c>
      <c r="H519" t="s">
        <v>27</v>
      </c>
      <c r="I519" t="s">
        <v>28</v>
      </c>
      <c r="J519" t="s">
        <v>3671</v>
      </c>
      <c r="K519" t="s">
        <v>3672</v>
      </c>
      <c r="L519" t="s">
        <v>3673</v>
      </c>
      <c r="M519" t="s">
        <v>3674</v>
      </c>
      <c r="O519" t="s">
        <v>34</v>
      </c>
      <c r="P519">
        <v>0</v>
      </c>
      <c r="Q519">
        <v>0</v>
      </c>
      <c r="U519" s="4">
        <v>46010.892708333333</v>
      </c>
    </row>
    <row r="520" spans="1:21" hidden="1">
      <c r="A520">
        <v>667</v>
      </c>
      <c r="B520" t="s">
        <v>2655</v>
      </c>
      <c r="C520" t="s">
        <v>2655</v>
      </c>
      <c r="D520" t="s">
        <v>37</v>
      </c>
      <c r="E520" t="s">
        <v>3675</v>
      </c>
      <c r="F520" t="s">
        <v>2409</v>
      </c>
      <c r="G520" t="s">
        <v>3607</v>
      </c>
      <c r="H520" t="s">
        <v>27</v>
      </c>
      <c r="I520" t="s">
        <v>28</v>
      </c>
      <c r="J520" t="s">
        <v>3676</v>
      </c>
      <c r="K520" t="s">
        <v>3677</v>
      </c>
      <c r="L520" t="s">
        <v>3678</v>
      </c>
      <c r="M520" t="s">
        <v>3679</v>
      </c>
      <c r="O520" t="s">
        <v>64</v>
      </c>
      <c r="P520">
        <v>0</v>
      </c>
      <c r="Q520">
        <v>0</v>
      </c>
      <c r="U520" t="s">
        <v>3680</v>
      </c>
    </row>
    <row r="521" spans="1:21" hidden="1">
      <c r="A521">
        <v>668</v>
      </c>
      <c r="B521" t="s">
        <v>3681</v>
      </c>
      <c r="C521" t="s">
        <v>3682</v>
      </c>
      <c r="D521" t="s">
        <v>2431</v>
      </c>
      <c r="E521" t="s">
        <v>3683</v>
      </c>
      <c r="F521" t="s">
        <v>2409</v>
      </c>
      <c r="G521" t="s">
        <v>3607</v>
      </c>
      <c r="H521" t="s">
        <v>27</v>
      </c>
      <c r="I521" t="s">
        <v>28</v>
      </c>
      <c r="J521" t="s">
        <v>3684</v>
      </c>
      <c r="K521" t="s">
        <v>3684</v>
      </c>
      <c r="L521" t="s">
        <v>3685</v>
      </c>
      <c r="M521" t="s">
        <v>3686</v>
      </c>
      <c r="O521" t="s">
        <v>55</v>
      </c>
      <c r="P521">
        <v>0</v>
      </c>
      <c r="Q521">
        <v>0</v>
      </c>
      <c r="U521" t="s">
        <v>3687</v>
      </c>
    </row>
    <row r="522" spans="1:21" hidden="1">
      <c r="A522">
        <v>669</v>
      </c>
      <c r="B522" t="s">
        <v>3688</v>
      </c>
      <c r="C522" t="s">
        <v>3682</v>
      </c>
      <c r="D522" t="s">
        <v>2431</v>
      </c>
      <c r="E522" t="s">
        <v>3689</v>
      </c>
      <c r="F522" t="s">
        <v>2409</v>
      </c>
      <c r="G522" t="s">
        <v>3607</v>
      </c>
      <c r="H522" t="s">
        <v>27</v>
      </c>
      <c r="I522" t="s">
        <v>28</v>
      </c>
      <c r="J522" t="s">
        <v>2861</v>
      </c>
      <c r="K522" t="s">
        <v>3409</v>
      </c>
      <c r="L522" t="s">
        <v>2862</v>
      </c>
      <c r="M522" t="s">
        <v>3511</v>
      </c>
      <c r="O522" t="s">
        <v>55</v>
      </c>
      <c r="P522">
        <v>0</v>
      </c>
      <c r="Q522">
        <v>0</v>
      </c>
      <c r="U522" t="s">
        <v>3690</v>
      </c>
    </row>
    <row r="523" spans="1:21" hidden="1">
      <c r="A523">
        <v>670</v>
      </c>
      <c r="B523" t="s">
        <v>3688</v>
      </c>
      <c r="C523" t="s">
        <v>3682</v>
      </c>
      <c r="D523" t="s">
        <v>2431</v>
      </c>
      <c r="E523" t="s">
        <v>3691</v>
      </c>
      <c r="F523" t="s">
        <v>2409</v>
      </c>
      <c r="G523" t="s">
        <v>3607</v>
      </c>
      <c r="H523" t="s">
        <v>27</v>
      </c>
      <c r="I523" t="s">
        <v>28</v>
      </c>
      <c r="J523" t="s">
        <v>3692</v>
      </c>
      <c r="K523" t="s">
        <v>3693</v>
      </c>
      <c r="L523" t="s">
        <v>3694</v>
      </c>
      <c r="M523" t="s">
        <v>3695</v>
      </c>
      <c r="O523" t="s">
        <v>122</v>
      </c>
      <c r="P523">
        <v>0</v>
      </c>
      <c r="Q523">
        <v>0</v>
      </c>
      <c r="U523" t="s">
        <v>3696</v>
      </c>
    </row>
    <row r="524" spans="1:21" hidden="1">
      <c r="A524">
        <v>671</v>
      </c>
      <c r="B524" t="s">
        <v>3697</v>
      </c>
      <c r="C524" t="s">
        <v>3698</v>
      </c>
      <c r="D524" t="s">
        <v>37</v>
      </c>
      <c r="E524" t="s">
        <v>3699</v>
      </c>
      <c r="F524" t="s">
        <v>2409</v>
      </c>
      <c r="G524" t="s">
        <v>3607</v>
      </c>
      <c r="H524" t="s">
        <v>27</v>
      </c>
      <c r="I524" t="s">
        <v>28</v>
      </c>
      <c r="J524" t="s">
        <v>3700</v>
      </c>
      <c r="K524" t="s">
        <v>3701</v>
      </c>
      <c r="L524" t="s">
        <v>3702</v>
      </c>
      <c r="M524" t="s">
        <v>3703</v>
      </c>
      <c r="N524" t="s">
        <v>3704</v>
      </c>
      <c r="O524" t="s">
        <v>55</v>
      </c>
      <c r="P524">
        <v>0</v>
      </c>
      <c r="Q524">
        <v>0</v>
      </c>
      <c r="U524" s="4">
        <v>46010.954583333332</v>
      </c>
    </row>
    <row r="525" spans="1:21" hidden="1">
      <c r="A525">
        <v>672</v>
      </c>
      <c r="B525" t="s">
        <v>3705</v>
      </c>
      <c r="C525" t="s">
        <v>3705</v>
      </c>
      <c r="D525" t="s">
        <v>67</v>
      </c>
      <c r="E525" t="s">
        <v>3706</v>
      </c>
      <c r="F525" t="s">
        <v>2409</v>
      </c>
      <c r="G525" t="s">
        <v>3607</v>
      </c>
      <c r="H525" t="s">
        <v>27</v>
      </c>
      <c r="I525" t="s">
        <v>28</v>
      </c>
      <c r="J525" t="s">
        <v>3707</v>
      </c>
      <c r="K525" t="s">
        <v>3708</v>
      </c>
      <c r="L525" t="s">
        <v>3709</v>
      </c>
      <c r="M525" t="s">
        <v>3710</v>
      </c>
      <c r="N525" t="s">
        <v>3711</v>
      </c>
      <c r="O525" t="s">
        <v>34</v>
      </c>
      <c r="P525">
        <v>0</v>
      </c>
      <c r="Q525">
        <v>0</v>
      </c>
      <c r="U525" s="4">
        <v>46010.966958333331</v>
      </c>
    </row>
    <row r="526" spans="1:21" hidden="1">
      <c r="A526">
        <v>673</v>
      </c>
      <c r="B526" t="s">
        <v>3712</v>
      </c>
      <c r="C526" t="s">
        <v>3712</v>
      </c>
      <c r="D526" t="s">
        <v>47</v>
      </c>
      <c r="E526" t="s">
        <v>3713</v>
      </c>
      <c r="F526" t="s">
        <v>2409</v>
      </c>
      <c r="G526" t="s">
        <v>3607</v>
      </c>
      <c r="H526" t="s">
        <v>27</v>
      </c>
      <c r="I526" t="s">
        <v>28</v>
      </c>
      <c r="J526" t="s">
        <v>3714</v>
      </c>
      <c r="K526" t="s">
        <v>3715</v>
      </c>
      <c r="L526" t="s">
        <v>3716</v>
      </c>
      <c r="M526" t="s">
        <v>3717</v>
      </c>
      <c r="N526" t="s">
        <v>3718</v>
      </c>
      <c r="O526" t="s">
        <v>34</v>
      </c>
      <c r="P526">
        <v>0</v>
      </c>
      <c r="Q526">
        <v>0</v>
      </c>
      <c r="U526" s="4">
        <v>46010.979333333336</v>
      </c>
    </row>
    <row r="527" spans="1:21" hidden="1">
      <c r="A527" t="s">
        <v>3719</v>
      </c>
      <c r="B527" t="s">
        <v>3629</v>
      </c>
      <c r="C527" t="s">
        <v>3630</v>
      </c>
      <c r="D527" t="s">
        <v>99</v>
      </c>
      <c r="E527" t="s">
        <v>3720</v>
      </c>
      <c r="F527" t="s">
        <v>2409</v>
      </c>
      <c r="G527" t="s">
        <v>3607</v>
      </c>
      <c r="H527" t="s">
        <v>27</v>
      </c>
      <c r="I527" t="s">
        <v>28</v>
      </c>
      <c r="J527" t="s">
        <v>3721</v>
      </c>
      <c r="K527" t="s">
        <v>3722</v>
      </c>
      <c r="L527" t="s">
        <v>3723</v>
      </c>
      <c r="M527" t="s">
        <v>3724</v>
      </c>
      <c r="N527" t="s">
        <v>3725</v>
      </c>
      <c r="O527" t="s">
        <v>64</v>
      </c>
      <c r="P527">
        <v>0</v>
      </c>
      <c r="Q527">
        <v>0</v>
      </c>
      <c r="S527" t="s">
        <v>3726</v>
      </c>
      <c r="U527" t="s">
        <v>3727</v>
      </c>
    </row>
    <row r="528" spans="1:21" hidden="1">
      <c r="A528">
        <v>675</v>
      </c>
      <c r="B528" t="s">
        <v>3728</v>
      </c>
      <c r="C528" t="s">
        <v>3728</v>
      </c>
      <c r="D528" t="s">
        <v>67</v>
      </c>
      <c r="E528" t="s">
        <v>3729</v>
      </c>
      <c r="F528" t="s">
        <v>2409</v>
      </c>
      <c r="G528" t="s">
        <v>3607</v>
      </c>
      <c r="H528" t="s">
        <v>27</v>
      </c>
      <c r="I528" t="s">
        <v>28</v>
      </c>
      <c r="J528" t="s">
        <v>3730</v>
      </c>
      <c r="K528" t="s">
        <v>3731</v>
      </c>
      <c r="L528" t="s">
        <v>3732</v>
      </c>
      <c r="M528" t="s">
        <v>3733</v>
      </c>
      <c r="O528" t="s">
        <v>55</v>
      </c>
      <c r="P528">
        <v>0</v>
      </c>
      <c r="Q528">
        <v>0</v>
      </c>
      <c r="U528" t="s">
        <v>3734</v>
      </c>
    </row>
    <row r="529" spans="1:21" hidden="1">
      <c r="A529">
        <v>676</v>
      </c>
      <c r="B529" t="s">
        <v>3728</v>
      </c>
      <c r="C529" t="s">
        <v>3728</v>
      </c>
      <c r="D529" t="s">
        <v>67</v>
      </c>
      <c r="E529" t="s">
        <v>3735</v>
      </c>
      <c r="F529" t="s">
        <v>2409</v>
      </c>
      <c r="G529" t="s">
        <v>3607</v>
      </c>
      <c r="H529" t="s">
        <v>27</v>
      </c>
      <c r="I529" t="s">
        <v>28</v>
      </c>
      <c r="J529" t="s">
        <v>3736</v>
      </c>
      <c r="K529" t="s">
        <v>3737</v>
      </c>
      <c r="L529" t="s">
        <v>3738</v>
      </c>
      <c r="M529" t="s">
        <v>3739</v>
      </c>
      <c r="O529" t="s">
        <v>34</v>
      </c>
      <c r="P529">
        <v>0</v>
      </c>
      <c r="Q529">
        <v>0</v>
      </c>
      <c r="U529" s="4">
        <v>46011.016458333332</v>
      </c>
    </row>
    <row r="530" spans="1:21" hidden="1">
      <c r="A530">
        <v>677</v>
      </c>
      <c r="B530" t="s">
        <v>3728</v>
      </c>
      <c r="C530" t="s">
        <v>3728</v>
      </c>
      <c r="D530" t="s">
        <v>67</v>
      </c>
      <c r="E530" t="s">
        <v>3740</v>
      </c>
      <c r="F530" t="s">
        <v>2409</v>
      </c>
      <c r="G530" t="s">
        <v>3607</v>
      </c>
      <c r="H530" t="s">
        <v>27</v>
      </c>
      <c r="I530" t="s">
        <v>28</v>
      </c>
      <c r="J530" t="s">
        <v>3741</v>
      </c>
      <c r="K530" t="s">
        <v>3742</v>
      </c>
      <c r="L530" t="s">
        <v>3743</v>
      </c>
      <c r="M530" t="s">
        <v>3744</v>
      </c>
      <c r="O530" t="s">
        <v>64</v>
      </c>
      <c r="P530">
        <v>0</v>
      </c>
      <c r="Q530">
        <v>0</v>
      </c>
      <c r="U530" t="s">
        <v>3745</v>
      </c>
    </row>
    <row r="531" spans="1:21" hidden="1">
      <c r="A531">
        <v>678</v>
      </c>
      <c r="B531" t="s">
        <v>3688</v>
      </c>
      <c r="C531" t="s">
        <v>3746</v>
      </c>
      <c r="D531" t="s">
        <v>3329</v>
      </c>
      <c r="E531" t="s">
        <v>3747</v>
      </c>
      <c r="F531" t="s">
        <v>2409</v>
      </c>
      <c r="G531" t="s">
        <v>3607</v>
      </c>
      <c r="H531" t="s">
        <v>27</v>
      </c>
      <c r="I531" t="s">
        <v>28</v>
      </c>
      <c r="J531" t="s">
        <v>3748</v>
      </c>
      <c r="K531" t="s">
        <v>3749</v>
      </c>
      <c r="L531" t="s">
        <v>3671</v>
      </c>
      <c r="M531" t="s">
        <v>3750</v>
      </c>
      <c r="O531" t="s">
        <v>55</v>
      </c>
      <c r="P531">
        <v>0</v>
      </c>
      <c r="Q531">
        <v>0</v>
      </c>
      <c r="U531" t="s">
        <v>3751</v>
      </c>
    </row>
    <row r="532" spans="1:21" hidden="1">
      <c r="A532">
        <v>679</v>
      </c>
      <c r="B532" t="s">
        <v>3688</v>
      </c>
      <c r="E532" t="s">
        <v>3752</v>
      </c>
      <c r="F532" t="s">
        <v>2409</v>
      </c>
      <c r="G532" t="s">
        <v>3607</v>
      </c>
      <c r="H532" t="s">
        <v>27</v>
      </c>
      <c r="I532" t="s">
        <v>28</v>
      </c>
      <c r="J532" t="s">
        <v>3753</v>
      </c>
      <c r="K532" t="s">
        <v>3754</v>
      </c>
      <c r="L532" t="s">
        <v>3755</v>
      </c>
      <c r="M532" t="s">
        <v>3756</v>
      </c>
      <c r="O532" t="s">
        <v>122</v>
      </c>
      <c r="P532">
        <v>0</v>
      </c>
      <c r="Q532">
        <v>0</v>
      </c>
      <c r="U532" s="4">
        <v>46011.053583333327</v>
      </c>
    </row>
    <row r="533" spans="1:21" hidden="1">
      <c r="A533">
        <v>680</v>
      </c>
      <c r="B533" t="s">
        <v>3757</v>
      </c>
      <c r="C533" t="s">
        <v>3757</v>
      </c>
      <c r="D533" t="s">
        <v>37</v>
      </c>
      <c r="E533" t="s">
        <v>3758</v>
      </c>
      <c r="F533" t="s">
        <v>2409</v>
      </c>
      <c r="G533" t="s">
        <v>3607</v>
      </c>
      <c r="H533" t="s">
        <v>27</v>
      </c>
      <c r="I533" t="s">
        <v>28</v>
      </c>
      <c r="J533" t="s">
        <v>3759</v>
      </c>
      <c r="K533" t="s">
        <v>3760</v>
      </c>
      <c r="L533" t="s">
        <v>3761</v>
      </c>
      <c r="M533" t="s">
        <v>3762</v>
      </c>
      <c r="N533" t="s">
        <v>3487</v>
      </c>
      <c r="O533" t="s">
        <v>80</v>
      </c>
      <c r="P533">
        <v>0</v>
      </c>
      <c r="Q533">
        <v>0</v>
      </c>
      <c r="U533" s="4">
        <v>46011.065958333333</v>
      </c>
    </row>
    <row r="534" spans="1:21" hidden="1">
      <c r="A534">
        <v>681</v>
      </c>
      <c r="B534" t="s">
        <v>3267</v>
      </c>
      <c r="C534" t="s">
        <v>3763</v>
      </c>
      <c r="D534" t="s">
        <v>47</v>
      </c>
      <c r="E534" t="s">
        <v>3764</v>
      </c>
      <c r="F534" t="s">
        <v>2409</v>
      </c>
      <c r="G534" t="s">
        <v>3607</v>
      </c>
      <c r="H534" t="s">
        <v>27</v>
      </c>
      <c r="I534" t="s">
        <v>28</v>
      </c>
      <c r="J534" t="s">
        <v>3765</v>
      </c>
      <c r="K534" t="s">
        <v>3766</v>
      </c>
      <c r="L534" t="s">
        <v>3767</v>
      </c>
      <c r="M534" t="s">
        <v>3768</v>
      </c>
      <c r="N534" t="s">
        <v>3769</v>
      </c>
      <c r="O534" t="s">
        <v>80</v>
      </c>
      <c r="P534">
        <v>0</v>
      </c>
      <c r="Q534">
        <v>0</v>
      </c>
      <c r="U534" s="4">
        <v>46011.078333333331</v>
      </c>
    </row>
    <row r="535" spans="1:21" hidden="1">
      <c r="A535">
        <v>737</v>
      </c>
      <c r="B535" t="s">
        <v>2620</v>
      </c>
      <c r="C535" t="s">
        <v>3770</v>
      </c>
      <c r="D535" t="s">
        <v>1943</v>
      </c>
      <c r="E535" t="s">
        <v>3771</v>
      </c>
      <c r="F535" t="s">
        <v>2409</v>
      </c>
      <c r="G535" t="s">
        <v>3012</v>
      </c>
      <c r="H535" t="s">
        <v>27</v>
      </c>
      <c r="I535" t="s">
        <v>28</v>
      </c>
      <c r="J535" t="s">
        <v>3772</v>
      </c>
      <c r="K535" t="s">
        <v>3773</v>
      </c>
      <c r="L535" t="s">
        <v>3774</v>
      </c>
      <c r="M535" t="s">
        <v>3775</v>
      </c>
      <c r="N535" t="s">
        <v>3776</v>
      </c>
      <c r="O535" t="s">
        <v>55</v>
      </c>
      <c r="P535">
        <v>0</v>
      </c>
      <c r="Q535">
        <v>0</v>
      </c>
      <c r="U535" t="s">
        <v>3777</v>
      </c>
    </row>
    <row r="536" spans="1:21" hidden="1">
      <c r="A536">
        <v>738</v>
      </c>
      <c r="B536" t="s">
        <v>2522</v>
      </c>
      <c r="C536" t="s">
        <v>3778</v>
      </c>
      <c r="D536" t="s">
        <v>1943</v>
      </c>
      <c r="E536" t="s">
        <v>3779</v>
      </c>
      <c r="F536" t="s">
        <v>2409</v>
      </c>
      <c r="G536" t="s">
        <v>3012</v>
      </c>
      <c r="H536" t="s">
        <v>27</v>
      </c>
      <c r="I536" t="s">
        <v>28</v>
      </c>
      <c r="J536" t="s">
        <v>3780</v>
      </c>
      <c r="K536" t="s">
        <v>3781</v>
      </c>
      <c r="L536" t="s">
        <v>3782</v>
      </c>
      <c r="M536" t="s">
        <v>3783</v>
      </c>
      <c r="O536" t="s">
        <v>55</v>
      </c>
      <c r="P536">
        <v>0</v>
      </c>
      <c r="Q536">
        <v>0</v>
      </c>
      <c r="U536" t="s">
        <v>3784</v>
      </c>
    </row>
    <row r="537" spans="1:21" hidden="1">
      <c r="A537">
        <v>739</v>
      </c>
      <c r="B537" t="s">
        <v>3785</v>
      </c>
      <c r="C537" t="s">
        <v>3786</v>
      </c>
      <c r="D537" t="s">
        <v>1943</v>
      </c>
      <c r="E537" t="s">
        <v>3787</v>
      </c>
      <c r="F537" t="s">
        <v>2409</v>
      </c>
      <c r="G537" t="s">
        <v>3012</v>
      </c>
      <c r="H537" t="s">
        <v>27</v>
      </c>
      <c r="I537" t="s">
        <v>28</v>
      </c>
      <c r="J537" t="s">
        <v>3788</v>
      </c>
      <c r="K537" t="s">
        <v>3789</v>
      </c>
      <c r="L537" t="s">
        <v>3790</v>
      </c>
      <c r="M537" t="s">
        <v>3791</v>
      </c>
      <c r="N537" t="s">
        <v>3792</v>
      </c>
      <c r="O537" t="s">
        <v>55</v>
      </c>
      <c r="P537">
        <v>0</v>
      </c>
      <c r="Q537">
        <v>0</v>
      </c>
      <c r="U537" t="s">
        <v>3793</v>
      </c>
    </row>
    <row r="538" spans="1:21" hidden="1">
      <c r="A538" t="s">
        <v>3794</v>
      </c>
      <c r="B538" t="s">
        <v>2620</v>
      </c>
      <c r="C538" t="s">
        <v>3795</v>
      </c>
      <c r="D538" t="s">
        <v>1943</v>
      </c>
      <c r="E538" t="s">
        <v>3796</v>
      </c>
      <c r="F538" t="s">
        <v>2409</v>
      </c>
      <c r="G538" t="s">
        <v>3012</v>
      </c>
      <c r="H538" t="s">
        <v>27</v>
      </c>
      <c r="I538" t="s">
        <v>2565</v>
      </c>
      <c r="O538" t="s">
        <v>80</v>
      </c>
      <c r="P538">
        <v>0</v>
      </c>
      <c r="Q538">
        <v>0</v>
      </c>
      <c r="S538" t="s">
        <v>3797</v>
      </c>
      <c r="U538" t="s">
        <v>3798</v>
      </c>
    </row>
    <row r="539" spans="1:21" hidden="1">
      <c r="A539" t="s">
        <v>3799</v>
      </c>
      <c r="B539" t="s">
        <v>2620</v>
      </c>
      <c r="C539" t="s">
        <v>3795</v>
      </c>
      <c r="D539" t="s">
        <v>1943</v>
      </c>
      <c r="E539" t="s">
        <v>3800</v>
      </c>
      <c r="F539" t="s">
        <v>2409</v>
      </c>
      <c r="G539" t="s">
        <v>3012</v>
      </c>
      <c r="H539" t="s">
        <v>27</v>
      </c>
      <c r="I539" t="s">
        <v>2565</v>
      </c>
      <c r="O539" t="s">
        <v>80</v>
      </c>
      <c r="P539">
        <v>0</v>
      </c>
      <c r="Q539">
        <v>0</v>
      </c>
      <c r="S539" t="s">
        <v>3801</v>
      </c>
      <c r="U539" t="s">
        <v>3802</v>
      </c>
    </row>
    <row r="540" spans="1:21" hidden="1">
      <c r="A540">
        <v>742</v>
      </c>
      <c r="B540" t="s">
        <v>2620</v>
      </c>
      <c r="C540" t="s">
        <v>3795</v>
      </c>
      <c r="D540" t="s">
        <v>1943</v>
      </c>
      <c r="E540" t="s">
        <v>3803</v>
      </c>
      <c r="F540" t="s">
        <v>2409</v>
      </c>
      <c r="G540" t="s">
        <v>3012</v>
      </c>
      <c r="H540" t="s">
        <v>27</v>
      </c>
      <c r="I540" t="s">
        <v>2565</v>
      </c>
      <c r="O540" t="s">
        <v>55</v>
      </c>
      <c r="P540">
        <v>0</v>
      </c>
      <c r="Q540">
        <v>0</v>
      </c>
      <c r="U540" t="s">
        <v>3804</v>
      </c>
    </row>
    <row r="541" spans="1:21" hidden="1">
      <c r="A541">
        <v>743</v>
      </c>
      <c r="B541" t="s">
        <v>150</v>
      </c>
      <c r="C541" t="s">
        <v>98</v>
      </c>
      <c r="E541" t="s">
        <v>3805</v>
      </c>
      <c r="F541" t="s">
        <v>2409</v>
      </c>
      <c r="G541" t="s">
        <v>3012</v>
      </c>
      <c r="H541" t="s">
        <v>27</v>
      </c>
      <c r="I541" t="s">
        <v>28</v>
      </c>
      <c r="J541" t="s">
        <v>3806</v>
      </c>
      <c r="K541" t="s">
        <v>3807</v>
      </c>
      <c r="L541" t="s">
        <v>3808</v>
      </c>
      <c r="M541" t="s">
        <v>3809</v>
      </c>
      <c r="N541" t="s">
        <v>3810</v>
      </c>
      <c r="O541" t="s">
        <v>64</v>
      </c>
      <c r="P541">
        <v>0</v>
      </c>
      <c r="Q541">
        <v>0</v>
      </c>
      <c r="S541" t="s">
        <v>3811</v>
      </c>
      <c r="U541" t="s">
        <v>3812</v>
      </c>
    </row>
    <row r="542" spans="1:21" hidden="1">
      <c r="A542">
        <v>744</v>
      </c>
      <c r="B542" t="s">
        <v>2438</v>
      </c>
      <c r="C542" t="s">
        <v>3813</v>
      </c>
      <c r="D542" t="s">
        <v>1943</v>
      </c>
      <c r="E542" t="s">
        <v>3814</v>
      </c>
      <c r="F542" t="s">
        <v>2409</v>
      </c>
      <c r="G542" t="s">
        <v>3012</v>
      </c>
      <c r="H542" t="s">
        <v>27</v>
      </c>
      <c r="I542" t="s">
        <v>28</v>
      </c>
      <c r="J542" t="s">
        <v>3230</v>
      </c>
      <c r="K542" t="s">
        <v>3231</v>
      </c>
      <c r="L542" t="s">
        <v>3233</v>
      </c>
      <c r="M542" t="s">
        <v>3815</v>
      </c>
      <c r="N542" t="s">
        <v>3234</v>
      </c>
      <c r="O542" t="s">
        <v>80</v>
      </c>
      <c r="P542">
        <v>0</v>
      </c>
      <c r="Q542">
        <v>0</v>
      </c>
      <c r="U542" t="s">
        <v>3816</v>
      </c>
    </row>
    <row r="543" spans="1:21" hidden="1">
      <c r="A543">
        <v>745</v>
      </c>
      <c r="B543" t="s">
        <v>2438</v>
      </c>
      <c r="C543" t="s">
        <v>2868</v>
      </c>
      <c r="D543" t="s">
        <v>1943</v>
      </c>
      <c r="E543" t="s">
        <v>3817</v>
      </c>
      <c r="F543" t="s">
        <v>2409</v>
      </c>
      <c r="G543" t="s">
        <v>3012</v>
      </c>
      <c r="H543" t="s">
        <v>27</v>
      </c>
      <c r="I543" t="s">
        <v>28</v>
      </c>
      <c r="J543" t="s">
        <v>3818</v>
      </c>
      <c r="K543" t="s">
        <v>3819</v>
      </c>
      <c r="L543" t="s">
        <v>3820</v>
      </c>
      <c r="M543" t="s">
        <v>3821</v>
      </c>
      <c r="N543" t="s">
        <v>3822</v>
      </c>
      <c r="O543" t="s">
        <v>34</v>
      </c>
      <c r="P543">
        <v>0</v>
      </c>
      <c r="Q543">
        <v>0</v>
      </c>
      <c r="U543" t="s">
        <v>3823</v>
      </c>
    </row>
    <row r="544" spans="1:21" hidden="1">
      <c r="A544">
        <v>746</v>
      </c>
      <c r="B544" t="s">
        <v>3824</v>
      </c>
      <c r="C544" t="s">
        <v>3825</v>
      </c>
      <c r="D544" t="s">
        <v>1943</v>
      </c>
      <c r="E544" t="s">
        <v>3826</v>
      </c>
      <c r="F544" t="s">
        <v>2409</v>
      </c>
      <c r="G544" t="s">
        <v>3012</v>
      </c>
      <c r="H544" t="s">
        <v>27</v>
      </c>
      <c r="I544" t="s">
        <v>28</v>
      </c>
      <c r="J544" t="s">
        <v>3827</v>
      </c>
      <c r="K544" t="s">
        <v>3828</v>
      </c>
      <c r="L544" t="s">
        <v>3829</v>
      </c>
      <c r="M544" t="s">
        <v>3830</v>
      </c>
      <c r="N544" t="s">
        <v>3831</v>
      </c>
      <c r="O544" t="s">
        <v>34</v>
      </c>
      <c r="P544">
        <v>0</v>
      </c>
      <c r="Q544">
        <v>0</v>
      </c>
      <c r="U544" t="s">
        <v>3832</v>
      </c>
    </row>
    <row r="545" spans="1:21" hidden="1">
      <c r="A545">
        <v>747</v>
      </c>
      <c r="B545" t="s">
        <v>150</v>
      </c>
      <c r="C545" t="s">
        <v>335</v>
      </c>
      <c r="D545" t="s">
        <v>1943</v>
      </c>
      <c r="E545" t="s">
        <v>3833</v>
      </c>
      <c r="F545" t="s">
        <v>2409</v>
      </c>
      <c r="G545" t="s">
        <v>3012</v>
      </c>
      <c r="H545" t="s">
        <v>27</v>
      </c>
      <c r="I545" t="s">
        <v>28</v>
      </c>
      <c r="J545" t="s">
        <v>3834</v>
      </c>
      <c r="K545" t="s">
        <v>3835</v>
      </c>
      <c r="L545" t="s">
        <v>3130</v>
      </c>
      <c r="M545" t="s">
        <v>3133</v>
      </c>
      <c r="N545" t="s">
        <v>3132</v>
      </c>
      <c r="O545" t="s">
        <v>80</v>
      </c>
      <c r="P545">
        <v>0</v>
      </c>
      <c r="Q545">
        <v>0</v>
      </c>
      <c r="U545" t="s">
        <v>3836</v>
      </c>
    </row>
    <row r="546" spans="1:21" hidden="1">
      <c r="A546">
        <v>748</v>
      </c>
      <c r="B546" t="s">
        <v>150</v>
      </c>
      <c r="C546" t="s">
        <v>335</v>
      </c>
      <c r="D546" t="s">
        <v>108</v>
      </c>
      <c r="E546" t="s">
        <v>3837</v>
      </c>
      <c r="F546" t="s">
        <v>2409</v>
      </c>
      <c r="G546" t="s">
        <v>3012</v>
      </c>
      <c r="H546" t="s">
        <v>27</v>
      </c>
      <c r="I546" t="s">
        <v>28</v>
      </c>
      <c r="J546" t="s">
        <v>3838</v>
      </c>
      <c r="K546" t="s">
        <v>3022</v>
      </c>
      <c r="L546" t="s">
        <v>3021</v>
      </c>
      <c r="M546" t="s">
        <v>3015</v>
      </c>
      <c r="N546" t="s">
        <v>3839</v>
      </c>
      <c r="O546" t="s">
        <v>122</v>
      </c>
      <c r="P546">
        <v>0</v>
      </c>
      <c r="Q546">
        <v>0</v>
      </c>
      <c r="U546" t="s">
        <v>3840</v>
      </c>
    </row>
    <row r="547" spans="1:21" hidden="1">
      <c r="A547">
        <v>750</v>
      </c>
      <c r="B547" t="s">
        <v>150</v>
      </c>
      <c r="C547" t="s">
        <v>57</v>
      </c>
      <c r="D547" t="s">
        <v>366</v>
      </c>
      <c r="E547" t="s">
        <v>3841</v>
      </c>
      <c r="F547" t="s">
        <v>2409</v>
      </c>
      <c r="G547" t="s">
        <v>2802</v>
      </c>
      <c r="H547" t="s">
        <v>27</v>
      </c>
      <c r="I547" t="s">
        <v>28</v>
      </c>
      <c r="J547" t="s">
        <v>3842</v>
      </c>
      <c r="K547" t="s">
        <v>3843</v>
      </c>
      <c r="L547" t="s">
        <v>3844</v>
      </c>
      <c r="M547" t="s">
        <v>3845</v>
      </c>
      <c r="N547" t="s">
        <v>3846</v>
      </c>
      <c r="O547" t="s">
        <v>55</v>
      </c>
      <c r="P547">
        <v>0</v>
      </c>
      <c r="Q547">
        <v>0</v>
      </c>
      <c r="U547" t="s">
        <v>3847</v>
      </c>
    </row>
    <row r="548" spans="1:21" hidden="1">
      <c r="A548" t="s">
        <v>3848</v>
      </c>
      <c r="B548" t="s">
        <v>150</v>
      </c>
      <c r="C548" t="s">
        <v>57</v>
      </c>
      <c r="D548" t="s">
        <v>366</v>
      </c>
      <c r="E548" t="s">
        <v>3849</v>
      </c>
      <c r="F548" t="s">
        <v>2409</v>
      </c>
      <c r="G548" t="s">
        <v>2802</v>
      </c>
      <c r="H548" t="s">
        <v>27</v>
      </c>
      <c r="I548" t="s">
        <v>28</v>
      </c>
      <c r="J548" t="s">
        <v>3850</v>
      </c>
      <c r="K548" t="s">
        <v>3851</v>
      </c>
      <c r="L548" t="s">
        <v>3852</v>
      </c>
      <c r="M548" t="s">
        <v>3853</v>
      </c>
      <c r="N548" t="s">
        <v>3854</v>
      </c>
      <c r="O548" t="s">
        <v>64</v>
      </c>
      <c r="P548">
        <v>0</v>
      </c>
      <c r="Q548">
        <v>0</v>
      </c>
      <c r="S548" t="s">
        <v>3855</v>
      </c>
      <c r="U548" t="s">
        <v>3856</v>
      </c>
    </row>
    <row r="549" spans="1:21" hidden="1">
      <c r="A549">
        <v>757</v>
      </c>
      <c r="B549" t="s">
        <v>150</v>
      </c>
      <c r="C549" t="s">
        <v>57</v>
      </c>
      <c r="D549" t="s">
        <v>366</v>
      </c>
      <c r="E549" t="s">
        <v>3857</v>
      </c>
      <c r="F549" t="s">
        <v>2409</v>
      </c>
      <c r="G549" t="s">
        <v>2827</v>
      </c>
      <c r="H549" t="s">
        <v>27</v>
      </c>
      <c r="I549" t="s">
        <v>28</v>
      </c>
      <c r="J549" t="s">
        <v>3858</v>
      </c>
      <c r="K549" t="s">
        <v>3859</v>
      </c>
      <c r="L549" t="s">
        <v>3860</v>
      </c>
      <c r="M549" t="s">
        <v>3861</v>
      </c>
      <c r="N549" t="s">
        <v>3862</v>
      </c>
      <c r="O549" t="s">
        <v>55</v>
      </c>
      <c r="P549">
        <v>0</v>
      </c>
      <c r="Q549">
        <v>0</v>
      </c>
      <c r="U549" t="s">
        <v>3863</v>
      </c>
    </row>
    <row r="550" spans="1:21" hidden="1">
      <c r="A550">
        <v>758</v>
      </c>
      <c r="B550" t="s">
        <v>150</v>
      </c>
      <c r="C550" t="s">
        <v>57</v>
      </c>
      <c r="D550" t="s">
        <v>366</v>
      </c>
      <c r="E550" t="s">
        <v>3864</v>
      </c>
      <c r="F550" t="s">
        <v>2409</v>
      </c>
      <c r="G550" t="s">
        <v>2827</v>
      </c>
      <c r="H550" t="s">
        <v>27</v>
      </c>
      <c r="I550" t="s">
        <v>28</v>
      </c>
      <c r="J550" t="s">
        <v>3865</v>
      </c>
      <c r="K550" t="s">
        <v>3866</v>
      </c>
      <c r="L550" t="s">
        <v>3867</v>
      </c>
      <c r="M550" t="s">
        <v>3868</v>
      </c>
      <c r="N550" t="s">
        <v>3869</v>
      </c>
      <c r="O550" t="s">
        <v>80</v>
      </c>
      <c r="P550">
        <v>0</v>
      </c>
      <c r="Q550">
        <v>0</v>
      </c>
      <c r="U550" s="4">
        <v>46012.031208333327</v>
      </c>
    </row>
    <row r="551" spans="1:21" hidden="1">
      <c r="A551">
        <v>759</v>
      </c>
      <c r="B551" t="s">
        <v>150</v>
      </c>
      <c r="C551" t="s">
        <v>57</v>
      </c>
      <c r="D551" t="s">
        <v>366</v>
      </c>
      <c r="E551" t="s">
        <v>3870</v>
      </c>
      <c r="F551" t="s">
        <v>2409</v>
      </c>
      <c r="G551" t="s">
        <v>2827</v>
      </c>
      <c r="H551" t="s">
        <v>27</v>
      </c>
      <c r="I551" t="s">
        <v>28</v>
      </c>
      <c r="J551" t="s">
        <v>3871</v>
      </c>
      <c r="K551" t="s">
        <v>3872</v>
      </c>
      <c r="L551" t="s">
        <v>3873</v>
      </c>
      <c r="M551" t="s">
        <v>3874</v>
      </c>
      <c r="N551" t="s">
        <v>3875</v>
      </c>
      <c r="O551" t="s">
        <v>64</v>
      </c>
      <c r="P551">
        <v>0</v>
      </c>
      <c r="Q551">
        <v>0</v>
      </c>
      <c r="U551" t="s">
        <v>3876</v>
      </c>
    </row>
    <row r="552" spans="1:21" hidden="1">
      <c r="A552">
        <v>760</v>
      </c>
      <c r="B552" t="s">
        <v>150</v>
      </c>
      <c r="C552" t="s">
        <v>57</v>
      </c>
      <c r="D552" t="s">
        <v>366</v>
      </c>
      <c r="E552" t="s">
        <v>3877</v>
      </c>
      <c r="F552" t="s">
        <v>2409</v>
      </c>
      <c r="G552" t="s">
        <v>2410</v>
      </c>
      <c r="H552" t="s">
        <v>27</v>
      </c>
      <c r="I552" t="s">
        <v>28</v>
      </c>
      <c r="J552" t="s">
        <v>2713</v>
      </c>
      <c r="K552" t="s">
        <v>3878</v>
      </c>
      <c r="L552" t="s">
        <v>2715</v>
      </c>
      <c r="M552" t="s">
        <v>2716</v>
      </c>
      <c r="N552" t="s">
        <v>2717</v>
      </c>
      <c r="O552" t="s">
        <v>34</v>
      </c>
      <c r="P552">
        <v>0</v>
      </c>
      <c r="Q552">
        <v>0</v>
      </c>
      <c r="U552" s="4">
        <v>46012.055958333331</v>
      </c>
    </row>
    <row r="553" spans="1:21" hidden="1">
      <c r="A553">
        <v>765</v>
      </c>
      <c r="B553" t="s">
        <v>150</v>
      </c>
      <c r="C553" t="s">
        <v>57</v>
      </c>
      <c r="D553" t="s">
        <v>366</v>
      </c>
      <c r="E553" t="s">
        <v>3879</v>
      </c>
      <c r="F553" t="s">
        <v>2409</v>
      </c>
      <c r="G553" t="s">
        <v>2410</v>
      </c>
      <c r="H553" t="s">
        <v>27</v>
      </c>
      <c r="I553" t="s">
        <v>28</v>
      </c>
      <c r="J553" t="s">
        <v>3880</v>
      </c>
      <c r="K553" t="s">
        <v>3881</v>
      </c>
      <c r="L553" t="s">
        <v>3882</v>
      </c>
      <c r="M553" t="s">
        <v>3883</v>
      </c>
      <c r="N553" t="s">
        <v>3884</v>
      </c>
      <c r="O553" t="s">
        <v>122</v>
      </c>
      <c r="P553">
        <v>0</v>
      </c>
      <c r="Q553">
        <v>0</v>
      </c>
      <c r="U553" s="4">
        <v>46012.11783333333</v>
      </c>
    </row>
    <row r="554" spans="1:21" hidden="1">
      <c r="A554">
        <v>766</v>
      </c>
      <c r="B554" t="s">
        <v>150</v>
      </c>
      <c r="C554" t="s">
        <v>57</v>
      </c>
      <c r="D554" t="s">
        <v>366</v>
      </c>
      <c r="E554" t="s">
        <v>3885</v>
      </c>
      <c r="F554" t="s">
        <v>2409</v>
      </c>
      <c r="G554" t="s">
        <v>2410</v>
      </c>
      <c r="H554" t="s">
        <v>27</v>
      </c>
      <c r="I554" t="s">
        <v>28</v>
      </c>
      <c r="J554" t="s">
        <v>3886</v>
      </c>
      <c r="K554" t="s">
        <v>3887</v>
      </c>
      <c r="L554" t="s">
        <v>3888</v>
      </c>
      <c r="M554" t="s">
        <v>3889</v>
      </c>
      <c r="N554" t="s">
        <v>3890</v>
      </c>
      <c r="O554" t="s">
        <v>80</v>
      </c>
      <c r="P554">
        <v>0</v>
      </c>
      <c r="Q554">
        <v>0</v>
      </c>
      <c r="U554" s="4">
        <v>46012.130208333343</v>
      </c>
    </row>
    <row r="555" spans="1:21" hidden="1">
      <c r="A555">
        <v>768</v>
      </c>
      <c r="B555" t="s">
        <v>150</v>
      </c>
      <c r="C555" t="s">
        <v>57</v>
      </c>
      <c r="D555" t="s">
        <v>366</v>
      </c>
      <c r="E555" t="s">
        <v>3891</v>
      </c>
      <c r="F555" t="s">
        <v>2409</v>
      </c>
      <c r="G555" t="s">
        <v>2922</v>
      </c>
      <c r="H555" t="s">
        <v>27</v>
      </c>
      <c r="I555" t="s">
        <v>28</v>
      </c>
      <c r="J555" t="s">
        <v>3892</v>
      </c>
      <c r="K555" t="s">
        <v>3893</v>
      </c>
      <c r="L555" t="s">
        <v>3894</v>
      </c>
      <c r="M555" t="s">
        <v>3895</v>
      </c>
      <c r="N555" t="s">
        <v>3896</v>
      </c>
      <c r="O555" t="s">
        <v>55</v>
      </c>
      <c r="P555">
        <v>0</v>
      </c>
      <c r="Q555">
        <v>0</v>
      </c>
      <c r="S555" t="s">
        <v>3897</v>
      </c>
      <c r="U555" t="s">
        <v>3898</v>
      </c>
    </row>
    <row r="556" spans="1:21" hidden="1">
      <c r="A556">
        <v>769</v>
      </c>
      <c r="B556" t="s">
        <v>150</v>
      </c>
      <c r="C556" t="s">
        <v>57</v>
      </c>
      <c r="D556" t="s">
        <v>366</v>
      </c>
      <c r="E556" t="s">
        <v>3899</v>
      </c>
      <c r="F556" t="s">
        <v>2409</v>
      </c>
      <c r="G556" t="s">
        <v>3178</v>
      </c>
      <c r="H556" t="s">
        <v>27</v>
      </c>
      <c r="I556" t="s">
        <v>28</v>
      </c>
      <c r="J556" t="s">
        <v>3900</v>
      </c>
      <c r="K556" t="s">
        <v>3901</v>
      </c>
      <c r="L556" t="s">
        <v>3902</v>
      </c>
      <c r="M556" t="s">
        <v>3903</v>
      </c>
      <c r="N556" t="s">
        <v>3904</v>
      </c>
      <c r="O556" t="s">
        <v>64</v>
      </c>
      <c r="P556">
        <v>0</v>
      </c>
      <c r="Q556">
        <v>0</v>
      </c>
      <c r="S556" t="s">
        <v>3905</v>
      </c>
      <c r="U556" t="s">
        <v>3906</v>
      </c>
    </row>
    <row r="557" spans="1:21" hidden="1">
      <c r="A557" t="s">
        <v>3907</v>
      </c>
      <c r="B557" t="s">
        <v>150</v>
      </c>
      <c r="C557" t="s">
        <v>57</v>
      </c>
      <c r="D557" t="s">
        <v>366</v>
      </c>
      <c r="E557" t="s">
        <v>3908</v>
      </c>
      <c r="F557" t="s">
        <v>2409</v>
      </c>
      <c r="G557" t="s">
        <v>3178</v>
      </c>
      <c r="H557" t="s">
        <v>49</v>
      </c>
      <c r="I557" t="s">
        <v>28</v>
      </c>
      <c r="J557" t="s">
        <v>3909</v>
      </c>
      <c r="K557" t="s">
        <v>3910</v>
      </c>
      <c r="L557" t="s">
        <v>3911</v>
      </c>
      <c r="M557" t="s">
        <v>3912</v>
      </c>
      <c r="N557" t="s">
        <v>3913</v>
      </c>
      <c r="O557" t="s">
        <v>64</v>
      </c>
      <c r="P557">
        <v>0</v>
      </c>
      <c r="Q557">
        <v>0</v>
      </c>
      <c r="S557" t="s">
        <v>3914</v>
      </c>
      <c r="U557" t="s">
        <v>3915</v>
      </c>
    </row>
    <row r="558" spans="1:21" hidden="1">
      <c r="A558">
        <v>771</v>
      </c>
      <c r="B558" t="s">
        <v>150</v>
      </c>
      <c r="C558" t="s">
        <v>57</v>
      </c>
      <c r="D558" t="s">
        <v>366</v>
      </c>
      <c r="E558" t="s">
        <v>3916</v>
      </c>
      <c r="F558" t="s">
        <v>2409</v>
      </c>
      <c r="G558" t="s">
        <v>2802</v>
      </c>
      <c r="H558" t="s">
        <v>27</v>
      </c>
      <c r="I558" t="s">
        <v>28</v>
      </c>
      <c r="J558" t="s">
        <v>3917</v>
      </c>
      <c r="K558" t="s">
        <v>3918</v>
      </c>
      <c r="L558" t="s">
        <v>3919</v>
      </c>
      <c r="M558" t="s">
        <v>3920</v>
      </c>
      <c r="N558" t="s">
        <v>3921</v>
      </c>
      <c r="O558" t="s">
        <v>80</v>
      </c>
      <c r="P558">
        <v>0</v>
      </c>
      <c r="Q558">
        <v>0</v>
      </c>
      <c r="U558" t="s">
        <v>3922</v>
      </c>
    </row>
    <row r="559" spans="1:21" hidden="1">
      <c r="A559">
        <v>772</v>
      </c>
      <c r="B559" t="s">
        <v>150</v>
      </c>
      <c r="C559" t="s">
        <v>57</v>
      </c>
      <c r="D559" t="s">
        <v>366</v>
      </c>
      <c r="E559" t="s">
        <v>3923</v>
      </c>
      <c r="F559" t="s">
        <v>2409</v>
      </c>
      <c r="G559" t="s">
        <v>3012</v>
      </c>
      <c r="H559" t="s">
        <v>27</v>
      </c>
      <c r="I559" t="s">
        <v>28</v>
      </c>
      <c r="J559" t="s">
        <v>3924</v>
      </c>
      <c r="K559" t="s">
        <v>3925</v>
      </c>
      <c r="L559" t="s">
        <v>3926</v>
      </c>
      <c r="M559" t="s">
        <v>3927</v>
      </c>
      <c r="N559" t="s">
        <v>3928</v>
      </c>
      <c r="O559" t="s">
        <v>55</v>
      </c>
      <c r="P559">
        <v>0</v>
      </c>
      <c r="Q559">
        <v>0</v>
      </c>
      <c r="U559" t="s">
        <v>3929</v>
      </c>
    </row>
    <row r="560" spans="1:21" hidden="1">
      <c r="A560">
        <v>774</v>
      </c>
      <c r="B560" t="s">
        <v>150</v>
      </c>
      <c r="C560" t="s">
        <v>57</v>
      </c>
      <c r="D560" t="s">
        <v>366</v>
      </c>
      <c r="E560" t="s">
        <v>3930</v>
      </c>
      <c r="F560" t="s">
        <v>2409</v>
      </c>
      <c r="G560" t="s">
        <v>2922</v>
      </c>
      <c r="H560" t="s">
        <v>27</v>
      </c>
      <c r="I560" t="s">
        <v>28</v>
      </c>
      <c r="J560" t="s">
        <v>3931</v>
      </c>
      <c r="K560" t="s">
        <v>3932</v>
      </c>
      <c r="L560" t="s">
        <v>3933</v>
      </c>
      <c r="M560" t="s">
        <v>3934</v>
      </c>
      <c r="N560" t="s">
        <v>3935</v>
      </c>
      <c r="O560" t="s">
        <v>34</v>
      </c>
      <c r="P560">
        <v>0</v>
      </c>
      <c r="Q560">
        <v>0</v>
      </c>
      <c r="R560" t="s">
        <v>3936</v>
      </c>
      <c r="S560" t="s">
        <v>3937</v>
      </c>
      <c r="U560" t="s">
        <v>3938</v>
      </c>
    </row>
    <row r="561" spans="1:21" hidden="1">
      <c r="A561">
        <v>775</v>
      </c>
      <c r="B561" t="s">
        <v>150</v>
      </c>
      <c r="C561" t="s">
        <v>57</v>
      </c>
      <c r="D561" t="s">
        <v>366</v>
      </c>
      <c r="E561" t="s">
        <v>3939</v>
      </c>
      <c r="F561" t="s">
        <v>2409</v>
      </c>
      <c r="G561" t="s">
        <v>2827</v>
      </c>
      <c r="H561" t="s">
        <v>27</v>
      </c>
      <c r="I561" t="s">
        <v>28</v>
      </c>
      <c r="J561" t="s">
        <v>3940</v>
      </c>
      <c r="K561" t="s">
        <v>3941</v>
      </c>
      <c r="L561" t="s">
        <v>3942</v>
      </c>
      <c r="M561" t="s">
        <v>3943</v>
      </c>
      <c r="N561" t="s">
        <v>3944</v>
      </c>
      <c r="O561" t="s">
        <v>122</v>
      </c>
      <c r="P561">
        <v>0</v>
      </c>
      <c r="Q561">
        <v>0</v>
      </c>
      <c r="U561" t="s">
        <v>3945</v>
      </c>
    </row>
    <row r="562" spans="1:21" hidden="1">
      <c r="A562">
        <v>776</v>
      </c>
      <c r="B562" t="s">
        <v>150</v>
      </c>
      <c r="C562" t="s">
        <v>57</v>
      </c>
      <c r="D562" t="s">
        <v>366</v>
      </c>
      <c r="E562" t="s">
        <v>3946</v>
      </c>
      <c r="F562" t="s">
        <v>2409</v>
      </c>
      <c r="G562" t="s">
        <v>3012</v>
      </c>
      <c r="H562" t="s">
        <v>27</v>
      </c>
      <c r="I562" t="s">
        <v>28</v>
      </c>
      <c r="J562" t="s">
        <v>3924</v>
      </c>
      <c r="K562" t="s">
        <v>3925</v>
      </c>
      <c r="L562" t="s">
        <v>3926</v>
      </c>
      <c r="M562" t="s">
        <v>3947</v>
      </c>
      <c r="N562" t="s">
        <v>3928</v>
      </c>
      <c r="O562" t="s">
        <v>80</v>
      </c>
      <c r="P562">
        <v>0</v>
      </c>
      <c r="Q562">
        <v>0</v>
      </c>
      <c r="S562" t="s">
        <v>3948</v>
      </c>
      <c r="U562" t="s">
        <v>3949</v>
      </c>
    </row>
    <row r="563" spans="1:21" hidden="1">
      <c r="A563">
        <v>777</v>
      </c>
      <c r="B563" t="s">
        <v>150</v>
      </c>
      <c r="C563" t="s">
        <v>57</v>
      </c>
      <c r="D563" t="s">
        <v>366</v>
      </c>
      <c r="E563" t="s">
        <v>3950</v>
      </c>
      <c r="F563" t="s">
        <v>2409</v>
      </c>
      <c r="G563" t="s">
        <v>2827</v>
      </c>
      <c r="H563" t="s">
        <v>27</v>
      </c>
      <c r="I563" t="s">
        <v>28</v>
      </c>
      <c r="J563" t="s">
        <v>3951</v>
      </c>
      <c r="K563" t="s">
        <v>3952</v>
      </c>
      <c r="L563" t="s">
        <v>3953</v>
      </c>
      <c r="M563" t="s">
        <v>3954</v>
      </c>
      <c r="N563" t="s">
        <v>3955</v>
      </c>
      <c r="O563" t="s">
        <v>122</v>
      </c>
      <c r="P563">
        <v>0</v>
      </c>
      <c r="Q563">
        <v>0</v>
      </c>
      <c r="U563" s="4">
        <v>46012.266333333333</v>
      </c>
    </row>
    <row r="564" spans="1:21" hidden="1">
      <c r="A564">
        <v>780</v>
      </c>
      <c r="B564" t="s">
        <v>150</v>
      </c>
      <c r="C564" t="s">
        <v>57</v>
      </c>
      <c r="D564" t="s">
        <v>366</v>
      </c>
      <c r="E564" t="s">
        <v>3956</v>
      </c>
      <c r="F564" t="s">
        <v>2409</v>
      </c>
      <c r="G564" t="s">
        <v>2827</v>
      </c>
      <c r="H564" t="s">
        <v>27</v>
      </c>
      <c r="I564" t="s">
        <v>28</v>
      </c>
      <c r="J564" t="s">
        <v>3957</v>
      </c>
      <c r="K564" t="s">
        <v>3958</v>
      </c>
      <c r="L564" t="s">
        <v>3959</v>
      </c>
      <c r="M564" t="s">
        <v>3960</v>
      </c>
      <c r="N564" t="s">
        <v>3961</v>
      </c>
      <c r="O564" t="s">
        <v>55</v>
      </c>
      <c r="P564">
        <v>0</v>
      </c>
      <c r="Q564">
        <v>0</v>
      </c>
      <c r="U564" t="s">
        <v>3962</v>
      </c>
    </row>
    <row r="565" spans="1:21" hidden="1">
      <c r="A565">
        <v>783</v>
      </c>
      <c r="B565" t="s">
        <v>150</v>
      </c>
      <c r="C565" t="s">
        <v>57</v>
      </c>
      <c r="D565" t="s">
        <v>366</v>
      </c>
      <c r="E565" t="s">
        <v>3963</v>
      </c>
      <c r="F565" t="s">
        <v>2409</v>
      </c>
      <c r="G565" t="s">
        <v>3178</v>
      </c>
      <c r="H565" t="s">
        <v>27</v>
      </c>
      <c r="I565" t="s">
        <v>28</v>
      </c>
      <c r="J565" t="s">
        <v>3598</v>
      </c>
      <c r="K565" t="s">
        <v>3599</v>
      </c>
      <c r="L565" t="s">
        <v>3600</v>
      </c>
      <c r="M565" t="s">
        <v>3601</v>
      </c>
      <c r="N565" t="s">
        <v>3964</v>
      </c>
      <c r="O565" t="s">
        <v>80</v>
      </c>
      <c r="P565">
        <v>0</v>
      </c>
      <c r="Q565">
        <v>0</v>
      </c>
      <c r="U565" s="4">
        <v>46012.340583333331</v>
      </c>
    </row>
    <row r="566" spans="1:21" hidden="1">
      <c r="A566">
        <v>784</v>
      </c>
      <c r="B566" t="s">
        <v>150</v>
      </c>
      <c r="C566" t="s">
        <v>3965</v>
      </c>
      <c r="D566" t="s">
        <v>3966</v>
      </c>
      <c r="E566" t="s">
        <v>3967</v>
      </c>
      <c r="F566" t="s">
        <v>2409</v>
      </c>
      <c r="G566" t="s">
        <v>2922</v>
      </c>
      <c r="H566" t="s">
        <v>27</v>
      </c>
      <c r="I566" t="s">
        <v>28</v>
      </c>
      <c r="J566" t="s">
        <v>2938</v>
      </c>
      <c r="K566" t="s">
        <v>3968</v>
      </c>
      <c r="L566" t="s">
        <v>3969</v>
      </c>
      <c r="M566" t="s">
        <v>3970</v>
      </c>
      <c r="N566" t="s">
        <v>3971</v>
      </c>
      <c r="O566" t="s">
        <v>55</v>
      </c>
      <c r="P566">
        <v>0</v>
      </c>
      <c r="Q566">
        <v>0</v>
      </c>
      <c r="U566" s="4">
        <v>46012.352958333337</v>
      </c>
    </row>
    <row r="567" spans="1:21" hidden="1">
      <c r="A567">
        <v>786</v>
      </c>
      <c r="B567" t="s">
        <v>150</v>
      </c>
      <c r="C567" t="s">
        <v>299</v>
      </c>
      <c r="D567" t="s">
        <v>3966</v>
      </c>
      <c r="E567" t="s">
        <v>3972</v>
      </c>
      <c r="F567" t="s">
        <v>2409</v>
      </c>
      <c r="G567" t="s">
        <v>2741</v>
      </c>
      <c r="H567" t="s">
        <v>27</v>
      </c>
      <c r="I567" t="s">
        <v>28</v>
      </c>
      <c r="J567" t="s">
        <v>3973</v>
      </c>
      <c r="K567" t="s">
        <v>3974</v>
      </c>
      <c r="L567" t="s">
        <v>3975</v>
      </c>
      <c r="M567" t="s">
        <v>3976</v>
      </c>
      <c r="N567" t="s">
        <v>3977</v>
      </c>
      <c r="O567" t="s">
        <v>34</v>
      </c>
      <c r="P567">
        <v>0</v>
      </c>
      <c r="Q567">
        <v>0</v>
      </c>
      <c r="U567" s="4">
        <v>46012.377708333333</v>
      </c>
    </row>
    <row r="568" spans="1:21" hidden="1">
      <c r="A568">
        <v>792</v>
      </c>
      <c r="B568" t="s">
        <v>150</v>
      </c>
      <c r="C568" t="s">
        <v>978</v>
      </c>
      <c r="D568" t="s">
        <v>245</v>
      </c>
      <c r="E568" t="s">
        <v>3978</v>
      </c>
      <c r="F568" t="s">
        <v>2409</v>
      </c>
      <c r="G568" t="s">
        <v>2741</v>
      </c>
      <c r="H568" t="s">
        <v>27</v>
      </c>
      <c r="I568" t="s">
        <v>28</v>
      </c>
      <c r="J568" t="s">
        <v>3979</v>
      </c>
      <c r="K568" t="s">
        <v>97</v>
      </c>
      <c r="L568" t="s">
        <v>2938</v>
      </c>
      <c r="M568" t="s">
        <v>3980</v>
      </c>
      <c r="N568" t="s">
        <v>3981</v>
      </c>
      <c r="O568" t="s">
        <v>34</v>
      </c>
      <c r="P568">
        <v>0</v>
      </c>
      <c r="Q568">
        <v>0</v>
      </c>
      <c r="R568" t="s">
        <v>3982</v>
      </c>
      <c r="U568" t="s">
        <v>3983</v>
      </c>
    </row>
    <row r="569" spans="1:21" hidden="1">
      <c r="A569">
        <v>795</v>
      </c>
      <c r="B569" t="s">
        <v>150</v>
      </c>
      <c r="C569" t="s">
        <v>3984</v>
      </c>
      <c r="D569" t="s">
        <v>245</v>
      </c>
      <c r="E569" t="s">
        <v>3985</v>
      </c>
      <c r="F569" t="s">
        <v>2409</v>
      </c>
      <c r="G569" t="s">
        <v>2741</v>
      </c>
      <c r="H569" t="s">
        <v>27</v>
      </c>
      <c r="I569" t="s">
        <v>28</v>
      </c>
      <c r="J569" t="s">
        <v>3986</v>
      </c>
      <c r="K569" t="s">
        <v>3987</v>
      </c>
      <c r="L569" t="s">
        <v>3988</v>
      </c>
      <c r="M569" t="s">
        <v>3989</v>
      </c>
      <c r="N569" t="s">
        <v>3990</v>
      </c>
      <c r="O569" t="s">
        <v>34</v>
      </c>
      <c r="P569">
        <v>0</v>
      </c>
      <c r="Q569">
        <v>0</v>
      </c>
      <c r="S569" t="s">
        <v>3991</v>
      </c>
      <c r="U569" t="s">
        <v>3992</v>
      </c>
    </row>
    <row r="570" spans="1:21" hidden="1">
      <c r="A570">
        <v>796</v>
      </c>
      <c r="B570" t="s">
        <v>2438</v>
      </c>
      <c r="C570" t="s">
        <v>3993</v>
      </c>
      <c r="D570" t="s">
        <v>23</v>
      </c>
      <c r="E570" t="s">
        <v>3994</v>
      </c>
      <c r="F570" t="s">
        <v>2409</v>
      </c>
      <c r="G570" t="s">
        <v>2741</v>
      </c>
      <c r="H570" t="s">
        <v>27</v>
      </c>
      <c r="I570" t="s">
        <v>28</v>
      </c>
      <c r="J570" t="s">
        <v>3995</v>
      </c>
      <c r="K570" t="s">
        <v>3996</v>
      </c>
      <c r="L570" t="s">
        <v>3997</v>
      </c>
      <c r="M570" t="s">
        <v>3998</v>
      </c>
      <c r="N570" t="s">
        <v>3999</v>
      </c>
      <c r="O570" t="s">
        <v>64</v>
      </c>
      <c r="P570">
        <v>0</v>
      </c>
      <c r="Q570">
        <v>0</v>
      </c>
      <c r="U570" s="4">
        <v>46012.501458333332</v>
      </c>
    </row>
    <row r="571" spans="1:21" hidden="1">
      <c r="A571">
        <v>797</v>
      </c>
      <c r="B571" t="s">
        <v>2438</v>
      </c>
      <c r="C571" t="s">
        <v>4000</v>
      </c>
      <c r="D571" t="s">
        <v>47</v>
      </c>
      <c r="E571" t="s">
        <v>4001</v>
      </c>
      <c r="F571" t="s">
        <v>2409</v>
      </c>
      <c r="G571" t="s">
        <v>2741</v>
      </c>
      <c r="H571" t="s">
        <v>27</v>
      </c>
      <c r="I571" t="s">
        <v>28</v>
      </c>
      <c r="J571" t="s">
        <v>4002</v>
      </c>
      <c r="K571" t="s">
        <v>4003</v>
      </c>
      <c r="L571" t="s">
        <v>4004</v>
      </c>
      <c r="M571" t="s">
        <v>4005</v>
      </c>
      <c r="N571" t="s">
        <v>4006</v>
      </c>
      <c r="O571" t="s">
        <v>64</v>
      </c>
      <c r="P571">
        <v>0</v>
      </c>
      <c r="Q571">
        <v>0</v>
      </c>
      <c r="U571" t="s">
        <v>4007</v>
      </c>
    </row>
    <row r="572" spans="1:21" hidden="1">
      <c r="A572">
        <v>798</v>
      </c>
      <c r="B572" t="s">
        <v>150</v>
      </c>
      <c r="C572" t="s">
        <v>57</v>
      </c>
      <c r="D572" t="s">
        <v>47</v>
      </c>
      <c r="E572" t="s">
        <v>4008</v>
      </c>
      <c r="F572" t="s">
        <v>2409</v>
      </c>
      <c r="G572" t="s">
        <v>2741</v>
      </c>
      <c r="H572" t="s">
        <v>27</v>
      </c>
      <c r="I572" t="s">
        <v>28</v>
      </c>
      <c r="J572" t="s">
        <v>4009</v>
      </c>
      <c r="K572" t="s">
        <v>4010</v>
      </c>
      <c r="L572" t="s">
        <v>4011</v>
      </c>
      <c r="M572" t="s">
        <v>4012</v>
      </c>
      <c r="N572" t="s">
        <v>4013</v>
      </c>
      <c r="O572" t="s">
        <v>80</v>
      </c>
      <c r="P572">
        <v>0</v>
      </c>
      <c r="Q572">
        <v>0</v>
      </c>
      <c r="U572" t="s">
        <v>4014</v>
      </c>
    </row>
    <row r="573" spans="1:21" hidden="1">
      <c r="A573">
        <v>799</v>
      </c>
      <c r="B573" t="s">
        <v>150</v>
      </c>
      <c r="C573" t="s">
        <v>3984</v>
      </c>
      <c r="D573" t="s">
        <v>245</v>
      </c>
      <c r="E573" t="s">
        <v>4015</v>
      </c>
      <c r="F573" t="s">
        <v>2409</v>
      </c>
      <c r="G573" t="s">
        <v>2741</v>
      </c>
      <c r="H573" t="s">
        <v>27</v>
      </c>
      <c r="I573" t="s">
        <v>28</v>
      </c>
      <c r="J573" t="s">
        <v>4016</v>
      </c>
      <c r="K573" t="s">
        <v>4017</v>
      </c>
      <c r="L573" t="s">
        <v>4018</v>
      </c>
      <c r="M573" t="s">
        <v>4019</v>
      </c>
      <c r="N573" t="s">
        <v>4020</v>
      </c>
      <c r="O573" t="s">
        <v>55</v>
      </c>
      <c r="P573">
        <v>0</v>
      </c>
      <c r="Q573">
        <v>0</v>
      </c>
      <c r="U573" s="4">
        <v>46012.538583333328</v>
      </c>
    </row>
    <row r="574" spans="1:21" hidden="1">
      <c r="A574">
        <v>800</v>
      </c>
      <c r="B574" t="s">
        <v>150</v>
      </c>
      <c r="C574" t="s">
        <v>3984</v>
      </c>
      <c r="D574" t="s">
        <v>245</v>
      </c>
      <c r="E574" t="s">
        <v>4021</v>
      </c>
      <c r="F574" t="s">
        <v>2409</v>
      </c>
      <c r="G574" t="s">
        <v>2741</v>
      </c>
      <c r="H574" t="s">
        <v>27</v>
      </c>
      <c r="I574" t="s">
        <v>28</v>
      </c>
      <c r="J574" t="s">
        <v>4022</v>
      </c>
      <c r="K574" t="s">
        <v>4023</v>
      </c>
      <c r="L574" t="s">
        <v>4024</v>
      </c>
      <c r="M574" t="s">
        <v>4025</v>
      </c>
      <c r="N574" t="s">
        <v>4026</v>
      </c>
      <c r="O574" t="s">
        <v>55</v>
      </c>
      <c r="P574">
        <v>0</v>
      </c>
      <c r="Q574">
        <v>0</v>
      </c>
      <c r="U574" t="s">
        <v>4027</v>
      </c>
    </row>
    <row r="575" spans="1:21" hidden="1">
      <c r="A575">
        <v>802</v>
      </c>
      <c r="B575" t="s">
        <v>150</v>
      </c>
      <c r="C575" t="s">
        <v>3984</v>
      </c>
      <c r="D575" t="s">
        <v>245</v>
      </c>
      <c r="E575" t="s">
        <v>4028</v>
      </c>
      <c r="F575" t="s">
        <v>2409</v>
      </c>
      <c r="G575" t="s">
        <v>2741</v>
      </c>
      <c r="H575" t="s">
        <v>27</v>
      </c>
      <c r="I575" t="s">
        <v>28</v>
      </c>
      <c r="J575" t="s">
        <v>4029</v>
      </c>
      <c r="K575" t="s">
        <v>4030</v>
      </c>
      <c r="L575" t="s">
        <v>4031</v>
      </c>
      <c r="M575" t="s">
        <v>4032</v>
      </c>
      <c r="N575" t="s">
        <v>4033</v>
      </c>
      <c r="O575" t="s">
        <v>64</v>
      </c>
      <c r="P575">
        <v>0</v>
      </c>
      <c r="Q575">
        <v>0</v>
      </c>
      <c r="U575" t="s">
        <v>4034</v>
      </c>
    </row>
    <row r="576" spans="1:21" hidden="1">
      <c r="A576">
        <v>804</v>
      </c>
      <c r="B576" t="s">
        <v>150</v>
      </c>
      <c r="C576" t="s">
        <v>3984</v>
      </c>
      <c r="D576" t="s">
        <v>245</v>
      </c>
      <c r="E576" t="s">
        <v>4035</v>
      </c>
      <c r="F576" t="s">
        <v>2409</v>
      </c>
      <c r="G576" t="s">
        <v>2410</v>
      </c>
      <c r="H576" t="s">
        <v>27</v>
      </c>
      <c r="I576" t="s">
        <v>28</v>
      </c>
      <c r="J576" t="s">
        <v>4036</v>
      </c>
      <c r="K576" t="s">
        <v>4037</v>
      </c>
      <c r="L576" t="s">
        <v>4038</v>
      </c>
      <c r="M576" t="s">
        <v>4039</v>
      </c>
      <c r="N576" t="s">
        <v>4040</v>
      </c>
      <c r="O576" t="s">
        <v>80</v>
      </c>
      <c r="P576">
        <v>0</v>
      </c>
      <c r="Q576">
        <v>0</v>
      </c>
      <c r="U576" s="4">
        <v>46012.600458333327</v>
      </c>
    </row>
    <row r="577" spans="1:21" hidden="1">
      <c r="A577">
        <v>805</v>
      </c>
      <c r="B577" t="s">
        <v>150</v>
      </c>
      <c r="C577" t="s">
        <v>3984</v>
      </c>
      <c r="D577" t="s">
        <v>245</v>
      </c>
      <c r="E577" t="s">
        <v>4041</v>
      </c>
      <c r="F577" t="s">
        <v>2409</v>
      </c>
      <c r="G577" t="s">
        <v>2410</v>
      </c>
      <c r="H577" t="s">
        <v>27</v>
      </c>
      <c r="I577" t="s">
        <v>28</v>
      </c>
      <c r="J577" t="s">
        <v>4042</v>
      </c>
      <c r="K577" t="s">
        <v>4043</v>
      </c>
      <c r="L577" t="s">
        <v>4044</v>
      </c>
      <c r="M577" t="s">
        <v>4045</v>
      </c>
      <c r="N577" t="s">
        <v>4046</v>
      </c>
      <c r="O577" t="s">
        <v>34</v>
      </c>
      <c r="P577">
        <v>0</v>
      </c>
      <c r="Q577">
        <v>0</v>
      </c>
      <c r="R577" t="s">
        <v>4047</v>
      </c>
      <c r="U577" s="4">
        <v>46012.612833333333</v>
      </c>
    </row>
    <row r="578" spans="1:21" hidden="1">
      <c r="A578">
        <v>806</v>
      </c>
      <c r="B578" t="s">
        <v>150</v>
      </c>
      <c r="C578" t="s">
        <v>3984</v>
      </c>
      <c r="D578" t="s">
        <v>245</v>
      </c>
      <c r="E578" t="s">
        <v>4048</v>
      </c>
      <c r="F578" t="s">
        <v>2409</v>
      </c>
      <c r="G578" t="s">
        <v>3012</v>
      </c>
      <c r="H578" t="s">
        <v>27</v>
      </c>
      <c r="I578" t="s">
        <v>28</v>
      </c>
      <c r="J578" t="s">
        <v>4049</v>
      </c>
      <c r="K578" t="s">
        <v>4050</v>
      </c>
      <c r="L578" t="s">
        <v>4051</v>
      </c>
      <c r="M578" t="s">
        <v>4052</v>
      </c>
      <c r="N578" t="s">
        <v>4053</v>
      </c>
      <c r="O578" t="s">
        <v>34</v>
      </c>
      <c r="P578">
        <v>0</v>
      </c>
      <c r="Q578">
        <v>0</v>
      </c>
      <c r="U578" t="s">
        <v>4054</v>
      </c>
    </row>
    <row r="579" spans="1:21" hidden="1">
      <c r="A579">
        <v>811</v>
      </c>
      <c r="B579" t="s">
        <v>150</v>
      </c>
      <c r="C579" t="s">
        <v>57</v>
      </c>
      <c r="D579" t="s">
        <v>47</v>
      </c>
      <c r="E579" t="s">
        <v>4055</v>
      </c>
      <c r="F579" t="s">
        <v>2409</v>
      </c>
      <c r="G579" t="s">
        <v>2410</v>
      </c>
      <c r="H579" t="s">
        <v>27</v>
      </c>
      <c r="I579" t="s">
        <v>28</v>
      </c>
      <c r="J579" t="s">
        <v>4056</v>
      </c>
      <c r="K579" t="s">
        <v>4057</v>
      </c>
      <c r="L579" t="s">
        <v>4058</v>
      </c>
      <c r="M579" t="s">
        <v>4059</v>
      </c>
      <c r="N579" t="s">
        <v>4060</v>
      </c>
      <c r="O579" t="s">
        <v>80</v>
      </c>
      <c r="P579">
        <v>0</v>
      </c>
      <c r="Q579">
        <v>0</v>
      </c>
      <c r="R579" t="s">
        <v>4061</v>
      </c>
      <c r="U579" s="4">
        <v>46012.687083333331</v>
      </c>
    </row>
    <row r="580" spans="1:21" hidden="1">
      <c r="A580">
        <v>814</v>
      </c>
      <c r="B580" t="s">
        <v>150</v>
      </c>
      <c r="C580" t="s">
        <v>57</v>
      </c>
      <c r="D580" t="s">
        <v>47</v>
      </c>
      <c r="E580" t="s">
        <v>4062</v>
      </c>
      <c r="F580" t="s">
        <v>2409</v>
      </c>
      <c r="G580" t="s">
        <v>2827</v>
      </c>
      <c r="H580" t="s">
        <v>27</v>
      </c>
      <c r="I580" t="s">
        <v>28</v>
      </c>
      <c r="J580" t="s">
        <v>4063</v>
      </c>
      <c r="K580" t="s">
        <v>4064</v>
      </c>
      <c r="L580" t="s">
        <v>4065</v>
      </c>
      <c r="M580" t="s">
        <v>4066</v>
      </c>
      <c r="N580" t="s">
        <v>4067</v>
      </c>
      <c r="O580" t="s">
        <v>80</v>
      </c>
      <c r="P580">
        <v>0</v>
      </c>
      <c r="Q580">
        <v>0</v>
      </c>
      <c r="U580" t="s">
        <v>4068</v>
      </c>
    </row>
    <row r="581" spans="1:21" hidden="1">
      <c r="A581">
        <v>815</v>
      </c>
      <c r="B581" t="s">
        <v>150</v>
      </c>
      <c r="C581" t="s">
        <v>57</v>
      </c>
      <c r="D581" t="s">
        <v>47</v>
      </c>
      <c r="E581" t="s">
        <v>4069</v>
      </c>
      <c r="F581" t="s">
        <v>2409</v>
      </c>
      <c r="G581" t="s">
        <v>3178</v>
      </c>
      <c r="H581" t="s">
        <v>27</v>
      </c>
      <c r="I581" t="s">
        <v>28</v>
      </c>
      <c r="J581" t="s">
        <v>4070</v>
      </c>
      <c r="K581" t="s">
        <v>4071</v>
      </c>
      <c r="L581" t="s">
        <v>4072</v>
      </c>
      <c r="M581" t="s">
        <v>4073</v>
      </c>
      <c r="N581" t="s">
        <v>4074</v>
      </c>
      <c r="O581" t="s">
        <v>64</v>
      </c>
      <c r="P581">
        <v>0</v>
      </c>
      <c r="Q581">
        <v>0</v>
      </c>
      <c r="U581" s="4">
        <v>46012.736583333332</v>
      </c>
    </row>
    <row r="582" spans="1:21" hidden="1">
      <c r="A582">
        <v>817</v>
      </c>
      <c r="B582" t="s">
        <v>150</v>
      </c>
      <c r="C582" t="s">
        <v>57</v>
      </c>
      <c r="D582" t="s">
        <v>47</v>
      </c>
      <c r="E582" t="s">
        <v>4075</v>
      </c>
      <c r="F582" t="s">
        <v>2409</v>
      </c>
      <c r="G582" t="s">
        <v>3178</v>
      </c>
      <c r="H582" t="s">
        <v>27</v>
      </c>
      <c r="I582" t="s">
        <v>28</v>
      </c>
      <c r="J582" t="s">
        <v>4076</v>
      </c>
      <c r="K582" t="s">
        <v>4077</v>
      </c>
      <c r="L582" t="s">
        <v>4078</v>
      </c>
      <c r="M582" t="s">
        <v>4079</v>
      </c>
      <c r="N582" t="s">
        <v>4080</v>
      </c>
      <c r="O582" t="s">
        <v>122</v>
      </c>
      <c r="P582">
        <v>0</v>
      </c>
      <c r="Q582">
        <v>0</v>
      </c>
      <c r="U582" t="s">
        <v>4081</v>
      </c>
    </row>
    <row r="583" spans="1:21" hidden="1">
      <c r="A583">
        <v>819</v>
      </c>
      <c r="B583" t="s">
        <v>150</v>
      </c>
      <c r="C583" t="s">
        <v>57</v>
      </c>
      <c r="D583" t="s">
        <v>47</v>
      </c>
      <c r="E583" t="s">
        <v>4082</v>
      </c>
      <c r="F583" t="s">
        <v>2409</v>
      </c>
      <c r="G583" t="s">
        <v>2410</v>
      </c>
      <c r="H583" t="s">
        <v>27</v>
      </c>
      <c r="I583" t="s">
        <v>28</v>
      </c>
      <c r="J583" t="s">
        <v>4083</v>
      </c>
      <c r="K583" t="s">
        <v>4084</v>
      </c>
      <c r="L583" t="s">
        <v>4085</v>
      </c>
      <c r="M583" t="s">
        <v>4086</v>
      </c>
      <c r="N583" t="s">
        <v>4087</v>
      </c>
      <c r="O583" t="s">
        <v>34</v>
      </c>
      <c r="P583">
        <v>0</v>
      </c>
      <c r="Q583">
        <v>0</v>
      </c>
      <c r="U583" t="s">
        <v>4088</v>
      </c>
    </row>
    <row r="584" spans="1:21" hidden="1">
      <c r="A584">
        <v>821</v>
      </c>
      <c r="B584" t="s">
        <v>150</v>
      </c>
      <c r="C584" t="s">
        <v>57</v>
      </c>
      <c r="D584" t="s">
        <v>47</v>
      </c>
      <c r="E584" t="s">
        <v>4089</v>
      </c>
      <c r="F584" t="s">
        <v>2409</v>
      </c>
      <c r="G584" t="s">
        <v>2410</v>
      </c>
      <c r="H584" t="s">
        <v>27</v>
      </c>
      <c r="I584" t="s">
        <v>28</v>
      </c>
      <c r="J584" t="s">
        <v>4090</v>
      </c>
      <c r="K584" t="s">
        <v>4091</v>
      </c>
      <c r="L584" t="s">
        <v>4092</v>
      </c>
      <c r="M584" t="s">
        <v>4093</v>
      </c>
      <c r="N584" t="s">
        <v>4094</v>
      </c>
      <c r="O584" t="s">
        <v>80</v>
      </c>
      <c r="P584">
        <v>0</v>
      </c>
      <c r="Q584">
        <v>0</v>
      </c>
      <c r="R584" t="s">
        <v>4095</v>
      </c>
      <c r="U584" s="4">
        <v>46012.810833333337</v>
      </c>
    </row>
    <row r="585" spans="1:21" hidden="1">
      <c r="A585">
        <v>822</v>
      </c>
      <c r="B585" t="s">
        <v>150</v>
      </c>
      <c r="C585" t="s">
        <v>57</v>
      </c>
      <c r="D585" t="s">
        <v>47</v>
      </c>
      <c r="E585" t="s">
        <v>4096</v>
      </c>
      <c r="F585" t="s">
        <v>2409</v>
      </c>
      <c r="G585" t="s">
        <v>2410</v>
      </c>
      <c r="H585" t="s">
        <v>27</v>
      </c>
      <c r="I585" t="s">
        <v>28</v>
      </c>
      <c r="J585" t="s">
        <v>4097</v>
      </c>
      <c r="K585" t="s">
        <v>4098</v>
      </c>
      <c r="L585" t="s">
        <v>4099</v>
      </c>
      <c r="M585" t="s">
        <v>4100</v>
      </c>
      <c r="N585" t="s">
        <v>4101</v>
      </c>
      <c r="O585" t="s">
        <v>64</v>
      </c>
      <c r="P585">
        <v>0</v>
      </c>
      <c r="Q585">
        <v>0</v>
      </c>
      <c r="U585" s="4">
        <v>46012.823208333342</v>
      </c>
    </row>
    <row r="586" spans="1:21" hidden="1">
      <c r="A586">
        <v>825</v>
      </c>
      <c r="B586" t="s">
        <v>150</v>
      </c>
      <c r="C586" t="s">
        <v>57</v>
      </c>
      <c r="D586" t="s">
        <v>47</v>
      </c>
      <c r="E586" t="s">
        <v>4102</v>
      </c>
      <c r="F586" t="s">
        <v>2409</v>
      </c>
      <c r="G586" t="s">
        <v>3012</v>
      </c>
      <c r="H586" t="s">
        <v>27</v>
      </c>
      <c r="I586" t="s">
        <v>28</v>
      </c>
      <c r="J586" t="s">
        <v>4103</v>
      </c>
      <c r="K586" t="s">
        <v>4104</v>
      </c>
      <c r="L586" t="s">
        <v>4105</v>
      </c>
      <c r="M586" t="s">
        <v>4106</v>
      </c>
      <c r="N586" t="s">
        <v>4107</v>
      </c>
      <c r="O586" t="s">
        <v>64</v>
      </c>
      <c r="P586">
        <v>0</v>
      </c>
      <c r="Q586">
        <v>0</v>
      </c>
      <c r="S586" t="s">
        <v>4108</v>
      </c>
      <c r="U586" t="s">
        <v>4109</v>
      </c>
    </row>
    <row r="587" spans="1:21" hidden="1">
      <c r="A587">
        <v>826</v>
      </c>
      <c r="B587" t="s">
        <v>150</v>
      </c>
      <c r="C587" t="s">
        <v>57</v>
      </c>
      <c r="D587" t="s">
        <v>47</v>
      </c>
      <c r="E587" t="s">
        <v>4110</v>
      </c>
      <c r="F587" t="s">
        <v>2409</v>
      </c>
      <c r="G587" t="s">
        <v>3607</v>
      </c>
      <c r="H587" t="s">
        <v>27</v>
      </c>
      <c r="I587" t="s">
        <v>28</v>
      </c>
      <c r="J587" t="s">
        <v>4111</v>
      </c>
      <c r="K587" t="s">
        <v>4112</v>
      </c>
      <c r="L587" t="s">
        <v>4113</v>
      </c>
      <c r="M587" t="s">
        <v>4114</v>
      </c>
      <c r="N587" t="s">
        <v>4115</v>
      </c>
      <c r="O587" t="s">
        <v>122</v>
      </c>
      <c r="P587">
        <v>0</v>
      </c>
      <c r="Q587">
        <v>0</v>
      </c>
      <c r="U587" t="s">
        <v>4116</v>
      </c>
    </row>
    <row r="588" spans="1:21" hidden="1">
      <c r="A588">
        <v>827</v>
      </c>
      <c r="B588" t="s">
        <v>150</v>
      </c>
      <c r="C588" t="s">
        <v>57</v>
      </c>
      <c r="D588" t="s">
        <v>47</v>
      </c>
      <c r="E588" t="s">
        <v>4117</v>
      </c>
      <c r="F588" t="s">
        <v>2409</v>
      </c>
      <c r="G588" t="s">
        <v>2410</v>
      </c>
      <c r="H588" t="s">
        <v>27</v>
      </c>
      <c r="I588" t="s">
        <v>28</v>
      </c>
      <c r="J588" t="s">
        <v>4118</v>
      </c>
      <c r="K588" t="s">
        <v>4119</v>
      </c>
      <c r="L588" t="s">
        <v>4120</v>
      </c>
      <c r="M588" t="s">
        <v>4121</v>
      </c>
      <c r="N588" t="s">
        <v>4122</v>
      </c>
      <c r="O588" t="s">
        <v>34</v>
      </c>
      <c r="P588">
        <v>0</v>
      </c>
      <c r="Q588">
        <v>0</v>
      </c>
      <c r="U588" s="4">
        <v>46012.885083333327</v>
      </c>
    </row>
    <row r="589" spans="1:21" hidden="1">
      <c r="A589">
        <v>828</v>
      </c>
      <c r="B589" t="s">
        <v>150</v>
      </c>
      <c r="C589" t="s">
        <v>57</v>
      </c>
      <c r="D589" t="s">
        <v>47</v>
      </c>
      <c r="E589" t="s">
        <v>4123</v>
      </c>
      <c r="F589" t="s">
        <v>2409</v>
      </c>
      <c r="G589" t="s">
        <v>2827</v>
      </c>
      <c r="H589" t="s">
        <v>27</v>
      </c>
      <c r="I589" t="s">
        <v>28</v>
      </c>
      <c r="J589" t="s">
        <v>4124</v>
      </c>
      <c r="K589" t="s">
        <v>4125</v>
      </c>
      <c r="L589" t="s">
        <v>4126</v>
      </c>
      <c r="M589" t="s">
        <v>4127</v>
      </c>
      <c r="N589" t="s">
        <v>4128</v>
      </c>
      <c r="O589" t="s">
        <v>64</v>
      </c>
      <c r="P589">
        <v>0</v>
      </c>
      <c r="Q589">
        <v>0</v>
      </c>
      <c r="S589" t="s">
        <v>4129</v>
      </c>
      <c r="U589" t="s">
        <v>4130</v>
      </c>
    </row>
    <row r="590" spans="1:21" hidden="1">
      <c r="A590" t="s">
        <v>4131</v>
      </c>
      <c r="B590" t="s">
        <v>150</v>
      </c>
      <c r="C590" t="s">
        <v>57</v>
      </c>
      <c r="D590" t="s">
        <v>47</v>
      </c>
      <c r="E590" t="s">
        <v>4132</v>
      </c>
      <c r="F590" t="s">
        <v>2409</v>
      </c>
      <c r="G590" t="s">
        <v>2922</v>
      </c>
      <c r="H590" t="s">
        <v>27</v>
      </c>
      <c r="I590" t="s">
        <v>28</v>
      </c>
      <c r="J590" t="s">
        <v>4133</v>
      </c>
      <c r="K590" t="s">
        <v>4134</v>
      </c>
      <c r="L590" t="s">
        <v>4135</v>
      </c>
      <c r="M590" t="s">
        <v>4136</v>
      </c>
      <c r="N590" t="s">
        <v>4137</v>
      </c>
      <c r="O590" t="s">
        <v>122</v>
      </c>
      <c r="P590">
        <v>0</v>
      </c>
      <c r="Q590">
        <v>0</v>
      </c>
      <c r="S590" t="s">
        <v>4138</v>
      </c>
      <c r="U590" t="s">
        <v>4139</v>
      </c>
    </row>
    <row r="591" spans="1:21" hidden="1">
      <c r="A591" t="s">
        <v>4140</v>
      </c>
      <c r="B591" t="s">
        <v>150</v>
      </c>
      <c r="C591" t="s">
        <v>57</v>
      </c>
      <c r="D591" t="s">
        <v>47</v>
      </c>
      <c r="E591" t="s">
        <v>4141</v>
      </c>
      <c r="F591" t="s">
        <v>2409</v>
      </c>
      <c r="G591" t="s">
        <v>2741</v>
      </c>
      <c r="H591" t="s">
        <v>27</v>
      </c>
      <c r="I591" t="s">
        <v>28</v>
      </c>
      <c r="J591" t="s">
        <v>4142</v>
      </c>
      <c r="K591" t="s">
        <v>4143</v>
      </c>
      <c r="L591" t="s">
        <v>4144</v>
      </c>
      <c r="M591" t="s">
        <v>4145</v>
      </c>
      <c r="N591" t="s">
        <v>4146</v>
      </c>
      <c r="O591" t="s">
        <v>55</v>
      </c>
      <c r="P591">
        <v>0</v>
      </c>
      <c r="Q591">
        <v>0</v>
      </c>
      <c r="R591" t="s">
        <v>4147</v>
      </c>
      <c r="S591" t="s">
        <v>4148</v>
      </c>
      <c r="U591" t="s">
        <v>4149</v>
      </c>
    </row>
    <row r="592" spans="1:21" hidden="1">
      <c r="A592">
        <v>837</v>
      </c>
      <c r="B592" t="s">
        <v>150</v>
      </c>
      <c r="C592" t="s">
        <v>57</v>
      </c>
      <c r="D592" t="s">
        <v>47</v>
      </c>
      <c r="E592" t="s">
        <v>4150</v>
      </c>
      <c r="F592" t="s">
        <v>2409</v>
      </c>
      <c r="G592" t="s">
        <v>2410</v>
      </c>
      <c r="H592" t="s">
        <v>27</v>
      </c>
      <c r="I592" t="s">
        <v>28</v>
      </c>
      <c r="J592" t="s">
        <v>4151</v>
      </c>
      <c r="K592" t="s">
        <v>4152</v>
      </c>
      <c r="L592" t="s">
        <v>4153</v>
      </c>
      <c r="M592" t="s">
        <v>4154</v>
      </c>
      <c r="N592" t="s">
        <v>4155</v>
      </c>
      <c r="O592" t="s">
        <v>34</v>
      </c>
      <c r="P592">
        <v>0</v>
      </c>
      <c r="Q592">
        <v>0</v>
      </c>
      <c r="U592" s="4">
        <v>46013.008833333333</v>
      </c>
    </row>
    <row r="593" spans="1:21" hidden="1">
      <c r="A593">
        <v>838</v>
      </c>
      <c r="B593" t="s">
        <v>150</v>
      </c>
      <c r="C593" t="s">
        <v>57</v>
      </c>
      <c r="D593" t="s">
        <v>47</v>
      </c>
      <c r="E593" t="s">
        <v>4156</v>
      </c>
      <c r="F593" t="s">
        <v>2409</v>
      </c>
      <c r="G593" t="s">
        <v>2802</v>
      </c>
      <c r="H593" t="s">
        <v>27</v>
      </c>
      <c r="I593" t="s">
        <v>28</v>
      </c>
      <c r="J593" t="s">
        <v>4157</v>
      </c>
      <c r="K593" t="s">
        <v>4158</v>
      </c>
      <c r="L593" t="s">
        <v>4159</v>
      </c>
      <c r="M593" t="s">
        <v>4160</v>
      </c>
      <c r="N593" t="s">
        <v>4161</v>
      </c>
      <c r="O593" t="s">
        <v>34</v>
      </c>
      <c r="P593">
        <v>0</v>
      </c>
      <c r="Q593">
        <v>0</v>
      </c>
      <c r="U593" t="s">
        <v>4162</v>
      </c>
    </row>
    <row r="594" spans="1:21" hidden="1">
      <c r="A594">
        <v>842</v>
      </c>
      <c r="B594" t="s">
        <v>150</v>
      </c>
      <c r="C594" t="s">
        <v>57</v>
      </c>
      <c r="D594" t="s">
        <v>47</v>
      </c>
      <c r="E594" t="s">
        <v>4163</v>
      </c>
      <c r="F594" t="s">
        <v>2409</v>
      </c>
      <c r="G594" t="s">
        <v>3178</v>
      </c>
      <c r="H594" t="s">
        <v>27</v>
      </c>
      <c r="I594" t="s">
        <v>28</v>
      </c>
      <c r="J594" t="s">
        <v>4164</v>
      </c>
      <c r="K594" t="s">
        <v>4165</v>
      </c>
      <c r="L594" t="s">
        <v>4166</v>
      </c>
      <c r="M594" t="s">
        <v>4167</v>
      </c>
      <c r="N594" t="s">
        <v>4168</v>
      </c>
      <c r="O594" t="s">
        <v>55</v>
      </c>
      <c r="P594">
        <v>0</v>
      </c>
      <c r="Q594">
        <v>0</v>
      </c>
      <c r="R594" t="s">
        <v>4169</v>
      </c>
      <c r="U594" s="4">
        <v>46013.058333333327</v>
      </c>
    </row>
    <row r="595" spans="1:21" hidden="1">
      <c r="A595">
        <v>843</v>
      </c>
      <c r="B595" t="s">
        <v>150</v>
      </c>
      <c r="C595" t="s">
        <v>57</v>
      </c>
      <c r="D595" t="s">
        <v>47</v>
      </c>
      <c r="E595" t="s">
        <v>4170</v>
      </c>
      <c r="F595" t="s">
        <v>2409</v>
      </c>
      <c r="G595" t="s">
        <v>3178</v>
      </c>
      <c r="H595" t="s">
        <v>27</v>
      </c>
      <c r="I595" t="s">
        <v>28</v>
      </c>
      <c r="J595" t="s">
        <v>4171</v>
      </c>
      <c r="K595" t="s">
        <v>4172</v>
      </c>
      <c r="L595" t="s">
        <v>4173</v>
      </c>
      <c r="M595" t="s">
        <v>4174</v>
      </c>
      <c r="N595" t="s">
        <v>4175</v>
      </c>
      <c r="O595" t="s">
        <v>64</v>
      </c>
      <c r="P595">
        <v>0</v>
      </c>
      <c r="Q595">
        <v>0</v>
      </c>
      <c r="U595" s="4">
        <v>46013.070708333333</v>
      </c>
    </row>
    <row r="596" spans="1:21" hidden="1">
      <c r="A596">
        <v>844</v>
      </c>
      <c r="B596" t="s">
        <v>150</v>
      </c>
      <c r="C596" t="s">
        <v>57</v>
      </c>
      <c r="D596" t="s">
        <v>47</v>
      </c>
      <c r="E596" t="s">
        <v>4176</v>
      </c>
      <c r="F596" t="s">
        <v>2409</v>
      </c>
      <c r="G596" t="s">
        <v>2410</v>
      </c>
      <c r="H596" t="s">
        <v>27</v>
      </c>
      <c r="I596" t="s">
        <v>28</v>
      </c>
      <c r="J596" t="s">
        <v>4177</v>
      </c>
      <c r="K596" t="s">
        <v>4178</v>
      </c>
      <c r="L596" t="s">
        <v>4179</v>
      </c>
      <c r="M596" t="s">
        <v>4180</v>
      </c>
      <c r="N596" t="s">
        <v>4181</v>
      </c>
      <c r="O596" t="s">
        <v>122</v>
      </c>
      <c r="P596">
        <v>0</v>
      </c>
      <c r="Q596">
        <v>0</v>
      </c>
      <c r="U596" s="4">
        <v>46013.083083333331</v>
      </c>
    </row>
    <row r="597" spans="1:21" hidden="1">
      <c r="A597" t="s">
        <v>4182</v>
      </c>
      <c r="B597" t="s">
        <v>150</v>
      </c>
      <c r="C597" t="s">
        <v>335</v>
      </c>
      <c r="D597" t="s">
        <v>47</v>
      </c>
      <c r="E597" t="s">
        <v>4183</v>
      </c>
      <c r="F597" t="s">
        <v>2409</v>
      </c>
      <c r="G597" t="s">
        <v>3178</v>
      </c>
      <c r="H597" t="s">
        <v>27</v>
      </c>
      <c r="I597" t="s">
        <v>28</v>
      </c>
      <c r="J597" t="s">
        <v>4184</v>
      </c>
      <c r="K597" t="s">
        <v>4185</v>
      </c>
      <c r="L597" t="s">
        <v>4186</v>
      </c>
      <c r="M597" t="s">
        <v>4187</v>
      </c>
      <c r="N597" t="s">
        <v>4188</v>
      </c>
      <c r="O597" t="s">
        <v>34</v>
      </c>
      <c r="P597">
        <v>0</v>
      </c>
      <c r="Q597">
        <v>0</v>
      </c>
      <c r="S597" t="s">
        <v>4189</v>
      </c>
      <c r="U597" t="s">
        <v>4190</v>
      </c>
    </row>
    <row r="598" spans="1:21" hidden="1">
      <c r="A598">
        <v>850</v>
      </c>
      <c r="B598" t="s">
        <v>150</v>
      </c>
      <c r="C598" t="s">
        <v>335</v>
      </c>
      <c r="D598" t="s">
        <v>47</v>
      </c>
      <c r="E598" t="s">
        <v>4191</v>
      </c>
      <c r="F598" t="s">
        <v>2409</v>
      </c>
      <c r="G598" t="s">
        <v>2410</v>
      </c>
      <c r="H598" t="s">
        <v>27</v>
      </c>
      <c r="I598" t="s">
        <v>28</v>
      </c>
      <c r="J598" t="s">
        <v>4192</v>
      </c>
      <c r="K598" t="s">
        <v>4193</v>
      </c>
      <c r="L598" t="s">
        <v>4194</v>
      </c>
      <c r="M598" t="s">
        <v>4195</v>
      </c>
      <c r="N598" t="s">
        <v>4196</v>
      </c>
      <c r="O598" t="s">
        <v>64</v>
      </c>
      <c r="P598">
        <v>0</v>
      </c>
      <c r="Q598">
        <v>0</v>
      </c>
      <c r="U598" s="4">
        <v>46013.157333333344</v>
      </c>
    </row>
    <row r="599" spans="1:21" hidden="1">
      <c r="A599">
        <v>851</v>
      </c>
      <c r="B599" t="s">
        <v>150</v>
      </c>
      <c r="C599" t="s">
        <v>335</v>
      </c>
      <c r="D599" t="s">
        <v>47</v>
      </c>
      <c r="E599" t="s">
        <v>4197</v>
      </c>
      <c r="F599" t="s">
        <v>2409</v>
      </c>
      <c r="G599" t="s">
        <v>2410</v>
      </c>
      <c r="H599" t="s">
        <v>27</v>
      </c>
      <c r="I599" t="s">
        <v>28</v>
      </c>
      <c r="J599" t="s">
        <v>4198</v>
      </c>
      <c r="K599" t="s">
        <v>4199</v>
      </c>
      <c r="L599" t="s">
        <v>4200</v>
      </c>
      <c r="M599" t="s">
        <v>4201</v>
      </c>
      <c r="N599" t="s">
        <v>4202</v>
      </c>
      <c r="O599" t="s">
        <v>64</v>
      </c>
      <c r="P599">
        <v>0</v>
      </c>
      <c r="Q599">
        <v>0</v>
      </c>
      <c r="U599" s="4">
        <v>46013.169708333327</v>
      </c>
    </row>
    <row r="600" spans="1:21" hidden="1">
      <c r="A600">
        <v>852</v>
      </c>
      <c r="B600" t="s">
        <v>150</v>
      </c>
      <c r="C600" t="s">
        <v>335</v>
      </c>
      <c r="D600" t="s">
        <v>47</v>
      </c>
      <c r="E600" t="s">
        <v>4203</v>
      </c>
      <c r="F600" t="s">
        <v>2409</v>
      </c>
      <c r="G600" t="s">
        <v>2410</v>
      </c>
      <c r="H600" t="s">
        <v>27</v>
      </c>
      <c r="I600" t="s">
        <v>28</v>
      </c>
      <c r="J600" t="s">
        <v>4204</v>
      </c>
      <c r="K600" t="s">
        <v>4205</v>
      </c>
      <c r="L600" t="s">
        <v>4206</v>
      </c>
      <c r="M600" t="s">
        <v>4207</v>
      </c>
      <c r="N600" t="s">
        <v>4208</v>
      </c>
      <c r="O600" t="s">
        <v>80</v>
      </c>
      <c r="P600">
        <v>0</v>
      </c>
      <c r="Q600">
        <v>0</v>
      </c>
      <c r="U600" s="4">
        <v>46013.182083333333</v>
      </c>
    </row>
    <row r="601" spans="1:21" hidden="1">
      <c r="A601">
        <v>853</v>
      </c>
      <c r="B601" t="s">
        <v>150</v>
      </c>
      <c r="C601" t="s">
        <v>335</v>
      </c>
      <c r="D601" t="s">
        <v>47</v>
      </c>
      <c r="E601" t="s">
        <v>4209</v>
      </c>
      <c r="F601" t="s">
        <v>2409</v>
      </c>
      <c r="G601" t="s">
        <v>2827</v>
      </c>
      <c r="H601" t="s">
        <v>27</v>
      </c>
      <c r="I601" t="s">
        <v>28</v>
      </c>
      <c r="J601" t="s">
        <v>4210</v>
      </c>
      <c r="K601" t="s">
        <v>4211</v>
      </c>
      <c r="L601" t="s">
        <v>4212</v>
      </c>
      <c r="M601" t="s">
        <v>4213</v>
      </c>
      <c r="N601" t="s">
        <v>4214</v>
      </c>
      <c r="O601" t="s">
        <v>64</v>
      </c>
      <c r="P601">
        <v>0</v>
      </c>
      <c r="Q601">
        <v>0</v>
      </c>
      <c r="U601" t="s">
        <v>4215</v>
      </c>
    </row>
    <row r="602" spans="1:21" hidden="1">
      <c r="A602">
        <v>854</v>
      </c>
      <c r="B602" t="s">
        <v>150</v>
      </c>
      <c r="C602" t="s">
        <v>335</v>
      </c>
      <c r="D602" t="s">
        <v>47</v>
      </c>
      <c r="E602" t="s">
        <v>4216</v>
      </c>
      <c r="F602" t="s">
        <v>2409</v>
      </c>
      <c r="G602" t="s">
        <v>2922</v>
      </c>
      <c r="H602" t="s">
        <v>27</v>
      </c>
      <c r="I602" t="s">
        <v>28</v>
      </c>
      <c r="J602" t="s">
        <v>4217</v>
      </c>
      <c r="K602" t="s">
        <v>4218</v>
      </c>
      <c r="L602" t="s">
        <v>4219</v>
      </c>
      <c r="M602" t="s">
        <v>4220</v>
      </c>
      <c r="N602" t="s">
        <v>4221</v>
      </c>
      <c r="O602" t="s">
        <v>64</v>
      </c>
      <c r="P602">
        <v>0</v>
      </c>
      <c r="Q602">
        <v>0</v>
      </c>
      <c r="S602" t="s">
        <v>4222</v>
      </c>
      <c r="U602" t="s">
        <v>4223</v>
      </c>
    </row>
    <row r="603" spans="1:21" hidden="1">
      <c r="A603">
        <v>856</v>
      </c>
      <c r="B603" t="s">
        <v>150</v>
      </c>
      <c r="C603" t="s">
        <v>335</v>
      </c>
      <c r="D603" t="s">
        <v>47</v>
      </c>
      <c r="E603" t="s">
        <v>4224</v>
      </c>
      <c r="F603" t="s">
        <v>2409</v>
      </c>
      <c r="G603" t="s">
        <v>2922</v>
      </c>
      <c r="H603" t="s">
        <v>27</v>
      </c>
      <c r="I603" t="s">
        <v>28</v>
      </c>
      <c r="J603" t="s">
        <v>4225</v>
      </c>
      <c r="K603" t="s">
        <v>4226</v>
      </c>
      <c r="L603" t="s">
        <v>4227</v>
      </c>
      <c r="M603" t="s">
        <v>4228</v>
      </c>
      <c r="N603" t="s">
        <v>4229</v>
      </c>
      <c r="O603" t="s">
        <v>34</v>
      </c>
      <c r="P603">
        <v>0</v>
      </c>
      <c r="Q603">
        <v>0</v>
      </c>
      <c r="S603" t="s">
        <v>4230</v>
      </c>
      <c r="U603" t="s">
        <v>4231</v>
      </c>
    </row>
    <row r="604" spans="1:21" hidden="1">
      <c r="A604">
        <v>857</v>
      </c>
      <c r="B604" t="s">
        <v>150</v>
      </c>
      <c r="C604" t="s">
        <v>335</v>
      </c>
      <c r="D604" t="s">
        <v>47</v>
      </c>
      <c r="E604" t="s">
        <v>4232</v>
      </c>
      <c r="F604" t="s">
        <v>2409</v>
      </c>
      <c r="G604" t="s">
        <v>3607</v>
      </c>
      <c r="H604" t="s">
        <v>27</v>
      </c>
      <c r="I604" t="s">
        <v>28</v>
      </c>
      <c r="J604" t="s">
        <v>4233</v>
      </c>
      <c r="K604" t="s">
        <v>4234</v>
      </c>
      <c r="L604" t="s">
        <v>4235</v>
      </c>
      <c r="M604" t="s">
        <v>4236</v>
      </c>
      <c r="N604" t="s">
        <v>4237</v>
      </c>
      <c r="O604" t="s">
        <v>34</v>
      </c>
      <c r="P604">
        <v>0</v>
      </c>
      <c r="Q604">
        <v>0</v>
      </c>
      <c r="U604" s="4">
        <v>46013.243958333333</v>
      </c>
    </row>
    <row r="605" spans="1:21" hidden="1">
      <c r="A605">
        <v>858</v>
      </c>
      <c r="B605" t="s">
        <v>150</v>
      </c>
      <c r="C605" t="s">
        <v>335</v>
      </c>
      <c r="D605" t="s">
        <v>47</v>
      </c>
      <c r="E605" t="s">
        <v>4238</v>
      </c>
      <c r="F605" t="s">
        <v>2409</v>
      </c>
      <c r="G605" t="s">
        <v>2979</v>
      </c>
      <c r="H605" t="s">
        <v>27</v>
      </c>
      <c r="I605" t="s">
        <v>28</v>
      </c>
      <c r="J605" t="s">
        <v>4239</v>
      </c>
      <c r="K605" t="s">
        <v>4240</v>
      </c>
      <c r="L605" t="s">
        <v>4241</v>
      </c>
      <c r="M605" t="s">
        <v>4242</v>
      </c>
      <c r="N605" t="s">
        <v>4243</v>
      </c>
      <c r="O605" t="s">
        <v>80</v>
      </c>
      <c r="P605">
        <v>0</v>
      </c>
      <c r="Q605">
        <v>0</v>
      </c>
      <c r="R605" t="s">
        <v>4244</v>
      </c>
      <c r="U605" t="s">
        <v>4245</v>
      </c>
    </row>
    <row r="606" spans="1:21" hidden="1">
      <c r="A606">
        <v>860</v>
      </c>
      <c r="B606" t="s">
        <v>150</v>
      </c>
      <c r="C606" t="s">
        <v>335</v>
      </c>
      <c r="D606" t="s">
        <v>99</v>
      </c>
      <c r="E606" t="s">
        <v>4246</v>
      </c>
      <c r="F606" t="s">
        <v>2409</v>
      </c>
      <c r="G606" t="s">
        <v>2741</v>
      </c>
      <c r="H606" t="s">
        <v>27</v>
      </c>
      <c r="I606" t="s">
        <v>28</v>
      </c>
      <c r="J606" t="s">
        <v>4247</v>
      </c>
      <c r="K606" t="s">
        <v>4248</v>
      </c>
      <c r="L606" t="s">
        <v>4249</v>
      </c>
      <c r="M606" t="s">
        <v>4250</v>
      </c>
      <c r="N606" t="s">
        <v>4251</v>
      </c>
      <c r="O606" t="s">
        <v>55</v>
      </c>
      <c r="P606">
        <v>0</v>
      </c>
      <c r="Q606">
        <v>0</v>
      </c>
      <c r="U606" s="4">
        <v>46013.281083333342</v>
      </c>
    </row>
    <row r="607" spans="1:21" hidden="1">
      <c r="A607" t="s">
        <v>4252</v>
      </c>
      <c r="B607" t="s">
        <v>150</v>
      </c>
      <c r="C607" t="s">
        <v>335</v>
      </c>
      <c r="D607" t="s">
        <v>99</v>
      </c>
      <c r="E607" t="s">
        <v>4253</v>
      </c>
      <c r="F607" t="s">
        <v>2409</v>
      </c>
      <c r="G607" t="s">
        <v>3178</v>
      </c>
      <c r="H607" t="s">
        <v>49</v>
      </c>
      <c r="I607" t="s">
        <v>28</v>
      </c>
      <c r="J607" t="s">
        <v>3281</v>
      </c>
      <c r="K607" t="s">
        <v>3278</v>
      </c>
      <c r="L607" t="s">
        <v>4254</v>
      </c>
      <c r="M607" t="s">
        <v>3279</v>
      </c>
      <c r="N607" t="s">
        <v>3280</v>
      </c>
      <c r="O607" t="s">
        <v>64</v>
      </c>
      <c r="P607">
        <v>0</v>
      </c>
      <c r="Q607">
        <v>0</v>
      </c>
      <c r="U607" t="s">
        <v>4255</v>
      </c>
    </row>
    <row r="608" spans="1:21" hidden="1">
      <c r="A608">
        <v>862</v>
      </c>
      <c r="B608" t="s">
        <v>150</v>
      </c>
      <c r="C608" t="s">
        <v>335</v>
      </c>
      <c r="D608" t="s">
        <v>99</v>
      </c>
      <c r="E608" t="s">
        <v>4256</v>
      </c>
      <c r="F608" t="s">
        <v>2409</v>
      </c>
      <c r="G608" t="s">
        <v>3178</v>
      </c>
      <c r="H608" t="s">
        <v>27</v>
      </c>
      <c r="I608" t="s">
        <v>28</v>
      </c>
      <c r="J608" t="s">
        <v>4257</v>
      </c>
      <c r="K608" t="s">
        <v>4080</v>
      </c>
      <c r="L608" t="s">
        <v>4258</v>
      </c>
      <c r="M608" t="s">
        <v>4259</v>
      </c>
      <c r="N608" t="s">
        <v>4260</v>
      </c>
      <c r="O608" t="s">
        <v>122</v>
      </c>
      <c r="P608">
        <v>0</v>
      </c>
      <c r="Q608">
        <v>0</v>
      </c>
      <c r="U608" t="s">
        <v>4261</v>
      </c>
    </row>
    <row r="609" spans="1:21" hidden="1">
      <c r="A609">
        <v>863</v>
      </c>
      <c r="B609" t="s">
        <v>150</v>
      </c>
      <c r="C609" t="s">
        <v>335</v>
      </c>
      <c r="D609" t="s">
        <v>99</v>
      </c>
      <c r="E609" t="s">
        <v>4262</v>
      </c>
      <c r="F609" t="s">
        <v>2409</v>
      </c>
      <c r="G609" t="s">
        <v>3178</v>
      </c>
      <c r="H609" t="s">
        <v>27</v>
      </c>
      <c r="I609" t="s">
        <v>28</v>
      </c>
      <c r="J609" t="s">
        <v>4263</v>
      </c>
      <c r="K609" t="s">
        <v>4219</v>
      </c>
      <c r="L609" t="s">
        <v>4264</v>
      </c>
      <c r="M609" t="s">
        <v>4090</v>
      </c>
      <c r="N609" t="s">
        <v>4265</v>
      </c>
      <c r="O609" t="s">
        <v>34</v>
      </c>
      <c r="P609">
        <v>0</v>
      </c>
      <c r="Q609">
        <v>0</v>
      </c>
      <c r="U609" t="s">
        <v>4266</v>
      </c>
    </row>
    <row r="610" spans="1:21" hidden="1">
      <c r="A610">
        <v>864</v>
      </c>
      <c r="B610" t="s">
        <v>150</v>
      </c>
      <c r="C610" t="s">
        <v>335</v>
      </c>
      <c r="D610" t="s">
        <v>99</v>
      </c>
      <c r="E610" t="s">
        <v>4267</v>
      </c>
      <c r="F610" t="s">
        <v>2409</v>
      </c>
      <c r="G610" t="s">
        <v>3178</v>
      </c>
      <c r="H610" t="s">
        <v>27</v>
      </c>
      <c r="I610" t="s">
        <v>28</v>
      </c>
      <c r="J610" t="s">
        <v>4268</v>
      </c>
      <c r="K610" t="s">
        <v>4269</v>
      </c>
      <c r="L610" t="s">
        <v>4270</v>
      </c>
      <c r="M610" t="s">
        <v>4271</v>
      </c>
      <c r="N610" t="s">
        <v>4272</v>
      </c>
      <c r="O610" t="s">
        <v>34</v>
      </c>
      <c r="P610">
        <v>0</v>
      </c>
      <c r="Q610">
        <v>0</v>
      </c>
      <c r="U610" s="4">
        <v>46013.330583333343</v>
      </c>
    </row>
    <row r="611" spans="1:21" hidden="1">
      <c r="A611">
        <v>868</v>
      </c>
      <c r="B611" t="s">
        <v>150</v>
      </c>
      <c r="C611" t="s">
        <v>335</v>
      </c>
      <c r="D611" t="s">
        <v>99</v>
      </c>
      <c r="E611" t="s">
        <v>4273</v>
      </c>
      <c r="F611" t="s">
        <v>2409</v>
      </c>
      <c r="G611" t="s">
        <v>2922</v>
      </c>
      <c r="H611" t="s">
        <v>27</v>
      </c>
      <c r="I611" t="s">
        <v>28</v>
      </c>
      <c r="J611" t="s">
        <v>4274</v>
      </c>
      <c r="K611" t="s">
        <v>4275</v>
      </c>
      <c r="L611" t="s">
        <v>4276</v>
      </c>
      <c r="M611" t="s">
        <v>4277</v>
      </c>
      <c r="N611" t="s">
        <v>4278</v>
      </c>
      <c r="O611" t="s">
        <v>55</v>
      </c>
      <c r="P611">
        <v>0</v>
      </c>
      <c r="Q611">
        <v>0</v>
      </c>
      <c r="R611" t="s">
        <v>4279</v>
      </c>
      <c r="S611" t="s">
        <v>4280</v>
      </c>
      <c r="U611" t="s">
        <v>4281</v>
      </c>
    </row>
    <row r="612" spans="1:21" hidden="1">
      <c r="A612">
        <v>872</v>
      </c>
      <c r="B612" t="s">
        <v>150</v>
      </c>
      <c r="C612" t="s">
        <v>335</v>
      </c>
      <c r="D612" t="s">
        <v>99</v>
      </c>
      <c r="E612" t="s">
        <v>4282</v>
      </c>
      <c r="F612" t="s">
        <v>2409</v>
      </c>
      <c r="G612" t="s">
        <v>3607</v>
      </c>
      <c r="H612" t="s">
        <v>27</v>
      </c>
      <c r="I612" t="s">
        <v>28</v>
      </c>
      <c r="J612" t="s">
        <v>4283</v>
      </c>
      <c r="K612" t="s">
        <v>4284</v>
      </c>
      <c r="L612" t="s">
        <v>4285</v>
      </c>
      <c r="M612" t="s">
        <v>4286</v>
      </c>
      <c r="N612" t="s">
        <v>4287</v>
      </c>
      <c r="O612" t="s">
        <v>64</v>
      </c>
      <c r="P612">
        <v>0</v>
      </c>
      <c r="Q612">
        <v>0</v>
      </c>
      <c r="U612" s="4">
        <v>46013.429583333331</v>
      </c>
    </row>
    <row r="613" spans="1:21" hidden="1">
      <c r="A613">
        <v>875</v>
      </c>
      <c r="B613" t="s">
        <v>150</v>
      </c>
      <c r="C613" t="s">
        <v>335</v>
      </c>
      <c r="D613" t="s">
        <v>99</v>
      </c>
      <c r="E613" t="s">
        <v>4288</v>
      </c>
      <c r="F613" t="s">
        <v>2409</v>
      </c>
      <c r="G613" t="s">
        <v>2410</v>
      </c>
      <c r="H613" t="s">
        <v>27</v>
      </c>
      <c r="I613" t="s">
        <v>28</v>
      </c>
      <c r="J613" t="s">
        <v>4289</v>
      </c>
      <c r="K613" t="s">
        <v>4290</v>
      </c>
      <c r="L613" t="s">
        <v>4291</v>
      </c>
      <c r="M613" t="s">
        <v>4292</v>
      </c>
      <c r="N613" t="s">
        <v>4293</v>
      </c>
      <c r="O613" t="s">
        <v>64</v>
      </c>
      <c r="P613">
        <v>0</v>
      </c>
      <c r="Q613">
        <v>0</v>
      </c>
      <c r="R613" t="s">
        <v>4294</v>
      </c>
      <c r="U613" s="4">
        <v>46013.466708333333</v>
      </c>
    </row>
    <row r="614" spans="1:21" hidden="1">
      <c r="A614">
        <v>876</v>
      </c>
      <c r="B614" t="s">
        <v>150</v>
      </c>
      <c r="C614" t="s">
        <v>335</v>
      </c>
      <c r="D614" t="s">
        <v>99</v>
      </c>
      <c r="E614" t="s">
        <v>4295</v>
      </c>
      <c r="F614" t="s">
        <v>2409</v>
      </c>
      <c r="G614" t="s">
        <v>2410</v>
      </c>
      <c r="H614" t="s">
        <v>27</v>
      </c>
      <c r="I614" t="s">
        <v>28</v>
      </c>
      <c r="J614" t="s">
        <v>4296</v>
      </c>
      <c r="K614" t="s">
        <v>4219</v>
      </c>
      <c r="L614" t="s">
        <v>4264</v>
      </c>
      <c r="M614" t="s">
        <v>4297</v>
      </c>
      <c r="N614" t="s">
        <v>4298</v>
      </c>
      <c r="O614" t="s">
        <v>55</v>
      </c>
      <c r="P614">
        <v>0</v>
      </c>
      <c r="Q614">
        <v>0</v>
      </c>
      <c r="R614" t="s">
        <v>4299</v>
      </c>
      <c r="U614" s="4">
        <v>46013.479083333332</v>
      </c>
    </row>
    <row r="615" spans="1:21" hidden="1">
      <c r="A615">
        <v>1242</v>
      </c>
      <c r="B615" t="s">
        <v>150</v>
      </c>
      <c r="C615" t="s">
        <v>4300</v>
      </c>
      <c r="D615" t="s">
        <v>108</v>
      </c>
      <c r="E615" t="s">
        <v>4301</v>
      </c>
      <c r="F615" t="s">
        <v>2409</v>
      </c>
      <c r="G615" t="s">
        <v>2922</v>
      </c>
      <c r="H615" t="s">
        <v>27</v>
      </c>
      <c r="I615" t="s">
        <v>28</v>
      </c>
      <c r="J615" t="s">
        <v>4302</v>
      </c>
      <c r="K615" t="s">
        <v>4303</v>
      </c>
      <c r="L615" t="s">
        <v>4304</v>
      </c>
      <c r="M615" t="s">
        <v>4305</v>
      </c>
      <c r="N615" t="s">
        <v>4306</v>
      </c>
      <c r="O615" t="s">
        <v>122</v>
      </c>
      <c r="P615">
        <v>0</v>
      </c>
      <c r="Q615">
        <v>0</v>
      </c>
      <c r="S615" t="s">
        <v>4307</v>
      </c>
      <c r="U615" t="s">
        <v>4308</v>
      </c>
    </row>
    <row r="616" spans="1:21" hidden="1">
      <c r="A616">
        <v>1243</v>
      </c>
      <c r="B616" t="s">
        <v>150</v>
      </c>
      <c r="C616" t="s">
        <v>4309</v>
      </c>
      <c r="D616" t="s">
        <v>518</v>
      </c>
      <c r="E616" t="s">
        <v>4310</v>
      </c>
      <c r="F616" t="s">
        <v>2409</v>
      </c>
      <c r="G616" t="s">
        <v>2922</v>
      </c>
      <c r="H616" t="s">
        <v>27</v>
      </c>
      <c r="I616" t="s">
        <v>28</v>
      </c>
      <c r="J616" t="s">
        <v>2938</v>
      </c>
      <c r="K616" t="s">
        <v>2939</v>
      </c>
      <c r="L616" t="s">
        <v>2940</v>
      </c>
      <c r="M616" t="s">
        <v>322</v>
      </c>
      <c r="N616" t="s">
        <v>2941</v>
      </c>
      <c r="O616" t="s">
        <v>80</v>
      </c>
      <c r="P616">
        <v>0</v>
      </c>
      <c r="Q616">
        <v>0</v>
      </c>
      <c r="S616" t="s">
        <v>4311</v>
      </c>
      <c r="U616" t="s">
        <v>4312</v>
      </c>
    </row>
    <row r="617" spans="1:21" hidden="1">
      <c r="A617">
        <v>1714</v>
      </c>
      <c r="B617" t="s">
        <v>21</v>
      </c>
      <c r="C617" t="s">
        <v>335</v>
      </c>
      <c r="D617" t="s">
        <v>47</v>
      </c>
      <c r="E617" t="s">
        <v>4313</v>
      </c>
      <c r="F617" t="s">
        <v>4314</v>
      </c>
      <c r="G617" t="s">
        <v>4315</v>
      </c>
      <c r="H617" t="s">
        <v>27</v>
      </c>
      <c r="I617" t="s">
        <v>28</v>
      </c>
      <c r="J617" t="s">
        <v>4316</v>
      </c>
      <c r="K617" t="s">
        <v>4317</v>
      </c>
      <c r="L617" t="s">
        <v>4318</v>
      </c>
      <c r="M617" t="s">
        <v>4319</v>
      </c>
      <c r="N617" t="s">
        <v>4320</v>
      </c>
      <c r="O617" t="s">
        <v>122</v>
      </c>
      <c r="P617">
        <v>0</v>
      </c>
      <c r="Q617">
        <v>0</v>
      </c>
      <c r="S617" t="s">
        <v>4321</v>
      </c>
      <c r="U617" t="s">
        <v>4322</v>
      </c>
    </row>
    <row r="618" spans="1:21" hidden="1">
      <c r="A618">
        <v>1715</v>
      </c>
      <c r="B618" t="s">
        <v>21</v>
      </c>
      <c r="C618" t="s">
        <v>140</v>
      </c>
      <c r="D618" t="s">
        <v>47</v>
      </c>
      <c r="E618" t="s">
        <v>4323</v>
      </c>
      <c r="F618" t="s">
        <v>4314</v>
      </c>
      <c r="G618" t="s">
        <v>4315</v>
      </c>
      <c r="H618" t="s">
        <v>27</v>
      </c>
      <c r="I618" t="s">
        <v>28</v>
      </c>
      <c r="J618" t="s">
        <v>4324</v>
      </c>
      <c r="K618" t="s">
        <v>4325</v>
      </c>
      <c r="L618" t="s">
        <v>4326</v>
      </c>
      <c r="M618" t="s">
        <v>4327</v>
      </c>
      <c r="N618" t="s">
        <v>4328</v>
      </c>
      <c r="O618" t="s">
        <v>64</v>
      </c>
      <c r="P618">
        <v>0</v>
      </c>
      <c r="Q618">
        <v>0</v>
      </c>
      <c r="S618" t="s">
        <v>4329</v>
      </c>
      <c r="U618" t="s">
        <v>4322</v>
      </c>
    </row>
    <row r="619" spans="1:21" hidden="1">
      <c r="A619">
        <v>1716</v>
      </c>
      <c r="B619" t="s">
        <v>21</v>
      </c>
      <c r="C619" t="s">
        <v>335</v>
      </c>
      <c r="D619" t="s">
        <v>47</v>
      </c>
      <c r="E619" t="s">
        <v>4330</v>
      </c>
      <c r="F619" t="s">
        <v>4314</v>
      </c>
      <c r="G619" t="s">
        <v>4315</v>
      </c>
      <c r="H619" t="s">
        <v>27</v>
      </c>
      <c r="I619" t="s">
        <v>28</v>
      </c>
      <c r="J619" t="s">
        <v>4331</v>
      </c>
      <c r="K619" t="s">
        <v>4332</v>
      </c>
      <c r="L619" t="s">
        <v>4333</v>
      </c>
      <c r="M619" t="s">
        <v>4334</v>
      </c>
      <c r="N619" t="s">
        <v>4335</v>
      </c>
      <c r="O619" t="s">
        <v>64</v>
      </c>
      <c r="P619">
        <v>0</v>
      </c>
      <c r="Q619">
        <v>0</v>
      </c>
      <c r="S619" t="s">
        <v>4336</v>
      </c>
      <c r="U619" t="s">
        <v>4322</v>
      </c>
    </row>
    <row r="620" spans="1:21" hidden="1">
      <c r="A620">
        <v>1717</v>
      </c>
      <c r="B620" t="s">
        <v>21</v>
      </c>
      <c r="C620" t="s">
        <v>140</v>
      </c>
      <c r="D620" t="s">
        <v>47</v>
      </c>
      <c r="E620" t="s">
        <v>4337</v>
      </c>
      <c r="F620" t="s">
        <v>4314</v>
      </c>
      <c r="G620" t="s">
        <v>4315</v>
      </c>
      <c r="H620" t="s">
        <v>27</v>
      </c>
      <c r="I620" t="s">
        <v>28</v>
      </c>
      <c r="J620" t="s">
        <v>4316</v>
      </c>
      <c r="K620" t="s">
        <v>4338</v>
      </c>
      <c r="L620" t="s">
        <v>4318</v>
      </c>
      <c r="M620" t="s">
        <v>4320</v>
      </c>
      <c r="N620" t="s">
        <v>4339</v>
      </c>
      <c r="O620" t="s">
        <v>122</v>
      </c>
      <c r="P620">
        <v>0</v>
      </c>
      <c r="Q620">
        <v>0</v>
      </c>
      <c r="S620" t="s">
        <v>4340</v>
      </c>
      <c r="U620" t="s">
        <v>4341</v>
      </c>
    </row>
    <row r="621" spans="1:21" hidden="1">
      <c r="A621">
        <v>1718</v>
      </c>
      <c r="B621" t="s">
        <v>21</v>
      </c>
      <c r="C621" t="s">
        <v>430</v>
      </c>
      <c r="D621" t="s">
        <v>47</v>
      </c>
      <c r="E621" t="s">
        <v>4342</v>
      </c>
      <c r="F621" t="s">
        <v>4314</v>
      </c>
      <c r="G621" t="s">
        <v>4315</v>
      </c>
      <c r="H621" t="s">
        <v>27</v>
      </c>
      <c r="I621" t="s">
        <v>28</v>
      </c>
      <c r="J621" t="s">
        <v>4343</v>
      </c>
      <c r="K621" t="s">
        <v>4344</v>
      </c>
      <c r="L621" t="s">
        <v>4345</v>
      </c>
      <c r="M621" t="s">
        <v>4346</v>
      </c>
      <c r="N621" t="s">
        <v>4347</v>
      </c>
      <c r="O621" t="s">
        <v>122</v>
      </c>
      <c r="P621">
        <v>0</v>
      </c>
      <c r="Q621">
        <v>0</v>
      </c>
      <c r="S621" t="s">
        <v>4348</v>
      </c>
      <c r="U621" t="s">
        <v>4341</v>
      </c>
    </row>
    <row r="622" spans="1:21" hidden="1">
      <c r="A622">
        <v>1719</v>
      </c>
      <c r="B622" t="s">
        <v>21</v>
      </c>
      <c r="C622" t="s">
        <v>335</v>
      </c>
      <c r="D622" t="s">
        <v>47</v>
      </c>
      <c r="E622" t="s">
        <v>4349</v>
      </c>
      <c r="F622" t="s">
        <v>4314</v>
      </c>
      <c r="G622" t="s">
        <v>4315</v>
      </c>
      <c r="H622" t="s">
        <v>27</v>
      </c>
      <c r="I622" t="s">
        <v>28</v>
      </c>
      <c r="J622" t="s">
        <v>4350</v>
      </c>
      <c r="K622" t="s">
        <v>4351</v>
      </c>
      <c r="L622" t="s">
        <v>4352</v>
      </c>
      <c r="M622" t="s">
        <v>4353</v>
      </c>
      <c r="N622" t="s">
        <v>4354</v>
      </c>
      <c r="O622" t="s">
        <v>80</v>
      </c>
      <c r="P622">
        <v>0</v>
      </c>
      <c r="Q622">
        <v>0</v>
      </c>
      <c r="S622" t="s">
        <v>4355</v>
      </c>
      <c r="U622" t="s">
        <v>4341</v>
      </c>
    </row>
    <row r="623" spans="1:21" hidden="1">
      <c r="A623">
        <v>1720</v>
      </c>
      <c r="B623" t="s">
        <v>21</v>
      </c>
      <c r="C623" t="s">
        <v>335</v>
      </c>
      <c r="D623" t="s">
        <v>47</v>
      </c>
      <c r="E623" t="s">
        <v>4356</v>
      </c>
      <c r="F623" t="s">
        <v>4314</v>
      </c>
      <c r="G623" t="s">
        <v>4315</v>
      </c>
      <c r="H623" t="s">
        <v>27</v>
      </c>
      <c r="I623" t="s">
        <v>28</v>
      </c>
      <c r="J623" t="s">
        <v>4357</v>
      </c>
      <c r="K623" t="s">
        <v>4358</v>
      </c>
      <c r="L623" t="s">
        <v>4359</v>
      </c>
      <c r="M623" t="s">
        <v>4360</v>
      </c>
      <c r="N623" t="s">
        <v>4361</v>
      </c>
      <c r="O623" t="s">
        <v>122</v>
      </c>
      <c r="P623">
        <v>0</v>
      </c>
      <c r="Q623">
        <v>0</v>
      </c>
      <c r="R623" t="s">
        <v>4362</v>
      </c>
      <c r="S623" t="s">
        <v>4363</v>
      </c>
      <c r="U623" t="s">
        <v>4364</v>
      </c>
    </row>
    <row r="624" spans="1:21" hidden="1">
      <c r="A624">
        <v>1721</v>
      </c>
      <c r="B624" t="s">
        <v>21</v>
      </c>
      <c r="C624" t="s">
        <v>430</v>
      </c>
      <c r="D624" t="s">
        <v>47</v>
      </c>
      <c r="E624" t="s">
        <v>4365</v>
      </c>
      <c r="F624" t="s">
        <v>4314</v>
      </c>
      <c r="G624" t="s">
        <v>4315</v>
      </c>
      <c r="H624" t="s">
        <v>27</v>
      </c>
      <c r="I624" t="s">
        <v>28</v>
      </c>
      <c r="J624" t="s">
        <v>4366</v>
      </c>
      <c r="K624" t="s">
        <v>4367</v>
      </c>
      <c r="L624" t="s">
        <v>4368</v>
      </c>
      <c r="M624" t="s">
        <v>4369</v>
      </c>
      <c r="N624" t="s">
        <v>4370</v>
      </c>
      <c r="O624" t="s">
        <v>34</v>
      </c>
      <c r="P624">
        <v>0</v>
      </c>
      <c r="Q624">
        <v>0</v>
      </c>
      <c r="R624" t="s">
        <v>4371</v>
      </c>
      <c r="S624" t="s">
        <v>4372</v>
      </c>
      <c r="U624" t="s">
        <v>4373</v>
      </c>
    </row>
    <row r="625" spans="1:21" hidden="1">
      <c r="A625">
        <v>1722</v>
      </c>
      <c r="B625" t="s">
        <v>21</v>
      </c>
      <c r="C625" t="s">
        <v>140</v>
      </c>
      <c r="D625" t="s">
        <v>108</v>
      </c>
      <c r="E625" t="s">
        <v>4374</v>
      </c>
      <c r="F625" t="s">
        <v>4314</v>
      </c>
      <c r="G625" t="s">
        <v>4315</v>
      </c>
      <c r="H625" t="s">
        <v>27</v>
      </c>
      <c r="I625" t="s">
        <v>28</v>
      </c>
      <c r="J625" t="s">
        <v>4316</v>
      </c>
      <c r="K625" t="s">
        <v>4319</v>
      </c>
      <c r="L625" t="s">
        <v>4320</v>
      </c>
      <c r="M625" t="s">
        <v>4339</v>
      </c>
      <c r="N625" t="s">
        <v>4318</v>
      </c>
      <c r="O625" t="s">
        <v>122</v>
      </c>
      <c r="P625">
        <v>0</v>
      </c>
      <c r="Q625">
        <v>0</v>
      </c>
      <c r="S625" t="s">
        <v>4375</v>
      </c>
      <c r="U625" t="s">
        <v>4376</v>
      </c>
    </row>
    <row r="626" spans="1:21" hidden="1">
      <c r="A626">
        <v>1723</v>
      </c>
      <c r="B626" t="s">
        <v>21</v>
      </c>
      <c r="C626" t="s">
        <v>4377</v>
      </c>
      <c r="D626" t="s">
        <v>2720</v>
      </c>
      <c r="E626" t="s">
        <v>4378</v>
      </c>
      <c r="F626" t="s">
        <v>4314</v>
      </c>
      <c r="G626" t="s">
        <v>4315</v>
      </c>
      <c r="H626" t="s">
        <v>27</v>
      </c>
      <c r="I626" t="s">
        <v>28</v>
      </c>
      <c r="J626" t="s">
        <v>4379</v>
      </c>
      <c r="K626" t="s">
        <v>4380</v>
      </c>
      <c r="L626" t="s">
        <v>4381</v>
      </c>
      <c r="M626" t="s">
        <v>4382</v>
      </c>
      <c r="N626" t="s">
        <v>4383</v>
      </c>
      <c r="O626" t="s">
        <v>55</v>
      </c>
      <c r="P626">
        <v>0</v>
      </c>
      <c r="Q626">
        <v>0</v>
      </c>
      <c r="R626" t="s">
        <v>4384</v>
      </c>
      <c r="S626" t="s">
        <v>4385</v>
      </c>
      <c r="U626" t="s">
        <v>4386</v>
      </c>
    </row>
    <row r="627" spans="1:21" hidden="1">
      <c r="A627">
        <v>1724</v>
      </c>
      <c r="B627" t="s">
        <v>21</v>
      </c>
      <c r="C627" t="s">
        <v>299</v>
      </c>
      <c r="D627" t="s">
        <v>2431</v>
      </c>
      <c r="E627" t="s">
        <v>4387</v>
      </c>
      <c r="F627" t="s">
        <v>4314</v>
      </c>
      <c r="G627" t="s">
        <v>4315</v>
      </c>
      <c r="H627" t="s">
        <v>27</v>
      </c>
      <c r="I627" t="s">
        <v>28</v>
      </c>
      <c r="J627" t="s">
        <v>4388</v>
      </c>
      <c r="K627" t="s">
        <v>4389</v>
      </c>
      <c r="L627" t="s">
        <v>4390</v>
      </c>
      <c r="M627" t="s">
        <v>4391</v>
      </c>
      <c r="N627" t="s">
        <v>4392</v>
      </c>
      <c r="O627" t="s">
        <v>34</v>
      </c>
      <c r="P627">
        <v>0</v>
      </c>
      <c r="Q627">
        <v>0</v>
      </c>
      <c r="R627" t="s">
        <v>4393</v>
      </c>
      <c r="S627" t="s">
        <v>4394</v>
      </c>
      <c r="U627" t="s">
        <v>4395</v>
      </c>
    </row>
    <row r="628" spans="1:21" hidden="1">
      <c r="A628">
        <v>1725</v>
      </c>
      <c r="B628" t="s">
        <v>4396</v>
      </c>
      <c r="C628" t="s">
        <v>4397</v>
      </c>
      <c r="D628" t="s">
        <v>3966</v>
      </c>
      <c r="E628" t="s">
        <v>4398</v>
      </c>
      <c r="F628" t="s">
        <v>4314</v>
      </c>
      <c r="G628" t="s">
        <v>4399</v>
      </c>
      <c r="H628" t="s">
        <v>27</v>
      </c>
      <c r="I628" t="s">
        <v>28</v>
      </c>
      <c r="J628" t="s">
        <v>4400</v>
      </c>
      <c r="K628" t="s">
        <v>4401</v>
      </c>
      <c r="L628" t="s">
        <v>4402</v>
      </c>
      <c r="M628" t="s">
        <v>4403</v>
      </c>
      <c r="N628" t="s">
        <v>4404</v>
      </c>
      <c r="O628" t="s">
        <v>80</v>
      </c>
      <c r="P628">
        <v>0</v>
      </c>
      <c r="Q628">
        <v>0</v>
      </c>
      <c r="R628" t="s">
        <v>4405</v>
      </c>
      <c r="S628" t="s">
        <v>4406</v>
      </c>
      <c r="U628" t="s">
        <v>4407</v>
      </c>
    </row>
    <row r="629" spans="1:21" hidden="1">
      <c r="A629">
        <v>1726</v>
      </c>
      <c r="B629" t="s">
        <v>4396</v>
      </c>
      <c r="C629" t="s">
        <v>4397</v>
      </c>
      <c r="D629" t="s">
        <v>3966</v>
      </c>
      <c r="E629" t="s">
        <v>4408</v>
      </c>
      <c r="F629" t="s">
        <v>4314</v>
      </c>
      <c r="G629" t="s">
        <v>4399</v>
      </c>
      <c r="H629" t="s">
        <v>27</v>
      </c>
      <c r="I629" t="s">
        <v>28</v>
      </c>
      <c r="J629" t="s">
        <v>4409</v>
      </c>
      <c r="K629" t="s">
        <v>4410</v>
      </c>
      <c r="L629" t="s">
        <v>4411</v>
      </c>
      <c r="M629" t="s">
        <v>4412</v>
      </c>
      <c r="N629" t="s">
        <v>4413</v>
      </c>
      <c r="O629" t="s">
        <v>64</v>
      </c>
      <c r="P629">
        <v>0</v>
      </c>
      <c r="Q629">
        <v>0</v>
      </c>
      <c r="R629" t="s">
        <v>4414</v>
      </c>
      <c r="S629" t="s">
        <v>4415</v>
      </c>
      <c r="U629" t="s">
        <v>4407</v>
      </c>
    </row>
    <row r="630" spans="1:21" hidden="1">
      <c r="A630">
        <v>1727</v>
      </c>
      <c r="B630" t="s">
        <v>4416</v>
      </c>
      <c r="C630" t="s">
        <v>4417</v>
      </c>
      <c r="D630" t="s">
        <v>3966</v>
      </c>
      <c r="E630" t="s">
        <v>4418</v>
      </c>
      <c r="F630" t="s">
        <v>4314</v>
      </c>
      <c r="G630" t="s">
        <v>4399</v>
      </c>
      <c r="H630" t="s">
        <v>27</v>
      </c>
      <c r="I630" t="s">
        <v>28</v>
      </c>
      <c r="J630" t="s">
        <v>4419</v>
      </c>
      <c r="K630" t="s">
        <v>4420</v>
      </c>
      <c r="L630" t="s">
        <v>4421</v>
      </c>
      <c r="M630" t="s">
        <v>4422</v>
      </c>
      <c r="O630" t="s">
        <v>34</v>
      </c>
      <c r="P630">
        <v>0</v>
      </c>
      <c r="Q630">
        <v>0</v>
      </c>
      <c r="S630" t="s">
        <v>4423</v>
      </c>
      <c r="U630" t="s">
        <v>4424</v>
      </c>
    </row>
    <row r="631" spans="1:21" hidden="1">
      <c r="A631">
        <v>1728</v>
      </c>
      <c r="B631" t="s">
        <v>2781</v>
      </c>
      <c r="C631" t="s">
        <v>3993</v>
      </c>
      <c r="D631" t="s">
        <v>3966</v>
      </c>
      <c r="E631" t="s">
        <v>4425</v>
      </c>
      <c r="F631" t="s">
        <v>4314</v>
      </c>
      <c r="G631" t="s">
        <v>4399</v>
      </c>
      <c r="H631" t="s">
        <v>27</v>
      </c>
      <c r="I631" t="s">
        <v>28</v>
      </c>
      <c r="J631" t="s">
        <v>4426</v>
      </c>
      <c r="K631" t="s">
        <v>4427</v>
      </c>
      <c r="L631" t="s">
        <v>4428</v>
      </c>
      <c r="M631" t="s">
        <v>4429</v>
      </c>
      <c r="N631" t="s">
        <v>4430</v>
      </c>
      <c r="O631" t="s">
        <v>55</v>
      </c>
      <c r="P631">
        <v>0</v>
      </c>
      <c r="Q631">
        <v>0</v>
      </c>
      <c r="S631" t="s">
        <v>4431</v>
      </c>
      <c r="U631" t="s">
        <v>4424</v>
      </c>
    </row>
    <row r="632" spans="1:21" hidden="1">
      <c r="A632">
        <v>1729</v>
      </c>
      <c r="B632" t="s">
        <v>2781</v>
      </c>
      <c r="C632" t="s">
        <v>3993</v>
      </c>
      <c r="D632" t="s">
        <v>3966</v>
      </c>
      <c r="E632" t="s">
        <v>4432</v>
      </c>
      <c r="F632" t="s">
        <v>4314</v>
      </c>
      <c r="G632" t="s">
        <v>4399</v>
      </c>
      <c r="H632" t="s">
        <v>27</v>
      </c>
      <c r="I632" t="s">
        <v>28</v>
      </c>
      <c r="J632" t="s">
        <v>4433</v>
      </c>
      <c r="K632" t="s">
        <v>4434</v>
      </c>
      <c r="L632" t="s">
        <v>4435</v>
      </c>
      <c r="M632" t="s">
        <v>4436</v>
      </c>
      <c r="N632" t="s">
        <v>4437</v>
      </c>
      <c r="O632" t="s">
        <v>34</v>
      </c>
      <c r="P632">
        <v>0</v>
      </c>
      <c r="Q632">
        <v>0</v>
      </c>
      <c r="S632" t="s">
        <v>4438</v>
      </c>
      <c r="U632" t="s">
        <v>4424</v>
      </c>
    </row>
    <row r="633" spans="1:21" hidden="1">
      <c r="A633">
        <v>1730</v>
      </c>
      <c r="B633" t="s">
        <v>2781</v>
      </c>
      <c r="C633" t="s">
        <v>3993</v>
      </c>
      <c r="D633" t="s">
        <v>3966</v>
      </c>
      <c r="E633" t="s">
        <v>4439</v>
      </c>
      <c r="F633" t="s">
        <v>4314</v>
      </c>
      <c r="G633" t="s">
        <v>4399</v>
      </c>
      <c r="H633" t="s">
        <v>27</v>
      </c>
      <c r="I633" t="s">
        <v>28</v>
      </c>
      <c r="J633" t="s">
        <v>4440</v>
      </c>
      <c r="K633" t="s">
        <v>4441</v>
      </c>
      <c r="L633" t="s">
        <v>4442</v>
      </c>
      <c r="M633" t="s">
        <v>4443</v>
      </c>
      <c r="N633" t="s">
        <v>4444</v>
      </c>
      <c r="O633" t="s">
        <v>64</v>
      </c>
      <c r="P633">
        <v>0</v>
      </c>
      <c r="Q633">
        <v>0</v>
      </c>
      <c r="S633" t="s">
        <v>4445</v>
      </c>
      <c r="U633" t="s">
        <v>4424</v>
      </c>
    </row>
    <row r="634" spans="1:21" hidden="1">
      <c r="A634">
        <v>1731</v>
      </c>
      <c r="B634" t="s">
        <v>2781</v>
      </c>
      <c r="C634" t="s">
        <v>4446</v>
      </c>
      <c r="D634" t="s">
        <v>3966</v>
      </c>
      <c r="E634" t="s">
        <v>4447</v>
      </c>
      <c r="F634" t="s">
        <v>4314</v>
      </c>
      <c r="G634" t="s">
        <v>4399</v>
      </c>
      <c r="H634" t="s">
        <v>27</v>
      </c>
      <c r="I634" t="s">
        <v>28</v>
      </c>
      <c r="J634" t="s">
        <v>4448</v>
      </c>
      <c r="K634" t="s">
        <v>4449</v>
      </c>
      <c r="L634" t="s">
        <v>4450</v>
      </c>
      <c r="M634" t="s">
        <v>4451</v>
      </c>
      <c r="N634" t="s">
        <v>4452</v>
      </c>
      <c r="O634" t="s">
        <v>64</v>
      </c>
      <c r="P634">
        <v>0</v>
      </c>
      <c r="Q634">
        <v>0</v>
      </c>
      <c r="S634" t="s">
        <v>4453</v>
      </c>
      <c r="U634" t="s">
        <v>4454</v>
      </c>
    </row>
    <row r="635" spans="1:21" hidden="1">
      <c r="A635">
        <v>1732</v>
      </c>
      <c r="B635" t="s">
        <v>4455</v>
      </c>
      <c r="C635" t="s">
        <v>4456</v>
      </c>
      <c r="D635" t="s">
        <v>3966</v>
      </c>
      <c r="E635" t="s">
        <v>4457</v>
      </c>
      <c r="F635" t="s">
        <v>4314</v>
      </c>
      <c r="G635" t="s">
        <v>4399</v>
      </c>
      <c r="H635" t="s">
        <v>27</v>
      </c>
      <c r="I635" t="s">
        <v>28</v>
      </c>
      <c r="J635" t="s">
        <v>4458</v>
      </c>
      <c r="K635" t="s">
        <v>4459</v>
      </c>
      <c r="L635" t="s">
        <v>4460</v>
      </c>
      <c r="M635" t="s">
        <v>4461</v>
      </c>
      <c r="N635" t="s">
        <v>4462</v>
      </c>
      <c r="O635" t="s">
        <v>64</v>
      </c>
      <c r="P635">
        <v>0</v>
      </c>
      <c r="Q635">
        <v>0</v>
      </c>
      <c r="S635" t="s">
        <v>4463</v>
      </c>
      <c r="U635" t="s">
        <v>4454</v>
      </c>
    </row>
    <row r="636" spans="1:21" hidden="1">
      <c r="A636">
        <v>1733</v>
      </c>
      <c r="B636" t="s">
        <v>4464</v>
      </c>
      <c r="C636" t="s">
        <v>4465</v>
      </c>
      <c r="D636" t="s">
        <v>3966</v>
      </c>
      <c r="E636" t="s">
        <v>4466</v>
      </c>
      <c r="F636" t="s">
        <v>4314</v>
      </c>
      <c r="G636" t="s">
        <v>4399</v>
      </c>
      <c r="H636" t="s">
        <v>27</v>
      </c>
      <c r="I636" t="s">
        <v>28</v>
      </c>
      <c r="J636" t="s">
        <v>4467</v>
      </c>
      <c r="K636" t="s">
        <v>4468</v>
      </c>
      <c r="L636" t="s">
        <v>4469</v>
      </c>
      <c r="M636" t="s">
        <v>4470</v>
      </c>
      <c r="N636" t="s">
        <v>4471</v>
      </c>
      <c r="O636" t="s">
        <v>64</v>
      </c>
      <c r="P636">
        <v>0</v>
      </c>
      <c r="Q636">
        <v>0</v>
      </c>
      <c r="S636" t="s">
        <v>4472</v>
      </c>
      <c r="U636" t="s">
        <v>4454</v>
      </c>
    </row>
    <row r="637" spans="1:21" hidden="1">
      <c r="A637">
        <v>1734</v>
      </c>
      <c r="B637" t="s">
        <v>4464</v>
      </c>
      <c r="C637" t="s">
        <v>4465</v>
      </c>
      <c r="D637" t="s">
        <v>3966</v>
      </c>
      <c r="E637" t="s">
        <v>4473</v>
      </c>
      <c r="F637" t="s">
        <v>4314</v>
      </c>
      <c r="G637" t="s">
        <v>4399</v>
      </c>
      <c r="H637" t="s">
        <v>27</v>
      </c>
      <c r="I637" t="s">
        <v>28</v>
      </c>
      <c r="J637" t="s">
        <v>4474</v>
      </c>
      <c r="K637" t="s">
        <v>4475</v>
      </c>
      <c r="L637" t="s">
        <v>4476</v>
      </c>
      <c r="M637" t="s">
        <v>4477</v>
      </c>
      <c r="N637" t="s">
        <v>4478</v>
      </c>
      <c r="O637" t="s">
        <v>64</v>
      </c>
      <c r="P637">
        <v>0</v>
      </c>
      <c r="Q637">
        <v>0</v>
      </c>
      <c r="S637" t="s">
        <v>4479</v>
      </c>
      <c r="U637" t="s">
        <v>4454</v>
      </c>
    </row>
    <row r="638" spans="1:21" hidden="1">
      <c r="A638">
        <v>1735</v>
      </c>
      <c r="B638" t="s">
        <v>4480</v>
      </c>
      <c r="C638" t="s">
        <v>4481</v>
      </c>
      <c r="D638" t="s">
        <v>3966</v>
      </c>
      <c r="E638" t="s">
        <v>4482</v>
      </c>
      <c r="F638" t="s">
        <v>4314</v>
      </c>
      <c r="G638" t="s">
        <v>4399</v>
      </c>
      <c r="H638" t="s">
        <v>27</v>
      </c>
      <c r="I638" t="s">
        <v>28</v>
      </c>
      <c r="J638" t="s">
        <v>4483</v>
      </c>
      <c r="K638" t="s">
        <v>4484</v>
      </c>
      <c r="L638" t="s">
        <v>4485</v>
      </c>
      <c r="M638" t="s">
        <v>4486</v>
      </c>
      <c r="O638" t="s">
        <v>55</v>
      </c>
      <c r="P638">
        <v>0</v>
      </c>
      <c r="Q638">
        <v>0</v>
      </c>
      <c r="S638" t="s">
        <v>4487</v>
      </c>
      <c r="U638" t="s">
        <v>4488</v>
      </c>
    </row>
    <row r="639" spans="1:21" hidden="1">
      <c r="A639">
        <v>1736</v>
      </c>
      <c r="B639" t="s">
        <v>4489</v>
      </c>
      <c r="C639" t="s">
        <v>4490</v>
      </c>
      <c r="D639" t="s">
        <v>3966</v>
      </c>
      <c r="E639" t="s">
        <v>4491</v>
      </c>
      <c r="F639" t="s">
        <v>4314</v>
      </c>
      <c r="G639" t="s">
        <v>4399</v>
      </c>
      <c r="H639" t="s">
        <v>27</v>
      </c>
      <c r="I639" t="s">
        <v>28</v>
      </c>
      <c r="J639" t="s">
        <v>4492</v>
      </c>
      <c r="K639" t="s">
        <v>4493</v>
      </c>
      <c r="L639" t="s">
        <v>4494</v>
      </c>
      <c r="M639" t="s">
        <v>4495</v>
      </c>
      <c r="N639" t="s">
        <v>4496</v>
      </c>
      <c r="O639" t="s">
        <v>80</v>
      </c>
      <c r="P639">
        <v>0</v>
      </c>
      <c r="Q639">
        <v>0</v>
      </c>
      <c r="S639" t="s">
        <v>4497</v>
      </c>
      <c r="U639" t="s">
        <v>4498</v>
      </c>
    </row>
    <row r="640" spans="1:21" hidden="1">
      <c r="A640">
        <v>1737</v>
      </c>
      <c r="B640" t="s">
        <v>4396</v>
      </c>
      <c r="C640" t="s">
        <v>4499</v>
      </c>
      <c r="D640" t="s">
        <v>3966</v>
      </c>
      <c r="E640" t="s">
        <v>4500</v>
      </c>
      <c r="F640" t="s">
        <v>4314</v>
      </c>
      <c r="G640" t="s">
        <v>4399</v>
      </c>
      <c r="H640" t="s">
        <v>27</v>
      </c>
      <c r="I640" t="s">
        <v>28</v>
      </c>
      <c r="J640" t="s">
        <v>4501</v>
      </c>
      <c r="K640" t="s">
        <v>4502</v>
      </c>
      <c r="L640" t="s">
        <v>4503</v>
      </c>
      <c r="M640" t="s">
        <v>4504</v>
      </c>
      <c r="N640" t="s">
        <v>4505</v>
      </c>
      <c r="O640" t="s">
        <v>64</v>
      </c>
      <c r="P640">
        <v>0</v>
      </c>
      <c r="Q640">
        <v>0</v>
      </c>
      <c r="S640" t="s">
        <v>4506</v>
      </c>
      <c r="U640" t="s">
        <v>4507</v>
      </c>
    </row>
    <row r="641" spans="1:21" hidden="1">
      <c r="A641">
        <v>1738</v>
      </c>
      <c r="B641" t="s">
        <v>4508</v>
      </c>
      <c r="C641" t="s">
        <v>4509</v>
      </c>
      <c r="D641" t="s">
        <v>3966</v>
      </c>
      <c r="E641" t="s">
        <v>4510</v>
      </c>
      <c r="F641" t="s">
        <v>4314</v>
      </c>
      <c r="G641" t="s">
        <v>4399</v>
      </c>
      <c r="H641" t="s">
        <v>27</v>
      </c>
      <c r="I641" t="s">
        <v>2565</v>
      </c>
      <c r="O641" t="s">
        <v>55</v>
      </c>
      <c r="P641">
        <v>0</v>
      </c>
      <c r="Q641">
        <v>0</v>
      </c>
      <c r="S641" t="s">
        <v>4511</v>
      </c>
      <c r="U641" t="s">
        <v>4507</v>
      </c>
    </row>
    <row r="642" spans="1:21" hidden="1">
      <c r="A642">
        <v>1739</v>
      </c>
      <c r="B642" t="s">
        <v>4508</v>
      </c>
      <c r="C642" t="s">
        <v>4512</v>
      </c>
      <c r="D642" t="s">
        <v>3966</v>
      </c>
      <c r="E642" t="s">
        <v>4513</v>
      </c>
      <c r="F642" t="s">
        <v>4314</v>
      </c>
      <c r="G642" t="s">
        <v>4399</v>
      </c>
      <c r="H642" t="s">
        <v>27</v>
      </c>
      <c r="I642" t="s">
        <v>2565</v>
      </c>
      <c r="O642" t="s">
        <v>80</v>
      </c>
      <c r="P642">
        <v>0</v>
      </c>
      <c r="Q642">
        <v>0</v>
      </c>
      <c r="S642" t="s">
        <v>4514</v>
      </c>
      <c r="U642" t="s">
        <v>4507</v>
      </c>
    </row>
    <row r="643" spans="1:21" hidden="1">
      <c r="A643">
        <v>1740</v>
      </c>
      <c r="B643" t="s">
        <v>4508</v>
      </c>
      <c r="C643" t="s">
        <v>4509</v>
      </c>
      <c r="D643" t="s">
        <v>3966</v>
      </c>
      <c r="E643" t="s">
        <v>4515</v>
      </c>
      <c r="F643" t="s">
        <v>4314</v>
      </c>
      <c r="G643" t="s">
        <v>4399</v>
      </c>
      <c r="H643" t="s">
        <v>27</v>
      </c>
      <c r="I643" t="s">
        <v>2565</v>
      </c>
      <c r="O643" t="s">
        <v>80</v>
      </c>
      <c r="P643">
        <v>0</v>
      </c>
      <c r="Q643">
        <v>0</v>
      </c>
      <c r="S643" t="s">
        <v>4516</v>
      </c>
      <c r="U643" t="s">
        <v>4517</v>
      </c>
    </row>
    <row r="644" spans="1:21" hidden="1">
      <c r="A644">
        <v>1741</v>
      </c>
      <c r="B644" t="s">
        <v>4508</v>
      </c>
      <c r="C644" t="s">
        <v>4509</v>
      </c>
      <c r="D644" t="s">
        <v>3966</v>
      </c>
      <c r="E644" t="s">
        <v>4518</v>
      </c>
      <c r="F644" t="s">
        <v>4314</v>
      </c>
      <c r="G644" t="s">
        <v>4399</v>
      </c>
      <c r="H644" t="s">
        <v>27</v>
      </c>
      <c r="I644" t="s">
        <v>2565</v>
      </c>
      <c r="O644" t="s">
        <v>80</v>
      </c>
      <c r="P644">
        <v>0</v>
      </c>
      <c r="Q644">
        <v>0</v>
      </c>
      <c r="S644" t="s">
        <v>4519</v>
      </c>
      <c r="U644" t="s">
        <v>4517</v>
      </c>
    </row>
    <row r="645" spans="1:21" hidden="1">
      <c r="A645">
        <v>1742</v>
      </c>
      <c r="B645" t="s">
        <v>4508</v>
      </c>
      <c r="C645" t="s">
        <v>4509</v>
      </c>
      <c r="D645" t="s">
        <v>3966</v>
      </c>
      <c r="E645" t="s">
        <v>4520</v>
      </c>
      <c r="F645" t="s">
        <v>4314</v>
      </c>
      <c r="G645" t="s">
        <v>4399</v>
      </c>
      <c r="H645" t="s">
        <v>27</v>
      </c>
      <c r="I645" t="s">
        <v>2565</v>
      </c>
      <c r="O645" t="s">
        <v>55</v>
      </c>
      <c r="P645">
        <v>0</v>
      </c>
      <c r="Q645">
        <v>0</v>
      </c>
      <c r="S645" t="s">
        <v>4521</v>
      </c>
      <c r="U645" t="s">
        <v>4517</v>
      </c>
    </row>
    <row r="646" spans="1:21" hidden="1">
      <c r="A646">
        <v>1743</v>
      </c>
      <c r="B646" t="s">
        <v>4508</v>
      </c>
      <c r="C646" t="s">
        <v>4509</v>
      </c>
      <c r="D646" t="s">
        <v>3966</v>
      </c>
      <c r="E646" t="s">
        <v>4522</v>
      </c>
      <c r="F646" t="s">
        <v>4314</v>
      </c>
      <c r="G646" t="s">
        <v>4399</v>
      </c>
      <c r="H646" t="s">
        <v>27</v>
      </c>
      <c r="I646" t="s">
        <v>2565</v>
      </c>
      <c r="O646" t="s">
        <v>55</v>
      </c>
      <c r="P646">
        <v>0</v>
      </c>
      <c r="Q646">
        <v>0</v>
      </c>
      <c r="S646" t="s">
        <v>4523</v>
      </c>
      <c r="U646" t="s">
        <v>4517</v>
      </c>
    </row>
    <row r="647" spans="1:21" hidden="1">
      <c r="A647">
        <v>1744</v>
      </c>
      <c r="B647" t="s">
        <v>4524</v>
      </c>
      <c r="C647" t="s">
        <v>4525</v>
      </c>
      <c r="D647" t="s">
        <v>3966</v>
      </c>
      <c r="E647" t="s">
        <v>4526</v>
      </c>
      <c r="F647" t="s">
        <v>4314</v>
      </c>
      <c r="G647" t="s">
        <v>4399</v>
      </c>
      <c r="H647" t="s">
        <v>27</v>
      </c>
      <c r="I647" t="s">
        <v>28</v>
      </c>
      <c r="J647" t="s">
        <v>4527</v>
      </c>
      <c r="K647" t="s">
        <v>4528</v>
      </c>
      <c r="L647" t="s">
        <v>4529</v>
      </c>
      <c r="M647" t="s">
        <v>4530</v>
      </c>
      <c r="O647" t="s">
        <v>55</v>
      </c>
      <c r="P647">
        <v>0</v>
      </c>
      <c r="Q647">
        <v>0</v>
      </c>
      <c r="S647" t="s">
        <v>4531</v>
      </c>
      <c r="U647" t="s">
        <v>4532</v>
      </c>
    </row>
    <row r="648" spans="1:21" hidden="1">
      <c r="A648">
        <v>1745</v>
      </c>
      <c r="B648" t="s">
        <v>2895</v>
      </c>
      <c r="C648" t="s">
        <v>4533</v>
      </c>
      <c r="D648" t="s">
        <v>366</v>
      </c>
      <c r="E648" t="s">
        <v>4534</v>
      </c>
      <c r="F648" t="s">
        <v>4314</v>
      </c>
      <c r="G648" t="s">
        <v>4399</v>
      </c>
      <c r="H648" t="s">
        <v>27</v>
      </c>
      <c r="I648" t="s">
        <v>2565</v>
      </c>
      <c r="O648" t="s">
        <v>55</v>
      </c>
      <c r="P648">
        <v>0</v>
      </c>
      <c r="Q648">
        <v>0</v>
      </c>
      <c r="S648" t="s">
        <v>4535</v>
      </c>
      <c r="U648" t="s">
        <v>4532</v>
      </c>
    </row>
    <row r="649" spans="1:21" hidden="1">
      <c r="A649">
        <v>1746</v>
      </c>
      <c r="B649" t="s">
        <v>2895</v>
      </c>
      <c r="C649" t="s">
        <v>4533</v>
      </c>
      <c r="D649" t="s">
        <v>366</v>
      </c>
      <c r="E649" t="s">
        <v>4536</v>
      </c>
      <c r="F649" t="s">
        <v>4314</v>
      </c>
      <c r="G649" t="s">
        <v>4399</v>
      </c>
      <c r="H649" t="s">
        <v>27</v>
      </c>
      <c r="I649" t="s">
        <v>2565</v>
      </c>
      <c r="O649" t="s">
        <v>55</v>
      </c>
      <c r="P649">
        <v>0</v>
      </c>
      <c r="Q649">
        <v>0</v>
      </c>
      <c r="S649" t="s">
        <v>4537</v>
      </c>
      <c r="U649" t="s">
        <v>4538</v>
      </c>
    </row>
    <row r="650" spans="1:21" hidden="1">
      <c r="A650">
        <v>1747</v>
      </c>
      <c r="B650" t="s">
        <v>2895</v>
      </c>
      <c r="C650" t="s">
        <v>4539</v>
      </c>
      <c r="D650" t="s">
        <v>366</v>
      </c>
      <c r="E650" t="s">
        <v>4540</v>
      </c>
      <c r="F650" t="s">
        <v>4314</v>
      </c>
      <c r="G650" t="s">
        <v>4399</v>
      </c>
      <c r="H650" t="s">
        <v>27</v>
      </c>
      <c r="I650" t="s">
        <v>2565</v>
      </c>
      <c r="O650" t="s">
        <v>55</v>
      </c>
      <c r="P650">
        <v>0</v>
      </c>
      <c r="Q650">
        <v>0</v>
      </c>
      <c r="S650" t="s">
        <v>4541</v>
      </c>
      <c r="U650" t="s">
        <v>4542</v>
      </c>
    </row>
    <row r="651" spans="1:21" hidden="1">
      <c r="A651">
        <v>1748</v>
      </c>
      <c r="B651" t="s">
        <v>3757</v>
      </c>
      <c r="C651" t="s">
        <v>4543</v>
      </c>
      <c r="D651" t="s">
        <v>366</v>
      </c>
      <c r="E651" t="s">
        <v>4544</v>
      </c>
      <c r="F651" t="s">
        <v>4314</v>
      </c>
      <c r="G651" t="s">
        <v>4399</v>
      </c>
      <c r="H651" t="s">
        <v>27</v>
      </c>
      <c r="I651" t="s">
        <v>28</v>
      </c>
      <c r="J651" t="s">
        <v>4545</v>
      </c>
      <c r="K651" t="s">
        <v>4546</v>
      </c>
      <c r="L651" t="s">
        <v>4547</v>
      </c>
      <c r="M651" t="s">
        <v>4548</v>
      </c>
      <c r="N651" t="s">
        <v>4549</v>
      </c>
      <c r="O651" t="s">
        <v>122</v>
      </c>
      <c r="P651">
        <v>0</v>
      </c>
      <c r="Q651">
        <v>0</v>
      </c>
      <c r="S651" t="s">
        <v>4550</v>
      </c>
      <c r="U651" t="s">
        <v>4542</v>
      </c>
    </row>
    <row r="652" spans="1:21" hidden="1">
      <c r="A652">
        <v>1749</v>
      </c>
      <c r="B652" t="s">
        <v>3757</v>
      </c>
      <c r="C652" t="s">
        <v>4543</v>
      </c>
      <c r="D652" t="s">
        <v>366</v>
      </c>
      <c r="E652" t="s">
        <v>4551</v>
      </c>
      <c r="F652" t="s">
        <v>4314</v>
      </c>
      <c r="G652" t="s">
        <v>4399</v>
      </c>
      <c r="H652" t="s">
        <v>27</v>
      </c>
      <c r="I652" t="s">
        <v>28</v>
      </c>
      <c r="J652" t="s">
        <v>4552</v>
      </c>
      <c r="K652" t="s">
        <v>4548</v>
      </c>
      <c r="L652" t="s">
        <v>4545</v>
      </c>
      <c r="M652" t="s">
        <v>4546</v>
      </c>
      <c r="N652" t="s">
        <v>4547</v>
      </c>
      <c r="O652" t="s">
        <v>64</v>
      </c>
      <c r="P652">
        <v>0</v>
      </c>
      <c r="Q652">
        <v>0</v>
      </c>
      <c r="S652" t="s">
        <v>4553</v>
      </c>
      <c r="U652" t="s">
        <v>4542</v>
      </c>
    </row>
    <row r="653" spans="1:21" hidden="1">
      <c r="A653">
        <v>1750</v>
      </c>
      <c r="B653" t="s">
        <v>2454</v>
      </c>
      <c r="C653" t="s">
        <v>2454</v>
      </c>
      <c r="D653" t="s">
        <v>366</v>
      </c>
      <c r="E653" t="s">
        <v>4554</v>
      </c>
      <c r="F653" t="s">
        <v>4314</v>
      </c>
      <c r="G653" t="s">
        <v>4399</v>
      </c>
      <c r="H653" t="s">
        <v>27</v>
      </c>
      <c r="I653" t="s">
        <v>28</v>
      </c>
      <c r="J653" t="s">
        <v>4555</v>
      </c>
      <c r="K653" t="s">
        <v>4556</v>
      </c>
      <c r="L653" t="s">
        <v>4557</v>
      </c>
      <c r="M653" t="s">
        <v>4558</v>
      </c>
      <c r="O653" t="s">
        <v>55</v>
      </c>
      <c r="P653">
        <v>0</v>
      </c>
      <c r="Q653">
        <v>0</v>
      </c>
      <c r="S653" t="s">
        <v>4559</v>
      </c>
      <c r="U653" t="s">
        <v>4560</v>
      </c>
    </row>
    <row r="654" spans="1:21" hidden="1">
      <c r="A654">
        <v>1751</v>
      </c>
      <c r="B654" t="s">
        <v>2454</v>
      </c>
      <c r="C654" t="s">
        <v>4561</v>
      </c>
      <c r="D654" t="s">
        <v>366</v>
      </c>
      <c r="E654" t="s">
        <v>4562</v>
      </c>
      <c r="F654" t="s">
        <v>4314</v>
      </c>
      <c r="G654" t="s">
        <v>4399</v>
      </c>
      <c r="H654" t="s">
        <v>27</v>
      </c>
      <c r="I654" t="s">
        <v>28</v>
      </c>
      <c r="J654" t="s">
        <v>4563</v>
      </c>
      <c r="K654" t="s">
        <v>4564</v>
      </c>
      <c r="L654" t="s">
        <v>4565</v>
      </c>
      <c r="M654" t="s">
        <v>4566</v>
      </c>
      <c r="O654" t="s">
        <v>55</v>
      </c>
      <c r="P654">
        <v>0</v>
      </c>
      <c r="Q654">
        <v>0</v>
      </c>
      <c r="S654" t="s">
        <v>4567</v>
      </c>
      <c r="U654" t="s">
        <v>4568</v>
      </c>
    </row>
    <row r="655" spans="1:21" hidden="1">
      <c r="A655">
        <v>1752</v>
      </c>
      <c r="B655" t="s">
        <v>4569</v>
      </c>
      <c r="C655" t="s">
        <v>4570</v>
      </c>
      <c r="D655" t="s">
        <v>366</v>
      </c>
      <c r="E655" t="s">
        <v>4571</v>
      </c>
      <c r="F655" t="s">
        <v>4314</v>
      </c>
      <c r="G655" t="s">
        <v>4399</v>
      </c>
      <c r="H655" t="s">
        <v>27</v>
      </c>
      <c r="I655" t="s">
        <v>28</v>
      </c>
      <c r="J655" t="s">
        <v>2437</v>
      </c>
      <c r="K655" t="s">
        <v>4572</v>
      </c>
      <c r="L655" t="s">
        <v>4573</v>
      </c>
      <c r="M655" t="s">
        <v>4574</v>
      </c>
      <c r="O655" t="s">
        <v>122</v>
      </c>
      <c r="P655">
        <v>0</v>
      </c>
      <c r="Q655">
        <v>0</v>
      </c>
      <c r="S655" t="s">
        <v>4575</v>
      </c>
      <c r="U655" t="s">
        <v>4576</v>
      </c>
    </row>
    <row r="656" spans="1:21" hidden="1">
      <c r="A656">
        <v>1753</v>
      </c>
      <c r="B656" t="s">
        <v>4569</v>
      </c>
      <c r="C656" t="s">
        <v>4570</v>
      </c>
      <c r="D656" t="s">
        <v>366</v>
      </c>
      <c r="E656" t="s">
        <v>4577</v>
      </c>
      <c r="F656" t="s">
        <v>4314</v>
      </c>
      <c r="G656" t="s">
        <v>4399</v>
      </c>
      <c r="H656" t="s">
        <v>27</v>
      </c>
      <c r="I656" t="s">
        <v>28</v>
      </c>
      <c r="J656" t="s">
        <v>4578</v>
      </c>
      <c r="K656" t="s">
        <v>4579</v>
      </c>
      <c r="L656" t="s">
        <v>4580</v>
      </c>
      <c r="M656" t="s">
        <v>4581</v>
      </c>
      <c r="O656" t="s">
        <v>64</v>
      </c>
      <c r="P656">
        <v>0</v>
      </c>
      <c r="Q656">
        <v>0</v>
      </c>
      <c r="S656" t="s">
        <v>4582</v>
      </c>
      <c r="U656" t="s">
        <v>4583</v>
      </c>
    </row>
    <row r="657" spans="1:21" hidden="1">
      <c r="A657">
        <v>1754</v>
      </c>
      <c r="B657" t="s">
        <v>4396</v>
      </c>
      <c r="C657" t="s">
        <v>4584</v>
      </c>
      <c r="D657" t="s">
        <v>366</v>
      </c>
      <c r="E657" t="s">
        <v>4585</v>
      </c>
      <c r="F657" t="s">
        <v>4314</v>
      </c>
      <c r="G657" t="s">
        <v>4399</v>
      </c>
      <c r="H657" t="s">
        <v>27</v>
      </c>
      <c r="I657" t="s">
        <v>28</v>
      </c>
      <c r="J657" t="s">
        <v>4586</v>
      </c>
      <c r="K657" t="s">
        <v>4587</v>
      </c>
      <c r="L657" t="s">
        <v>4572</v>
      </c>
      <c r="M657" t="s">
        <v>2437</v>
      </c>
      <c r="N657" t="s">
        <v>4588</v>
      </c>
      <c r="O657" t="s">
        <v>64</v>
      </c>
      <c r="P657">
        <v>0</v>
      </c>
      <c r="Q657">
        <v>0</v>
      </c>
      <c r="S657" t="s">
        <v>4589</v>
      </c>
      <c r="U657" t="s">
        <v>4590</v>
      </c>
    </row>
    <row r="658" spans="1:21" hidden="1">
      <c r="A658">
        <v>1755</v>
      </c>
      <c r="B658" t="s">
        <v>4396</v>
      </c>
      <c r="C658" t="s">
        <v>4591</v>
      </c>
      <c r="D658" t="s">
        <v>366</v>
      </c>
      <c r="E658" t="s">
        <v>4592</v>
      </c>
      <c r="F658" t="s">
        <v>4314</v>
      </c>
      <c r="G658" t="s">
        <v>4399</v>
      </c>
      <c r="H658" t="s">
        <v>27</v>
      </c>
      <c r="I658" t="s">
        <v>28</v>
      </c>
      <c r="J658" t="s">
        <v>4593</v>
      </c>
      <c r="K658" t="s">
        <v>4594</v>
      </c>
      <c r="L658" t="s">
        <v>4595</v>
      </c>
      <c r="M658" t="s">
        <v>4596</v>
      </c>
      <c r="N658" t="s">
        <v>4597</v>
      </c>
      <c r="O658" t="s">
        <v>122</v>
      </c>
      <c r="P658">
        <v>0</v>
      </c>
      <c r="Q658">
        <v>0</v>
      </c>
      <c r="S658" t="s">
        <v>4598</v>
      </c>
      <c r="U658" t="s">
        <v>4590</v>
      </c>
    </row>
    <row r="659" spans="1:21" hidden="1">
      <c r="A659">
        <v>1756</v>
      </c>
      <c r="B659" t="s">
        <v>4396</v>
      </c>
      <c r="C659" t="s">
        <v>4584</v>
      </c>
      <c r="D659" t="s">
        <v>366</v>
      </c>
      <c r="E659" t="s">
        <v>4599</v>
      </c>
      <c r="F659" t="s">
        <v>4314</v>
      </c>
      <c r="G659" t="s">
        <v>4399</v>
      </c>
      <c r="H659" t="s">
        <v>27</v>
      </c>
      <c r="I659" t="s">
        <v>28</v>
      </c>
      <c r="J659" t="s">
        <v>4600</v>
      </c>
      <c r="K659" t="s">
        <v>4601</v>
      </c>
      <c r="L659" t="s">
        <v>4602</v>
      </c>
      <c r="M659" t="s">
        <v>4603</v>
      </c>
      <c r="N659" t="s">
        <v>4604</v>
      </c>
      <c r="O659" t="s">
        <v>80</v>
      </c>
      <c r="P659">
        <v>0</v>
      </c>
      <c r="Q659">
        <v>0</v>
      </c>
      <c r="R659" t="s">
        <v>4605</v>
      </c>
      <c r="S659" t="s">
        <v>4606</v>
      </c>
      <c r="U659" t="s">
        <v>4607</v>
      </c>
    </row>
    <row r="660" spans="1:21" hidden="1">
      <c r="A660">
        <v>1757</v>
      </c>
      <c r="B660" t="s">
        <v>4396</v>
      </c>
      <c r="C660" t="s">
        <v>4608</v>
      </c>
      <c r="D660" t="s">
        <v>366</v>
      </c>
      <c r="E660" t="s">
        <v>4609</v>
      </c>
      <c r="F660" t="s">
        <v>4314</v>
      </c>
      <c r="G660" t="s">
        <v>4399</v>
      </c>
      <c r="H660" t="s">
        <v>27</v>
      </c>
      <c r="I660" t="s">
        <v>28</v>
      </c>
      <c r="J660" t="s">
        <v>4610</v>
      </c>
      <c r="K660" t="s">
        <v>4611</v>
      </c>
      <c r="L660" t="s">
        <v>4612</v>
      </c>
      <c r="M660" t="s">
        <v>4613</v>
      </c>
      <c r="N660" t="s">
        <v>4614</v>
      </c>
      <c r="O660" t="s">
        <v>122</v>
      </c>
      <c r="P660">
        <v>0</v>
      </c>
      <c r="Q660">
        <v>0</v>
      </c>
      <c r="S660" t="s">
        <v>4615</v>
      </c>
      <c r="U660" t="s">
        <v>4607</v>
      </c>
    </row>
    <row r="661" spans="1:21" hidden="1">
      <c r="A661">
        <v>1758</v>
      </c>
      <c r="B661" t="s">
        <v>4396</v>
      </c>
      <c r="C661" t="s">
        <v>4616</v>
      </c>
      <c r="D661" t="s">
        <v>366</v>
      </c>
      <c r="E661" t="s">
        <v>4617</v>
      </c>
      <c r="F661" t="s">
        <v>4314</v>
      </c>
      <c r="G661" t="s">
        <v>4399</v>
      </c>
      <c r="H661" t="s">
        <v>27</v>
      </c>
      <c r="I661" t="s">
        <v>28</v>
      </c>
      <c r="J661" t="s">
        <v>4618</v>
      </c>
      <c r="K661" t="s">
        <v>4619</v>
      </c>
      <c r="L661" t="s">
        <v>4620</v>
      </c>
      <c r="M661" t="s">
        <v>4621</v>
      </c>
      <c r="N661" t="s">
        <v>4622</v>
      </c>
      <c r="O661" t="s">
        <v>64</v>
      </c>
      <c r="P661">
        <v>0</v>
      </c>
      <c r="Q661">
        <v>0</v>
      </c>
      <c r="R661" t="s">
        <v>4623</v>
      </c>
      <c r="S661" t="s">
        <v>4624</v>
      </c>
      <c r="U661" t="s">
        <v>4625</v>
      </c>
    </row>
    <row r="662" spans="1:21" hidden="1">
      <c r="A662">
        <v>1759</v>
      </c>
      <c r="B662" t="s">
        <v>4396</v>
      </c>
      <c r="C662" t="s">
        <v>4584</v>
      </c>
      <c r="D662" t="s">
        <v>366</v>
      </c>
      <c r="E662" t="s">
        <v>4626</v>
      </c>
      <c r="F662" t="s">
        <v>4314</v>
      </c>
      <c r="G662" t="s">
        <v>4399</v>
      </c>
      <c r="H662" t="s">
        <v>27</v>
      </c>
      <c r="I662" t="s">
        <v>28</v>
      </c>
      <c r="J662" t="s">
        <v>4627</v>
      </c>
      <c r="K662" t="s">
        <v>4628</v>
      </c>
      <c r="L662" t="s">
        <v>4629</v>
      </c>
      <c r="M662" t="s">
        <v>4630</v>
      </c>
      <c r="N662" t="s">
        <v>4631</v>
      </c>
      <c r="O662" t="s">
        <v>55</v>
      </c>
      <c r="P662">
        <v>0</v>
      </c>
      <c r="Q662">
        <v>0</v>
      </c>
      <c r="S662" t="s">
        <v>4632</v>
      </c>
      <c r="U662" t="s">
        <v>4633</v>
      </c>
    </row>
    <row r="663" spans="1:21" hidden="1">
      <c r="A663">
        <v>1760</v>
      </c>
      <c r="B663" t="s">
        <v>4396</v>
      </c>
      <c r="C663" t="s">
        <v>4591</v>
      </c>
      <c r="D663" t="s">
        <v>366</v>
      </c>
      <c r="E663" t="s">
        <v>4634</v>
      </c>
      <c r="F663" t="s">
        <v>4314</v>
      </c>
      <c r="G663" t="s">
        <v>4399</v>
      </c>
      <c r="H663" t="s">
        <v>27</v>
      </c>
      <c r="I663" t="s">
        <v>28</v>
      </c>
      <c r="J663" t="s">
        <v>4635</v>
      </c>
      <c r="K663" t="s">
        <v>4636</v>
      </c>
      <c r="L663" t="s">
        <v>4637</v>
      </c>
      <c r="M663" t="s">
        <v>4638</v>
      </c>
      <c r="N663" t="s">
        <v>4639</v>
      </c>
      <c r="O663" t="s">
        <v>64</v>
      </c>
      <c r="P663">
        <v>0</v>
      </c>
      <c r="Q663">
        <v>0</v>
      </c>
      <c r="S663" t="s">
        <v>4640</v>
      </c>
      <c r="U663" t="s">
        <v>4633</v>
      </c>
    </row>
    <row r="664" spans="1:21" hidden="1">
      <c r="A664">
        <v>1761</v>
      </c>
      <c r="B664" t="s">
        <v>4396</v>
      </c>
      <c r="C664" t="s">
        <v>4608</v>
      </c>
      <c r="D664" t="s">
        <v>366</v>
      </c>
      <c r="E664" t="s">
        <v>4641</v>
      </c>
      <c r="F664" t="s">
        <v>4314</v>
      </c>
      <c r="G664" t="s">
        <v>4399</v>
      </c>
      <c r="H664" t="s">
        <v>27</v>
      </c>
      <c r="I664" t="s">
        <v>28</v>
      </c>
      <c r="J664" t="s">
        <v>4642</v>
      </c>
      <c r="K664" t="s">
        <v>4643</v>
      </c>
      <c r="L664" t="s">
        <v>4644</v>
      </c>
      <c r="M664" t="s">
        <v>4645</v>
      </c>
      <c r="N664" t="s">
        <v>4646</v>
      </c>
      <c r="O664" t="s">
        <v>34</v>
      </c>
      <c r="P664">
        <v>0</v>
      </c>
      <c r="Q664">
        <v>0</v>
      </c>
      <c r="R664" t="s">
        <v>4647</v>
      </c>
      <c r="S664" t="s">
        <v>4648</v>
      </c>
      <c r="U664" t="s">
        <v>4649</v>
      </c>
    </row>
    <row r="665" spans="1:21" hidden="1">
      <c r="A665">
        <v>1762</v>
      </c>
      <c r="B665" t="s">
        <v>4416</v>
      </c>
      <c r="C665" t="s">
        <v>4650</v>
      </c>
      <c r="D665" t="s">
        <v>366</v>
      </c>
      <c r="E665" t="s">
        <v>4651</v>
      </c>
      <c r="F665" t="s">
        <v>4314</v>
      </c>
      <c r="G665" t="s">
        <v>4399</v>
      </c>
      <c r="H665" t="s">
        <v>27</v>
      </c>
      <c r="I665" t="s">
        <v>28</v>
      </c>
      <c r="J665" t="s">
        <v>4652</v>
      </c>
      <c r="K665" t="s">
        <v>3280</v>
      </c>
      <c r="L665" t="s">
        <v>3282</v>
      </c>
      <c r="M665" t="s">
        <v>4653</v>
      </c>
      <c r="O665" t="s">
        <v>122</v>
      </c>
      <c r="P665">
        <v>0</v>
      </c>
      <c r="Q665">
        <v>0</v>
      </c>
      <c r="S665" t="s">
        <v>4654</v>
      </c>
      <c r="U665" t="s">
        <v>4655</v>
      </c>
    </row>
    <row r="666" spans="1:21" hidden="1">
      <c r="A666">
        <v>1763</v>
      </c>
      <c r="B666" t="s">
        <v>4416</v>
      </c>
      <c r="C666" t="s">
        <v>4650</v>
      </c>
      <c r="D666" t="s">
        <v>366</v>
      </c>
      <c r="E666" t="s">
        <v>4656</v>
      </c>
      <c r="F666" t="s">
        <v>4314</v>
      </c>
      <c r="G666" t="s">
        <v>4399</v>
      </c>
      <c r="H666" t="s">
        <v>27</v>
      </c>
      <c r="I666" t="s">
        <v>28</v>
      </c>
      <c r="J666" t="s">
        <v>4657</v>
      </c>
      <c r="K666" t="s">
        <v>4658</v>
      </c>
      <c r="L666" t="s">
        <v>4659</v>
      </c>
      <c r="M666" t="s">
        <v>4660</v>
      </c>
      <c r="O666" t="s">
        <v>55</v>
      </c>
      <c r="P666">
        <v>0</v>
      </c>
      <c r="Q666">
        <v>0</v>
      </c>
      <c r="S666" t="s">
        <v>4661</v>
      </c>
      <c r="U666" t="s">
        <v>4662</v>
      </c>
    </row>
    <row r="667" spans="1:21" hidden="1">
      <c r="A667">
        <v>1764</v>
      </c>
      <c r="B667" t="s">
        <v>4663</v>
      </c>
      <c r="C667" t="s">
        <v>4664</v>
      </c>
      <c r="D667" t="s">
        <v>23</v>
      </c>
      <c r="E667" t="s">
        <v>4665</v>
      </c>
      <c r="F667" t="s">
        <v>4314</v>
      </c>
      <c r="G667" t="s">
        <v>4399</v>
      </c>
      <c r="H667" t="s">
        <v>27</v>
      </c>
      <c r="I667" t="s">
        <v>28</v>
      </c>
      <c r="J667" t="s">
        <v>4666</v>
      </c>
      <c r="K667" t="s">
        <v>4667</v>
      </c>
      <c r="L667" t="s">
        <v>4668</v>
      </c>
      <c r="M667" t="s">
        <v>4669</v>
      </c>
      <c r="N667" t="s">
        <v>4670</v>
      </c>
      <c r="O667" t="s">
        <v>34</v>
      </c>
      <c r="P667">
        <v>0</v>
      </c>
      <c r="Q667">
        <v>0</v>
      </c>
      <c r="S667" t="s">
        <v>4671</v>
      </c>
      <c r="U667" t="s">
        <v>4672</v>
      </c>
    </row>
    <row r="668" spans="1:21" hidden="1">
      <c r="A668">
        <v>1765</v>
      </c>
      <c r="B668" t="s">
        <v>4663</v>
      </c>
      <c r="C668" t="s">
        <v>4664</v>
      </c>
      <c r="D668" t="s">
        <v>23</v>
      </c>
      <c r="E668" t="s">
        <v>4673</v>
      </c>
      <c r="F668" t="s">
        <v>4314</v>
      </c>
      <c r="G668" t="s">
        <v>4399</v>
      </c>
      <c r="H668" t="s">
        <v>27</v>
      </c>
      <c r="I668" t="s">
        <v>28</v>
      </c>
      <c r="J668" t="s">
        <v>4546</v>
      </c>
      <c r="K668" t="s">
        <v>4547</v>
      </c>
      <c r="L668" t="s">
        <v>4548</v>
      </c>
      <c r="M668" t="s">
        <v>4485</v>
      </c>
      <c r="N668" t="s">
        <v>4674</v>
      </c>
      <c r="O668" t="s">
        <v>122</v>
      </c>
      <c r="P668">
        <v>0</v>
      </c>
      <c r="Q668">
        <v>0</v>
      </c>
      <c r="S668" t="s">
        <v>4675</v>
      </c>
      <c r="U668" t="s">
        <v>4672</v>
      </c>
    </row>
    <row r="669" spans="1:21" hidden="1">
      <c r="A669">
        <v>1766</v>
      </c>
      <c r="B669" t="s">
        <v>4663</v>
      </c>
      <c r="C669" t="s">
        <v>4676</v>
      </c>
      <c r="D669" t="s">
        <v>23</v>
      </c>
      <c r="E669" t="s">
        <v>4677</v>
      </c>
      <c r="F669" t="s">
        <v>4314</v>
      </c>
      <c r="G669" t="s">
        <v>4399</v>
      </c>
      <c r="H669" t="s">
        <v>27</v>
      </c>
      <c r="I669" t="s">
        <v>28</v>
      </c>
      <c r="J669" t="s">
        <v>4678</v>
      </c>
      <c r="K669" t="s">
        <v>4679</v>
      </c>
      <c r="L669" t="s">
        <v>4680</v>
      </c>
      <c r="M669" t="s">
        <v>4681</v>
      </c>
      <c r="N669" t="s">
        <v>4682</v>
      </c>
      <c r="O669" t="s">
        <v>80</v>
      </c>
      <c r="P669">
        <v>0</v>
      </c>
      <c r="Q669">
        <v>0</v>
      </c>
      <c r="S669" t="s">
        <v>4683</v>
      </c>
      <c r="U669" t="s">
        <v>4672</v>
      </c>
    </row>
    <row r="670" spans="1:21" hidden="1">
      <c r="A670">
        <v>1767</v>
      </c>
      <c r="B670" t="s">
        <v>4663</v>
      </c>
      <c r="C670" t="s">
        <v>4684</v>
      </c>
      <c r="D670" t="s">
        <v>3329</v>
      </c>
      <c r="E670" t="s">
        <v>4685</v>
      </c>
      <c r="F670" t="s">
        <v>4314</v>
      </c>
      <c r="G670" t="s">
        <v>4399</v>
      </c>
      <c r="H670" t="s">
        <v>27</v>
      </c>
      <c r="I670" t="s">
        <v>28</v>
      </c>
      <c r="J670" t="s">
        <v>4686</v>
      </c>
      <c r="K670" t="s">
        <v>4687</v>
      </c>
      <c r="L670" t="s">
        <v>4688</v>
      </c>
      <c r="M670" t="s">
        <v>4689</v>
      </c>
      <c r="N670" t="s">
        <v>4690</v>
      </c>
      <c r="O670" t="s">
        <v>80</v>
      </c>
      <c r="P670">
        <v>0</v>
      </c>
      <c r="Q670">
        <v>0</v>
      </c>
      <c r="R670" t="s">
        <v>4691</v>
      </c>
      <c r="S670" t="s">
        <v>4692</v>
      </c>
      <c r="U670" t="s">
        <v>4693</v>
      </c>
    </row>
    <row r="671" spans="1:21" hidden="1">
      <c r="A671">
        <v>1768</v>
      </c>
      <c r="B671" t="s">
        <v>4663</v>
      </c>
      <c r="C671" t="s">
        <v>4694</v>
      </c>
      <c r="D671" t="s">
        <v>37</v>
      </c>
      <c r="E671" t="s">
        <v>4695</v>
      </c>
      <c r="F671" t="s">
        <v>4314</v>
      </c>
      <c r="G671" t="s">
        <v>4399</v>
      </c>
      <c r="H671" t="s">
        <v>27</v>
      </c>
      <c r="I671" t="s">
        <v>28</v>
      </c>
      <c r="J671" t="s">
        <v>4696</v>
      </c>
      <c r="K671" t="s">
        <v>4697</v>
      </c>
      <c r="L671" t="s">
        <v>4698</v>
      </c>
      <c r="M671" t="s">
        <v>4699</v>
      </c>
      <c r="N671" t="s">
        <v>4700</v>
      </c>
      <c r="O671" t="s">
        <v>80</v>
      </c>
      <c r="P671">
        <v>0</v>
      </c>
      <c r="Q671">
        <v>0</v>
      </c>
      <c r="S671" t="s">
        <v>4701</v>
      </c>
      <c r="U671" t="s">
        <v>4693</v>
      </c>
    </row>
    <row r="672" spans="1:21" hidden="1">
      <c r="A672">
        <v>1769</v>
      </c>
      <c r="B672" t="s">
        <v>4663</v>
      </c>
      <c r="C672" t="s">
        <v>4702</v>
      </c>
      <c r="D672" t="s">
        <v>37</v>
      </c>
      <c r="E672" t="s">
        <v>4703</v>
      </c>
      <c r="F672" t="s">
        <v>4314</v>
      </c>
      <c r="G672" t="s">
        <v>4399</v>
      </c>
      <c r="H672" t="s">
        <v>27</v>
      </c>
      <c r="I672" t="s">
        <v>28</v>
      </c>
      <c r="J672" t="s">
        <v>4704</v>
      </c>
      <c r="K672" t="s">
        <v>4705</v>
      </c>
      <c r="L672" t="s">
        <v>4706</v>
      </c>
      <c r="M672" t="s">
        <v>4707</v>
      </c>
      <c r="N672" t="s">
        <v>4708</v>
      </c>
      <c r="O672" t="s">
        <v>34</v>
      </c>
      <c r="P672">
        <v>0</v>
      </c>
      <c r="Q672">
        <v>0</v>
      </c>
      <c r="S672" t="s">
        <v>4709</v>
      </c>
      <c r="U672" t="s">
        <v>4693</v>
      </c>
    </row>
    <row r="673" spans="1:21" hidden="1">
      <c r="A673">
        <v>1770</v>
      </c>
      <c r="B673" t="s">
        <v>2454</v>
      </c>
      <c r="C673" t="s">
        <v>4561</v>
      </c>
      <c r="D673" t="s">
        <v>37</v>
      </c>
      <c r="E673" t="s">
        <v>4710</v>
      </c>
      <c r="F673" t="s">
        <v>4314</v>
      </c>
      <c r="G673" t="s">
        <v>4399</v>
      </c>
      <c r="H673" t="s">
        <v>27</v>
      </c>
      <c r="I673" t="s">
        <v>28</v>
      </c>
      <c r="J673" t="s">
        <v>4711</v>
      </c>
      <c r="K673" t="s">
        <v>4712</v>
      </c>
      <c r="L673" t="s">
        <v>4713</v>
      </c>
      <c r="M673" t="s">
        <v>4714</v>
      </c>
      <c r="O673" t="s">
        <v>34</v>
      </c>
      <c r="P673">
        <v>0</v>
      </c>
      <c r="Q673">
        <v>0</v>
      </c>
      <c r="R673" t="s">
        <v>4715</v>
      </c>
      <c r="S673" t="s">
        <v>4716</v>
      </c>
      <c r="U673" t="s">
        <v>4717</v>
      </c>
    </row>
    <row r="674" spans="1:21" hidden="1">
      <c r="A674">
        <v>1771</v>
      </c>
      <c r="B674" t="s">
        <v>4718</v>
      </c>
      <c r="C674" t="s">
        <v>4719</v>
      </c>
      <c r="D674" t="s">
        <v>47</v>
      </c>
      <c r="E674" t="s">
        <v>4720</v>
      </c>
      <c r="F674" t="s">
        <v>4314</v>
      </c>
      <c r="G674" t="s">
        <v>4399</v>
      </c>
      <c r="H674" t="s">
        <v>27</v>
      </c>
      <c r="I674" t="s">
        <v>28</v>
      </c>
      <c r="J674" t="s">
        <v>4721</v>
      </c>
      <c r="K674" t="s">
        <v>4722</v>
      </c>
      <c r="L674" t="s">
        <v>4723</v>
      </c>
      <c r="M674" t="s">
        <v>4724</v>
      </c>
      <c r="O674" t="s">
        <v>34</v>
      </c>
      <c r="P674">
        <v>0</v>
      </c>
      <c r="Q674">
        <v>0</v>
      </c>
      <c r="S674" t="s">
        <v>4725</v>
      </c>
      <c r="U674" t="s">
        <v>4726</v>
      </c>
    </row>
    <row r="675" spans="1:21" hidden="1">
      <c r="A675">
        <v>1772</v>
      </c>
      <c r="B675" t="s">
        <v>4718</v>
      </c>
      <c r="C675" t="s">
        <v>4719</v>
      </c>
      <c r="D675" t="s">
        <v>47</v>
      </c>
      <c r="E675" t="s">
        <v>4727</v>
      </c>
      <c r="F675" t="s">
        <v>4314</v>
      </c>
      <c r="G675" t="s">
        <v>4399</v>
      </c>
      <c r="H675" t="s">
        <v>27</v>
      </c>
      <c r="I675" t="s">
        <v>28</v>
      </c>
      <c r="J675" t="s">
        <v>4728</v>
      </c>
      <c r="K675" t="s">
        <v>4729</v>
      </c>
      <c r="L675" t="s">
        <v>4730</v>
      </c>
      <c r="M675" t="s">
        <v>4731</v>
      </c>
      <c r="O675" t="s">
        <v>34</v>
      </c>
      <c r="P675">
        <v>0</v>
      </c>
      <c r="Q675">
        <v>0</v>
      </c>
      <c r="S675" t="s">
        <v>4732</v>
      </c>
      <c r="U675" t="s">
        <v>4726</v>
      </c>
    </row>
    <row r="676" spans="1:21" hidden="1">
      <c r="A676">
        <v>1773</v>
      </c>
      <c r="B676" t="s">
        <v>4718</v>
      </c>
      <c r="C676" t="s">
        <v>4719</v>
      </c>
      <c r="D676" t="s">
        <v>47</v>
      </c>
      <c r="E676" t="s">
        <v>4733</v>
      </c>
      <c r="F676" t="s">
        <v>4314</v>
      </c>
      <c r="G676" t="s">
        <v>4399</v>
      </c>
      <c r="H676" t="s">
        <v>27</v>
      </c>
      <c r="I676" t="s">
        <v>28</v>
      </c>
      <c r="J676" t="s">
        <v>4734</v>
      </c>
      <c r="K676" t="s">
        <v>4735</v>
      </c>
      <c r="L676" t="s">
        <v>4736</v>
      </c>
      <c r="M676" t="s">
        <v>4737</v>
      </c>
      <c r="O676" t="s">
        <v>55</v>
      </c>
      <c r="P676">
        <v>0</v>
      </c>
      <c r="Q676">
        <v>0</v>
      </c>
      <c r="S676" t="s">
        <v>4738</v>
      </c>
      <c r="U676" t="s">
        <v>4726</v>
      </c>
    </row>
    <row r="677" spans="1:21" hidden="1">
      <c r="A677">
        <v>1774</v>
      </c>
      <c r="B677" t="s">
        <v>4718</v>
      </c>
      <c r="C677" t="s">
        <v>4719</v>
      </c>
      <c r="D677" t="s">
        <v>47</v>
      </c>
      <c r="E677" t="s">
        <v>4739</v>
      </c>
      <c r="F677" t="s">
        <v>4314</v>
      </c>
      <c r="G677" t="s">
        <v>4399</v>
      </c>
      <c r="H677" t="s">
        <v>27</v>
      </c>
      <c r="I677" t="s">
        <v>28</v>
      </c>
      <c r="J677" t="s">
        <v>4740</v>
      </c>
      <c r="K677" t="s">
        <v>4741</v>
      </c>
      <c r="L677" t="s">
        <v>4742</v>
      </c>
      <c r="M677" t="s">
        <v>4743</v>
      </c>
      <c r="O677" t="s">
        <v>55</v>
      </c>
      <c r="P677">
        <v>0</v>
      </c>
      <c r="Q677">
        <v>0</v>
      </c>
      <c r="S677" t="s">
        <v>4744</v>
      </c>
      <c r="U677" t="s">
        <v>4745</v>
      </c>
    </row>
    <row r="678" spans="1:21" hidden="1">
      <c r="A678">
        <v>1775</v>
      </c>
      <c r="B678" t="s">
        <v>3698</v>
      </c>
      <c r="C678" t="s">
        <v>4746</v>
      </c>
      <c r="D678" t="s">
        <v>47</v>
      </c>
      <c r="E678" t="s">
        <v>4747</v>
      </c>
      <c r="F678" t="s">
        <v>4314</v>
      </c>
      <c r="G678" t="s">
        <v>4399</v>
      </c>
      <c r="H678" t="s">
        <v>27</v>
      </c>
      <c r="I678" t="s">
        <v>28</v>
      </c>
      <c r="J678" t="s">
        <v>4748</v>
      </c>
      <c r="K678" t="s">
        <v>4749</v>
      </c>
      <c r="L678" t="s">
        <v>4750</v>
      </c>
      <c r="M678" t="s">
        <v>4751</v>
      </c>
      <c r="N678" t="s">
        <v>4752</v>
      </c>
      <c r="O678" t="s">
        <v>64</v>
      </c>
      <c r="P678">
        <v>0</v>
      </c>
      <c r="Q678">
        <v>0</v>
      </c>
      <c r="S678" t="s">
        <v>4753</v>
      </c>
      <c r="U678" t="s">
        <v>4745</v>
      </c>
    </row>
    <row r="679" spans="1:21" hidden="1">
      <c r="A679">
        <v>1776</v>
      </c>
      <c r="B679" t="s">
        <v>21</v>
      </c>
      <c r="C679" t="s">
        <v>21</v>
      </c>
      <c r="D679" t="s">
        <v>366</v>
      </c>
      <c r="E679" t="s">
        <v>4754</v>
      </c>
      <c r="F679" t="s">
        <v>2409</v>
      </c>
      <c r="G679" t="s">
        <v>3012</v>
      </c>
      <c r="H679" t="s">
        <v>27</v>
      </c>
      <c r="I679" t="s">
        <v>28</v>
      </c>
      <c r="J679" t="s">
        <v>4755</v>
      </c>
      <c r="K679" t="s">
        <v>4756</v>
      </c>
      <c r="L679" t="s">
        <v>4757</v>
      </c>
      <c r="M679" t="s">
        <v>4758</v>
      </c>
      <c r="N679" t="s">
        <v>4759</v>
      </c>
      <c r="O679" t="s">
        <v>34</v>
      </c>
      <c r="P679">
        <v>0</v>
      </c>
      <c r="Q679">
        <v>0</v>
      </c>
      <c r="S679" t="s">
        <v>4760</v>
      </c>
      <c r="U679" t="s">
        <v>4761</v>
      </c>
    </row>
    <row r="680" spans="1:21" hidden="1">
      <c r="A680">
        <v>1777</v>
      </c>
      <c r="B680" t="s">
        <v>150</v>
      </c>
      <c r="C680" t="s">
        <v>335</v>
      </c>
      <c r="D680" t="s">
        <v>518</v>
      </c>
      <c r="E680" t="s">
        <v>4762</v>
      </c>
      <c r="F680" t="s">
        <v>2409</v>
      </c>
      <c r="G680" t="s">
        <v>3012</v>
      </c>
      <c r="H680" t="s">
        <v>27</v>
      </c>
      <c r="I680" t="s">
        <v>28</v>
      </c>
      <c r="J680" t="s">
        <v>4763</v>
      </c>
      <c r="K680" t="s">
        <v>4764</v>
      </c>
      <c r="L680" t="s">
        <v>4765</v>
      </c>
      <c r="M680" t="s">
        <v>4766</v>
      </c>
      <c r="N680" t="s">
        <v>4767</v>
      </c>
      <c r="O680" t="s">
        <v>34</v>
      </c>
      <c r="P680">
        <v>0</v>
      </c>
      <c r="Q680">
        <v>0</v>
      </c>
      <c r="S680" t="s">
        <v>4768</v>
      </c>
      <c r="U680" t="s">
        <v>4769</v>
      </c>
    </row>
    <row r="681" spans="1:21" hidden="1">
      <c r="A681">
        <v>1778</v>
      </c>
      <c r="B681" t="s">
        <v>2438</v>
      </c>
      <c r="C681" t="s">
        <v>4770</v>
      </c>
      <c r="D681" t="s">
        <v>99</v>
      </c>
      <c r="E681" t="s">
        <v>4771</v>
      </c>
      <c r="F681" t="s">
        <v>2409</v>
      </c>
      <c r="G681" t="s">
        <v>3012</v>
      </c>
      <c r="H681" t="s">
        <v>27</v>
      </c>
      <c r="I681" t="s">
        <v>28</v>
      </c>
      <c r="J681" t="s">
        <v>4772</v>
      </c>
      <c r="K681" t="s">
        <v>4773</v>
      </c>
      <c r="L681" t="s">
        <v>4774</v>
      </c>
      <c r="M681" t="s">
        <v>4775</v>
      </c>
      <c r="N681" t="s">
        <v>4776</v>
      </c>
      <c r="O681" t="s">
        <v>122</v>
      </c>
      <c r="P681">
        <v>0</v>
      </c>
      <c r="Q681">
        <v>0</v>
      </c>
      <c r="S681" t="s">
        <v>4777</v>
      </c>
      <c r="U681" t="s">
        <v>4778</v>
      </c>
    </row>
    <row r="682" spans="1:21" hidden="1">
      <c r="A682" t="s">
        <v>4779</v>
      </c>
      <c r="B682" t="s">
        <v>150</v>
      </c>
      <c r="C682" t="s">
        <v>98</v>
      </c>
      <c r="D682" t="s">
        <v>2628</v>
      </c>
      <c r="E682" t="s">
        <v>4780</v>
      </c>
      <c r="F682" t="s">
        <v>2409</v>
      </c>
      <c r="G682" t="s">
        <v>2741</v>
      </c>
      <c r="H682" t="s">
        <v>49</v>
      </c>
      <c r="I682" t="s">
        <v>28</v>
      </c>
      <c r="J682" t="s">
        <v>3503</v>
      </c>
      <c r="K682" t="s">
        <v>3504</v>
      </c>
      <c r="L682" t="s">
        <v>3505</v>
      </c>
      <c r="M682" t="s">
        <v>3506</v>
      </c>
      <c r="N682" t="s">
        <v>3507</v>
      </c>
      <c r="O682" t="s">
        <v>122</v>
      </c>
      <c r="P682">
        <v>0</v>
      </c>
      <c r="Q682">
        <v>0</v>
      </c>
      <c r="R682" t="s">
        <v>4781</v>
      </c>
      <c r="S682" t="s">
        <v>4782</v>
      </c>
      <c r="U682" t="s">
        <v>4783</v>
      </c>
    </row>
    <row r="683" spans="1:21" hidden="1">
      <c r="A683">
        <v>1784</v>
      </c>
      <c r="B683" t="s">
        <v>150</v>
      </c>
      <c r="C683" t="s">
        <v>98</v>
      </c>
      <c r="D683" t="s">
        <v>108</v>
      </c>
      <c r="E683" t="s">
        <v>4784</v>
      </c>
      <c r="F683" t="s">
        <v>2409</v>
      </c>
      <c r="G683" t="s">
        <v>2741</v>
      </c>
      <c r="H683" t="s">
        <v>27</v>
      </c>
      <c r="I683" t="s">
        <v>28</v>
      </c>
      <c r="J683" t="s">
        <v>4785</v>
      </c>
      <c r="K683" t="s">
        <v>4786</v>
      </c>
      <c r="L683" t="s">
        <v>4787</v>
      </c>
      <c r="M683" t="s">
        <v>3139</v>
      </c>
      <c r="N683" t="s">
        <v>4788</v>
      </c>
      <c r="O683" t="s">
        <v>122</v>
      </c>
      <c r="P683">
        <v>0</v>
      </c>
      <c r="Q683">
        <v>0</v>
      </c>
      <c r="S683" t="s">
        <v>4789</v>
      </c>
      <c r="U683" t="s">
        <v>4790</v>
      </c>
    </row>
    <row r="684" spans="1:21" hidden="1">
      <c r="A684">
        <v>1785</v>
      </c>
      <c r="B684" t="s">
        <v>150</v>
      </c>
      <c r="C684" t="s">
        <v>98</v>
      </c>
      <c r="D684" t="s">
        <v>108</v>
      </c>
      <c r="E684" t="s">
        <v>4791</v>
      </c>
      <c r="F684" t="s">
        <v>2409</v>
      </c>
      <c r="G684" t="s">
        <v>2741</v>
      </c>
      <c r="H684" t="s">
        <v>27</v>
      </c>
      <c r="I684" t="s">
        <v>28</v>
      </c>
      <c r="J684" t="s">
        <v>4792</v>
      </c>
      <c r="K684" t="s">
        <v>4792</v>
      </c>
      <c r="L684" t="s">
        <v>4793</v>
      </c>
      <c r="M684" t="s">
        <v>4794</v>
      </c>
      <c r="N684" t="s">
        <v>4795</v>
      </c>
      <c r="O684" t="s">
        <v>55</v>
      </c>
      <c r="P684">
        <v>0</v>
      </c>
      <c r="Q684">
        <v>0</v>
      </c>
      <c r="S684" t="s">
        <v>4796</v>
      </c>
      <c r="U684" t="s">
        <v>4797</v>
      </c>
    </row>
    <row r="685" spans="1:21" hidden="1">
      <c r="A685">
        <v>1786</v>
      </c>
      <c r="B685" t="s">
        <v>3267</v>
      </c>
      <c r="C685" t="s">
        <v>4798</v>
      </c>
      <c r="D685" t="s">
        <v>67</v>
      </c>
      <c r="E685" t="s">
        <v>4799</v>
      </c>
      <c r="F685" t="s">
        <v>2409</v>
      </c>
      <c r="G685" t="s">
        <v>2741</v>
      </c>
      <c r="H685" t="s">
        <v>27</v>
      </c>
      <c r="I685" t="s">
        <v>28</v>
      </c>
      <c r="J685" t="s">
        <v>4800</v>
      </c>
      <c r="K685" t="s">
        <v>4801</v>
      </c>
      <c r="L685" t="s">
        <v>4802</v>
      </c>
      <c r="M685" t="s">
        <v>4803</v>
      </c>
      <c r="N685" t="s">
        <v>4804</v>
      </c>
      <c r="O685" t="s">
        <v>64</v>
      </c>
      <c r="P685">
        <v>0</v>
      </c>
      <c r="Q685">
        <v>0</v>
      </c>
      <c r="S685" t="s">
        <v>4805</v>
      </c>
      <c r="U685" t="s">
        <v>4806</v>
      </c>
    </row>
    <row r="686" spans="1:21" hidden="1">
      <c r="A686">
        <v>1787</v>
      </c>
      <c r="B686" t="s">
        <v>150</v>
      </c>
      <c r="C686" t="s">
        <v>98</v>
      </c>
      <c r="D686" t="s">
        <v>2720</v>
      </c>
      <c r="E686" t="s">
        <v>4807</v>
      </c>
      <c r="F686" t="s">
        <v>2409</v>
      </c>
      <c r="G686" t="s">
        <v>2741</v>
      </c>
      <c r="H686" t="s">
        <v>27</v>
      </c>
      <c r="I686" t="s">
        <v>28</v>
      </c>
      <c r="J686" t="s">
        <v>3045</v>
      </c>
      <c r="K686" t="s">
        <v>3465</v>
      </c>
      <c r="L686" t="s">
        <v>4808</v>
      </c>
      <c r="M686" t="s">
        <v>2938</v>
      </c>
      <c r="N686" t="s">
        <v>3981</v>
      </c>
      <c r="O686" t="s">
        <v>64</v>
      </c>
      <c r="P686">
        <v>0</v>
      </c>
      <c r="Q686">
        <v>0</v>
      </c>
      <c r="S686" t="s">
        <v>4809</v>
      </c>
      <c r="U686" t="s">
        <v>4810</v>
      </c>
    </row>
    <row r="687" spans="1:21" hidden="1">
      <c r="A687">
        <v>1789</v>
      </c>
      <c r="B687" t="s">
        <v>4811</v>
      </c>
      <c r="C687" t="s">
        <v>4811</v>
      </c>
      <c r="D687" t="s">
        <v>108</v>
      </c>
      <c r="E687" t="s">
        <v>4812</v>
      </c>
      <c r="F687" t="s">
        <v>2409</v>
      </c>
      <c r="G687" t="s">
        <v>2827</v>
      </c>
      <c r="H687" t="s">
        <v>27</v>
      </c>
      <c r="I687" t="s">
        <v>28</v>
      </c>
      <c r="J687" t="s">
        <v>4813</v>
      </c>
      <c r="K687" t="s">
        <v>4814</v>
      </c>
      <c r="L687" t="s">
        <v>4815</v>
      </c>
      <c r="M687" t="s">
        <v>4816</v>
      </c>
      <c r="N687" t="s">
        <v>4817</v>
      </c>
      <c r="O687" t="s">
        <v>80</v>
      </c>
      <c r="P687">
        <v>0</v>
      </c>
      <c r="Q687">
        <v>0</v>
      </c>
      <c r="S687" t="s">
        <v>4818</v>
      </c>
      <c r="U687" t="s">
        <v>4819</v>
      </c>
    </row>
    <row r="688" spans="1:21" hidden="1">
      <c r="A688">
        <v>1790</v>
      </c>
      <c r="B688" t="s">
        <v>2620</v>
      </c>
      <c r="C688" t="s">
        <v>4820</v>
      </c>
      <c r="D688" t="s">
        <v>290</v>
      </c>
      <c r="E688" t="s">
        <v>4821</v>
      </c>
      <c r="F688" t="s">
        <v>2409</v>
      </c>
      <c r="G688" t="s">
        <v>2827</v>
      </c>
      <c r="H688" t="s">
        <v>27</v>
      </c>
      <c r="I688" t="s">
        <v>28</v>
      </c>
      <c r="J688" t="s">
        <v>4822</v>
      </c>
      <c r="K688" t="s">
        <v>4823</v>
      </c>
      <c r="L688" t="s">
        <v>4824</v>
      </c>
      <c r="M688" t="s">
        <v>4825</v>
      </c>
      <c r="N688" t="s">
        <v>4826</v>
      </c>
      <c r="O688" t="s">
        <v>34</v>
      </c>
      <c r="P688">
        <v>0</v>
      </c>
      <c r="Q688">
        <v>0</v>
      </c>
      <c r="S688" t="s">
        <v>4827</v>
      </c>
      <c r="U688" t="s">
        <v>4828</v>
      </c>
    </row>
    <row r="689" spans="1:21" hidden="1">
      <c r="A689">
        <v>1791</v>
      </c>
      <c r="B689" t="s">
        <v>2912</v>
      </c>
      <c r="C689" t="s">
        <v>4829</v>
      </c>
      <c r="D689" t="s">
        <v>99</v>
      </c>
      <c r="E689" t="s">
        <v>4830</v>
      </c>
      <c r="F689" t="s">
        <v>2409</v>
      </c>
      <c r="G689" t="s">
        <v>2827</v>
      </c>
      <c r="H689" t="s">
        <v>27</v>
      </c>
      <c r="I689" t="s">
        <v>28</v>
      </c>
      <c r="J689" t="s">
        <v>4831</v>
      </c>
      <c r="K689" t="s">
        <v>4832</v>
      </c>
      <c r="L689" t="s">
        <v>4833</v>
      </c>
      <c r="M689" t="s">
        <v>4834</v>
      </c>
      <c r="N689" t="s">
        <v>4835</v>
      </c>
      <c r="O689" t="s">
        <v>55</v>
      </c>
      <c r="P689">
        <v>0</v>
      </c>
      <c r="Q689">
        <v>0</v>
      </c>
      <c r="S689" t="s">
        <v>4836</v>
      </c>
      <c r="U689" t="s">
        <v>4837</v>
      </c>
    </row>
    <row r="690" spans="1:21" hidden="1">
      <c r="A690">
        <v>1792</v>
      </c>
      <c r="B690" t="s">
        <v>2981</v>
      </c>
      <c r="C690" t="s">
        <v>4838</v>
      </c>
      <c r="D690" t="s">
        <v>482</v>
      </c>
      <c r="E690" t="s">
        <v>4839</v>
      </c>
      <c r="F690" t="s">
        <v>2409</v>
      </c>
      <c r="G690" t="s">
        <v>2827</v>
      </c>
      <c r="H690" t="s">
        <v>27</v>
      </c>
      <c r="I690" t="s">
        <v>28</v>
      </c>
      <c r="J690" t="s">
        <v>4840</v>
      </c>
      <c r="K690" t="s">
        <v>4841</v>
      </c>
      <c r="L690" t="s">
        <v>4842</v>
      </c>
      <c r="M690" t="s">
        <v>4843</v>
      </c>
      <c r="N690" t="s">
        <v>4844</v>
      </c>
      <c r="O690" t="s">
        <v>55</v>
      </c>
      <c r="P690">
        <v>0</v>
      </c>
      <c r="Q690">
        <v>0</v>
      </c>
      <c r="S690" t="s">
        <v>4845</v>
      </c>
      <c r="U690" t="s">
        <v>4846</v>
      </c>
    </row>
    <row r="691" spans="1:21" hidden="1">
      <c r="A691">
        <v>1793</v>
      </c>
      <c r="B691" t="s">
        <v>4847</v>
      </c>
      <c r="C691" t="s">
        <v>4848</v>
      </c>
      <c r="D691" t="s">
        <v>482</v>
      </c>
      <c r="E691" t="s">
        <v>4849</v>
      </c>
      <c r="F691" t="s">
        <v>2409</v>
      </c>
      <c r="G691" t="s">
        <v>2827</v>
      </c>
      <c r="H691" t="s">
        <v>27</v>
      </c>
      <c r="I691" t="s">
        <v>28</v>
      </c>
      <c r="J691" t="s">
        <v>4850</v>
      </c>
      <c r="K691" t="s">
        <v>4851</v>
      </c>
      <c r="L691" t="s">
        <v>4852</v>
      </c>
      <c r="M691" t="s">
        <v>4853</v>
      </c>
      <c r="N691" t="s">
        <v>4854</v>
      </c>
      <c r="O691" t="s">
        <v>122</v>
      </c>
      <c r="P691">
        <v>0</v>
      </c>
      <c r="Q691">
        <v>0</v>
      </c>
      <c r="S691" t="s">
        <v>4855</v>
      </c>
      <c r="U691" t="s">
        <v>4856</v>
      </c>
    </row>
    <row r="692" spans="1:21" hidden="1">
      <c r="A692">
        <v>1794</v>
      </c>
      <c r="B692" t="s">
        <v>2474</v>
      </c>
      <c r="C692" t="s">
        <v>2474</v>
      </c>
      <c r="D692" t="s">
        <v>99</v>
      </c>
      <c r="E692" t="s">
        <v>4857</v>
      </c>
      <c r="F692" t="s">
        <v>2409</v>
      </c>
      <c r="G692" t="s">
        <v>2827</v>
      </c>
      <c r="H692" t="s">
        <v>27</v>
      </c>
      <c r="I692" t="s">
        <v>28</v>
      </c>
      <c r="J692" t="s">
        <v>4858</v>
      </c>
      <c r="K692" t="s">
        <v>4859</v>
      </c>
      <c r="L692" t="s">
        <v>4860</v>
      </c>
      <c r="M692" t="s">
        <v>4861</v>
      </c>
      <c r="N692" t="s">
        <v>4862</v>
      </c>
      <c r="O692" t="s">
        <v>80</v>
      </c>
      <c r="P692">
        <v>0</v>
      </c>
      <c r="Q692">
        <v>0</v>
      </c>
      <c r="S692" t="s">
        <v>4863</v>
      </c>
      <c r="U692" t="s">
        <v>4864</v>
      </c>
    </row>
    <row r="693" spans="1:21" hidden="1">
      <c r="A693">
        <v>1795</v>
      </c>
      <c r="B693" t="s">
        <v>3688</v>
      </c>
      <c r="C693" t="s">
        <v>4865</v>
      </c>
      <c r="D693" t="s">
        <v>245</v>
      </c>
      <c r="E693" t="s">
        <v>4866</v>
      </c>
      <c r="F693" t="s">
        <v>25</v>
      </c>
      <c r="G693" t="s">
        <v>728</v>
      </c>
      <c r="H693" t="s">
        <v>27</v>
      </c>
      <c r="I693" t="s">
        <v>28</v>
      </c>
      <c r="J693" t="s">
        <v>4867</v>
      </c>
      <c r="K693" t="s">
        <v>4868</v>
      </c>
      <c r="L693" t="s">
        <v>4869</v>
      </c>
      <c r="M693" t="s">
        <v>4870</v>
      </c>
      <c r="N693" t="s">
        <v>4871</v>
      </c>
      <c r="O693" t="s">
        <v>64</v>
      </c>
      <c r="P693">
        <v>1</v>
      </c>
      <c r="Q693">
        <v>1</v>
      </c>
      <c r="S693" t="s">
        <v>4872</v>
      </c>
      <c r="U693" t="s">
        <v>4873</v>
      </c>
    </row>
    <row r="694" spans="1:21" hidden="1">
      <c r="A694">
        <v>1796</v>
      </c>
      <c r="B694" t="s">
        <v>4874</v>
      </c>
      <c r="C694" t="s">
        <v>4874</v>
      </c>
      <c r="D694" t="s">
        <v>245</v>
      </c>
      <c r="E694" t="s">
        <v>4875</v>
      </c>
      <c r="F694" t="s">
        <v>25</v>
      </c>
      <c r="G694" t="s">
        <v>728</v>
      </c>
      <c r="H694" t="s">
        <v>27</v>
      </c>
      <c r="I694" t="s">
        <v>2565</v>
      </c>
      <c r="O694" t="s">
        <v>55</v>
      </c>
      <c r="P694">
        <v>1</v>
      </c>
      <c r="Q694">
        <v>1</v>
      </c>
      <c r="S694" t="s">
        <v>4876</v>
      </c>
      <c r="U694" t="s">
        <v>4877</v>
      </c>
    </row>
    <row r="695" spans="1:21" hidden="1">
      <c r="A695">
        <v>1797</v>
      </c>
      <c r="B695" t="s">
        <v>3688</v>
      </c>
      <c r="C695" t="s">
        <v>4878</v>
      </c>
      <c r="D695" t="s">
        <v>3329</v>
      </c>
      <c r="E695" t="s">
        <v>4879</v>
      </c>
      <c r="F695" t="s">
        <v>25</v>
      </c>
      <c r="G695" t="s">
        <v>728</v>
      </c>
      <c r="H695" t="s">
        <v>27</v>
      </c>
      <c r="I695" t="s">
        <v>28</v>
      </c>
      <c r="J695" t="s">
        <v>4880</v>
      </c>
      <c r="K695" t="s">
        <v>4881</v>
      </c>
      <c r="L695" t="s">
        <v>4882</v>
      </c>
      <c r="M695" t="s">
        <v>4883</v>
      </c>
      <c r="O695" t="s">
        <v>64</v>
      </c>
      <c r="P695">
        <v>0</v>
      </c>
      <c r="Q695">
        <v>0</v>
      </c>
      <c r="S695" t="s">
        <v>4884</v>
      </c>
      <c r="U695" t="s">
        <v>4885</v>
      </c>
    </row>
    <row r="696" spans="1:21" hidden="1">
      <c r="A696">
        <v>1798</v>
      </c>
      <c r="B696" t="s">
        <v>3688</v>
      </c>
      <c r="C696" t="s">
        <v>4865</v>
      </c>
      <c r="D696" t="s">
        <v>245</v>
      </c>
      <c r="E696" t="s">
        <v>4886</v>
      </c>
      <c r="F696" t="s">
        <v>25</v>
      </c>
      <c r="G696" t="s">
        <v>728</v>
      </c>
      <c r="H696" t="s">
        <v>27</v>
      </c>
      <c r="I696" t="s">
        <v>28</v>
      </c>
      <c r="J696" t="s">
        <v>4887</v>
      </c>
      <c r="K696" t="s">
        <v>4888</v>
      </c>
      <c r="L696" t="s">
        <v>4889</v>
      </c>
      <c r="M696" t="s">
        <v>4890</v>
      </c>
      <c r="N696" t="s">
        <v>4891</v>
      </c>
      <c r="O696" t="s">
        <v>80</v>
      </c>
      <c r="P696">
        <v>1</v>
      </c>
      <c r="Q696">
        <v>1</v>
      </c>
      <c r="S696" t="s">
        <v>4892</v>
      </c>
      <c r="U696" t="s">
        <v>4893</v>
      </c>
    </row>
    <row r="697" spans="1:21" hidden="1">
      <c r="A697">
        <v>1799</v>
      </c>
      <c r="B697" t="s">
        <v>3688</v>
      </c>
      <c r="C697" t="s">
        <v>3276</v>
      </c>
      <c r="D697" t="s">
        <v>67</v>
      </c>
      <c r="E697" t="s">
        <v>4894</v>
      </c>
      <c r="F697" t="s">
        <v>25</v>
      </c>
      <c r="G697" t="s">
        <v>728</v>
      </c>
      <c r="H697" t="s">
        <v>27</v>
      </c>
      <c r="I697" t="s">
        <v>28</v>
      </c>
      <c r="J697" t="s">
        <v>4895</v>
      </c>
      <c r="K697" t="s">
        <v>4896</v>
      </c>
      <c r="L697" t="s">
        <v>4897</v>
      </c>
      <c r="M697" t="s">
        <v>4898</v>
      </c>
      <c r="N697" t="s">
        <v>4899</v>
      </c>
      <c r="O697" t="s">
        <v>64</v>
      </c>
      <c r="P697">
        <v>1</v>
      </c>
      <c r="Q697">
        <v>0</v>
      </c>
      <c r="S697" t="s">
        <v>4900</v>
      </c>
      <c r="U697" t="s">
        <v>4901</v>
      </c>
    </row>
    <row r="698" spans="1:21" hidden="1">
      <c r="A698">
        <v>1800</v>
      </c>
      <c r="B698" t="s">
        <v>3688</v>
      </c>
      <c r="C698" t="s">
        <v>4838</v>
      </c>
      <c r="D698" t="s">
        <v>245</v>
      </c>
      <c r="E698" t="s">
        <v>4902</v>
      </c>
      <c r="F698" t="s">
        <v>25</v>
      </c>
      <c r="G698" t="s">
        <v>728</v>
      </c>
      <c r="H698" t="s">
        <v>27</v>
      </c>
      <c r="I698" t="s">
        <v>2565</v>
      </c>
      <c r="O698" t="s">
        <v>55</v>
      </c>
      <c r="P698">
        <v>0</v>
      </c>
      <c r="Q698">
        <v>0</v>
      </c>
      <c r="S698" t="s">
        <v>4903</v>
      </c>
      <c r="U698" t="s">
        <v>4904</v>
      </c>
    </row>
    <row r="699" spans="1:21" hidden="1">
      <c r="A699">
        <v>1801</v>
      </c>
      <c r="B699" t="s">
        <v>3688</v>
      </c>
      <c r="C699" t="s">
        <v>4905</v>
      </c>
      <c r="D699" t="s">
        <v>245</v>
      </c>
      <c r="E699" t="s">
        <v>4906</v>
      </c>
      <c r="F699" t="s">
        <v>25</v>
      </c>
      <c r="G699" t="s">
        <v>728</v>
      </c>
      <c r="H699" t="s">
        <v>27</v>
      </c>
      <c r="I699" t="s">
        <v>28</v>
      </c>
      <c r="J699" t="s">
        <v>4907</v>
      </c>
      <c r="K699" t="s">
        <v>4908</v>
      </c>
      <c r="L699" t="s">
        <v>4909</v>
      </c>
      <c r="M699" t="s">
        <v>4910</v>
      </c>
      <c r="N699" t="s">
        <v>4911</v>
      </c>
      <c r="O699" t="s">
        <v>80</v>
      </c>
      <c r="P699">
        <v>1</v>
      </c>
      <c r="Q699">
        <v>1</v>
      </c>
      <c r="S699" t="s">
        <v>4912</v>
      </c>
      <c r="U699" t="s">
        <v>4913</v>
      </c>
    </row>
    <row r="700" spans="1:21" hidden="1">
      <c r="A700">
        <v>1802</v>
      </c>
      <c r="B700" t="s">
        <v>3688</v>
      </c>
      <c r="C700" t="s">
        <v>4914</v>
      </c>
      <c r="D700" t="s">
        <v>47</v>
      </c>
      <c r="E700" t="s">
        <v>4915</v>
      </c>
      <c r="F700" t="s">
        <v>25</v>
      </c>
      <c r="G700" t="s">
        <v>728</v>
      </c>
      <c r="H700" t="s">
        <v>27</v>
      </c>
      <c r="I700" t="s">
        <v>28</v>
      </c>
      <c r="J700" t="s">
        <v>4916</v>
      </c>
      <c r="K700" t="s">
        <v>4917</v>
      </c>
      <c r="L700" t="s">
        <v>4918</v>
      </c>
      <c r="M700" t="s">
        <v>4919</v>
      </c>
      <c r="N700" t="s">
        <v>4920</v>
      </c>
      <c r="O700" t="s">
        <v>64</v>
      </c>
      <c r="P700">
        <v>1</v>
      </c>
      <c r="Q700">
        <v>1</v>
      </c>
      <c r="S700" t="s">
        <v>4921</v>
      </c>
      <c r="U700" t="s">
        <v>4922</v>
      </c>
    </row>
    <row r="701" spans="1:21" hidden="1">
      <c r="A701" t="s">
        <v>4923</v>
      </c>
      <c r="B701" t="s">
        <v>98</v>
      </c>
      <c r="C701" t="s">
        <v>150</v>
      </c>
      <c r="D701" t="s">
        <v>518</v>
      </c>
      <c r="E701" t="s">
        <v>2838</v>
      </c>
      <c r="F701" t="s">
        <v>2409</v>
      </c>
      <c r="G701" t="s">
        <v>2827</v>
      </c>
      <c r="H701" t="s">
        <v>27</v>
      </c>
      <c r="I701" t="s">
        <v>28</v>
      </c>
      <c r="J701" t="s">
        <v>2839</v>
      </c>
      <c r="K701" t="s">
        <v>2840</v>
      </c>
      <c r="L701" t="s">
        <v>2841</v>
      </c>
      <c r="M701" t="s">
        <v>2842</v>
      </c>
      <c r="N701" t="s">
        <v>2843</v>
      </c>
      <c r="O701" t="s">
        <v>122</v>
      </c>
      <c r="P701">
        <v>0</v>
      </c>
      <c r="Q701">
        <v>0</v>
      </c>
      <c r="S701" t="s">
        <v>2844</v>
      </c>
      <c r="U701" t="s">
        <v>4924</v>
      </c>
    </row>
    <row r="702" spans="1:21" hidden="1">
      <c r="A702" t="s">
        <v>4925</v>
      </c>
      <c r="B702" t="s">
        <v>2876</v>
      </c>
      <c r="C702" t="s">
        <v>2876</v>
      </c>
      <c r="D702" t="s">
        <v>47</v>
      </c>
      <c r="E702" t="s">
        <v>2877</v>
      </c>
      <c r="F702" t="s">
        <v>2409</v>
      </c>
      <c r="G702" t="s">
        <v>2827</v>
      </c>
      <c r="H702" t="s">
        <v>27</v>
      </c>
      <c r="I702" t="s">
        <v>28</v>
      </c>
      <c r="J702" t="s">
        <v>2878</v>
      </c>
      <c r="K702" t="s">
        <v>2879</v>
      </c>
      <c r="L702" t="s">
        <v>2880</v>
      </c>
      <c r="M702" t="s">
        <v>2881</v>
      </c>
      <c r="O702" t="s">
        <v>122</v>
      </c>
      <c r="P702">
        <v>0</v>
      </c>
      <c r="Q702">
        <v>0</v>
      </c>
      <c r="S702" t="s">
        <v>4926</v>
      </c>
      <c r="U702" t="s">
        <v>4927</v>
      </c>
    </row>
    <row r="703" spans="1:21" hidden="1">
      <c r="A703" t="s">
        <v>4928</v>
      </c>
      <c r="B703" t="s">
        <v>2888</v>
      </c>
      <c r="C703" t="s">
        <v>2888</v>
      </c>
      <c r="D703" t="s">
        <v>47</v>
      </c>
      <c r="E703" t="s">
        <v>2889</v>
      </c>
      <c r="F703" t="s">
        <v>2409</v>
      </c>
      <c r="G703" t="s">
        <v>2827</v>
      </c>
      <c r="H703" t="s">
        <v>27</v>
      </c>
      <c r="I703" t="s">
        <v>28</v>
      </c>
      <c r="J703" t="s">
        <v>2890</v>
      </c>
      <c r="K703" t="s">
        <v>2891</v>
      </c>
      <c r="L703" t="s">
        <v>2892</v>
      </c>
      <c r="M703" t="s">
        <v>2893</v>
      </c>
      <c r="O703" t="s">
        <v>34</v>
      </c>
      <c r="P703">
        <v>0</v>
      </c>
      <c r="Q703">
        <v>0</v>
      </c>
      <c r="S703" t="s">
        <v>4929</v>
      </c>
      <c r="U703" t="s">
        <v>4930</v>
      </c>
    </row>
    <row r="704" spans="1:21" hidden="1">
      <c r="A704" t="s">
        <v>4931</v>
      </c>
      <c r="B704" t="s">
        <v>2905</v>
      </c>
      <c r="C704" t="s">
        <v>2904</v>
      </c>
      <c r="D704" t="s">
        <v>518</v>
      </c>
      <c r="E704" t="s">
        <v>2906</v>
      </c>
      <c r="F704" t="s">
        <v>2409</v>
      </c>
      <c r="G704" t="s">
        <v>2827</v>
      </c>
      <c r="H704" t="s">
        <v>27</v>
      </c>
      <c r="I704" t="s">
        <v>28</v>
      </c>
      <c r="J704" t="s">
        <v>2907</v>
      </c>
      <c r="K704" t="s">
        <v>2908</v>
      </c>
      <c r="L704" t="s">
        <v>2909</v>
      </c>
      <c r="M704" t="s">
        <v>2910</v>
      </c>
      <c r="N704" t="s">
        <v>2911</v>
      </c>
      <c r="O704" t="s">
        <v>34</v>
      </c>
      <c r="P704">
        <v>0</v>
      </c>
      <c r="Q704">
        <v>0</v>
      </c>
      <c r="S704" t="s">
        <v>4932</v>
      </c>
      <c r="U704" t="s">
        <v>4933</v>
      </c>
    </row>
    <row r="705" spans="1:21" hidden="1">
      <c r="A705">
        <v>1807</v>
      </c>
      <c r="B705" t="s">
        <v>150</v>
      </c>
      <c r="C705" t="s">
        <v>335</v>
      </c>
      <c r="D705" t="s">
        <v>47</v>
      </c>
      <c r="E705" t="s">
        <v>4934</v>
      </c>
      <c r="F705" t="s">
        <v>2409</v>
      </c>
      <c r="G705" t="s">
        <v>2827</v>
      </c>
      <c r="H705" t="s">
        <v>27</v>
      </c>
      <c r="I705" t="s">
        <v>28</v>
      </c>
      <c r="J705" t="s">
        <v>4935</v>
      </c>
      <c r="K705" t="s">
        <v>4936</v>
      </c>
      <c r="L705" t="s">
        <v>4937</v>
      </c>
      <c r="M705" t="s">
        <v>4938</v>
      </c>
      <c r="N705" t="s">
        <v>4939</v>
      </c>
      <c r="O705" t="s">
        <v>80</v>
      </c>
      <c r="P705">
        <v>0</v>
      </c>
      <c r="Q705">
        <v>0</v>
      </c>
      <c r="S705" t="s">
        <v>4940</v>
      </c>
      <c r="U705" t="s">
        <v>4941</v>
      </c>
    </row>
    <row r="706" spans="1:21" hidden="1">
      <c r="A706">
        <v>1808</v>
      </c>
      <c r="B706" t="s">
        <v>2799</v>
      </c>
      <c r="C706" t="s">
        <v>335</v>
      </c>
      <c r="D706" t="s">
        <v>366</v>
      </c>
      <c r="E706" t="s">
        <v>4942</v>
      </c>
      <c r="F706" t="s">
        <v>2409</v>
      </c>
      <c r="G706" t="s">
        <v>2827</v>
      </c>
      <c r="H706" t="s">
        <v>27</v>
      </c>
      <c r="I706" t="s">
        <v>2565</v>
      </c>
      <c r="O706" t="s">
        <v>55</v>
      </c>
      <c r="P706">
        <v>0</v>
      </c>
      <c r="Q706">
        <v>0</v>
      </c>
      <c r="S706" t="s">
        <v>4943</v>
      </c>
      <c r="U706" t="s">
        <v>4944</v>
      </c>
    </row>
    <row r="707" spans="1:21" hidden="1">
      <c r="A707">
        <v>1809</v>
      </c>
      <c r="B707" t="s">
        <v>2799</v>
      </c>
      <c r="C707" t="s">
        <v>98</v>
      </c>
      <c r="D707" t="s">
        <v>366</v>
      </c>
      <c r="E707" t="s">
        <v>4945</v>
      </c>
      <c r="F707" t="s">
        <v>2409</v>
      </c>
      <c r="G707" t="s">
        <v>2827</v>
      </c>
      <c r="H707" t="s">
        <v>27</v>
      </c>
      <c r="I707" t="s">
        <v>2565</v>
      </c>
      <c r="O707" t="s">
        <v>55</v>
      </c>
      <c r="P707">
        <v>0</v>
      </c>
      <c r="Q707">
        <v>0</v>
      </c>
      <c r="S707" t="s">
        <v>4946</v>
      </c>
      <c r="U707" t="s">
        <v>4947</v>
      </c>
    </row>
    <row r="708" spans="1:21" hidden="1">
      <c r="A708">
        <v>1810</v>
      </c>
      <c r="B708" t="s">
        <v>2799</v>
      </c>
      <c r="C708" t="s">
        <v>98</v>
      </c>
      <c r="D708" t="s">
        <v>366</v>
      </c>
      <c r="E708" t="s">
        <v>4948</v>
      </c>
      <c r="F708" t="s">
        <v>2409</v>
      </c>
      <c r="G708" t="s">
        <v>2827</v>
      </c>
      <c r="H708" t="s">
        <v>27</v>
      </c>
      <c r="I708" t="s">
        <v>2565</v>
      </c>
      <c r="O708" t="s">
        <v>55</v>
      </c>
      <c r="P708">
        <v>0</v>
      </c>
      <c r="Q708">
        <v>0</v>
      </c>
      <c r="S708" t="s">
        <v>4949</v>
      </c>
      <c r="U708" t="s">
        <v>4950</v>
      </c>
    </row>
    <row r="709" spans="1:21" hidden="1">
      <c r="A709" t="s">
        <v>4951</v>
      </c>
      <c r="B709" t="s">
        <v>2656</v>
      </c>
      <c r="C709" t="s">
        <v>2656</v>
      </c>
      <c r="D709" t="s">
        <v>47</v>
      </c>
      <c r="E709" t="s">
        <v>4952</v>
      </c>
      <c r="F709" t="s">
        <v>2409</v>
      </c>
      <c r="G709" t="s">
        <v>2827</v>
      </c>
      <c r="H709" t="s">
        <v>27</v>
      </c>
      <c r="I709" t="s">
        <v>28</v>
      </c>
      <c r="J709" t="s">
        <v>4953</v>
      </c>
      <c r="K709" t="s">
        <v>4954</v>
      </c>
      <c r="L709" t="s">
        <v>4955</v>
      </c>
      <c r="M709" t="s">
        <v>4956</v>
      </c>
      <c r="O709" t="s">
        <v>34</v>
      </c>
      <c r="P709">
        <v>0</v>
      </c>
      <c r="Q709">
        <v>0</v>
      </c>
      <c r="S709" t="s">
        <v>4957</v>
      </c>
      <c r="U709" t="s">
        <v>4958</v>
      </c>
    </row>
    <row r="710" spans="1:21" hidden="1">
      <c r="A710">
        <v>1812</v>
      </c>
      <c r="B710" t="s">
        <v>3824</v>
      </c>
      <c r="C710" t="s">
        <v>4959</v>
      </c>
      <c r="D710" t="s">
        <v>245</v>
      </c>
      <c r="E710" t="s">
        <v>4960</v>
      </c>
      <c r="F710" t="s">
        <v>25</v>
      </c>
      <c r="G710" t="s">
        <v>955</v>
      </c>
      <c r="H710" t="s">
        <v>27</v>
      </c>
      <c r="I710" t="s">
        <v>28</v>
      </c>
      <c r="J710" t="s">
        <v>3759</v>
      </c>
      <c r="K710" t="s">
        <v>3760</v>
      </c>
      <c r="L710" t="s">
        <v>3761</v>
      </c>
      <c r="M710" t="s">
        <v>4961</v>
      </c>
      <c r="N710" t="s">
        <v>3487</v>
      </c>
      <c r="O710" t="s">
        <v>34</v>
      </c>
      <c r="P710">
        <v>1</v>
      </c>
      <c r="Q710">
        <v>0</v>
      </c>
      <c r="T710" t="s">
        <v>4962</v>
      </c>
      <c r="U710" t="s">
        <v>4963</v>
      </c>
    </row>
    <row r="711" spans="1:21" hidden="1">
      <c r="A711" t="s">
        <v>4964</v>
      </c>
      <c r="B711" t="s">
        <v>3824</v>
      </c>
      <c r="C711" t="s">
        <v>4959</v>
      </c>
      <c r="D711" t="s">
        <v>245</v>
      </c>
      <c r="E711" t="s">
        <v>4965</v>
      </c>
      <c r="F711" t="s">
        <v>25</v>
      </c>
      <c r="G711" t="s">
        <v>1291</v>
      </c>
      <c r="H711" t="s">
        <v>27</v>
      </c>
      <c r="I711" t="s">
        <v>28</v>
      </c>
      <c r="J711" t="s">
        <v>3759</v>
      </c>
      <c r="K711" t="s">
        <v>3760</v>
      </c>
      <c r="L711" t="s">
        <v>3761</v>
      </c>
      <c r="M711" t="s">
        <v>4961</v>
      </c>
      <c r="N711" t="s">
        <v>3487</v>
      </c>
      <c r="O711" t="s">
        <v>55</v>
      </c>
      <c r="P711">
        <v>0</v>
      </c>
      <c r="Q711">
        <v>0</v>
      </c>
      <c r="T711" t="s">
        <v>4962</v>
      </c>
      <c r="U711" t="s">
        <v>4966</v>
      </c>
    </row>
    <row r="712" spans="1:21" hidden="1">
      <c r="A712" t="s">
        <v>4967</v>
      </c>
      <c r="B712" t="s">
        <v>3824</v>
      </c>
      <c r="C712" t="s">
        <v>4968</v>
      </c>
      <c r="D712" t="s">
        <v>245</v>
      </c>
      <c r="E712" t="s">
        <v>4969</v>
      </c>
      <c r="F712" t="s">
        <v>25</v>
      </c>
      <c r="G712" t="s">
        <v>1054</v>
      </c>
      <c r="H712" t="s">
        <v>27</v>
      </c>
      <c r="I712" t="s">
        <v>28</v>
      </c>
      <c r="J712" t="s">
        <v>4970</v>
      </c>
      <c r="K712" t="s">
        <v>4971</v>
      </c>
      <c r="L712" t="s">
        <v>4972</v>
      </c>
      <c r="M712" t="s">
        <v>4973</v>
      </c>
      <c r="N712" t="s">
        <v>4974</v>
      </c>
      <c r="O712" t="s">
        <v>64</v>
      </c>
      <c r="P712">
        <v>0</v>
      </c>
      <c r="Q712">
        <v>0</v>
      </c>
      <c r="T712" t="s">
        <v>4962</v>
      </c>
      <c r="U712" t="s">
        <v>4975</v>
      </c>
    </row>
    <row r="713" spans="1:21" hidden="1">
      <c r="A713">
        <v>1816</v>
      </c>
      <c r="B713" t="s">
        <v>3824</v>
      </c>
      <c r="C713" t="s">
        <v>4968</v>
      </c>
      <c r="D713" t="s">
        <v>245</v>
      </c>
      <c r="E713" t="s">
        <v>4976</v>
      </c>
      <c r="F713" t="s">
        <v>25</v>
      </c>
      <c r="G713" t="s">
        <v>26</v>
      </c>
      <c r="H713" t="s">
        <v>27</v>
      </c>
      <c r="I713" t="s">
        <v>28</v>
      </c>
      <c r="J713" t="s">
        <v>4977</v>
      </c>
      <c r="K713" t="s">
        <v>4978</v>
      </c>
      <c r="L713" t="s">
        <v>4979</v>
      </c>
      <c r="M713" t="s">
        <v>4980</v>
      </c>
      <c r="N713" t="s">
        <v>4981</v>
      </c>
      <c r="O713" t="s">
        <v>122</v>
      </c>
      <c r="P713">
        <v>0</v>
      </c>
      <c r="Q713">
        <v>0</v>
      </c>
      <c r="T713" t="s">
        <v>4962</v>
      </c>
      <c r="U713" t="s">
        <v>4982</v>
      </c>
    </row>
    <row r="714" spans="1:21" hidden="1">
      <c r="A714" t="s">
        <v>4983</v>
      </c>
      <c r="B714" t="s">
        <v>3824</v>
      </c>
      <c r="C714" t="s">
        <v>4968</v>
      </c>
      <c r="D714" t="s">
        <v>245</v>
      </c>
      <c r="E714" t="s">
        <v>4984</v>
      </c>
      <c r="F714" t="s">
        <v>25</v>
      </c>
      <c r="G714" t="s">
        <v>1525</v>
      </c>
      <c r="H714" t="s">
        <v>27</v>
      </c>
      <c r="I714" t="s">
        <v>28</v>
      </c>
      <c r="J714" t="s">
        <v>3759</v>
      </c>
      <c r="K714" t="s">
        <v>3760</v>
      </c>
      <c r="L714" t="s">
        <v>3761</v>
      </c>
      <c r="M714" t="s">
        <v>4961</v>
      </c>
      <c r="N714" t="s">
        <v>3487</v>
      </c>
      <c r="O714" t="s">
        <v>122</v>
      </c>
      <c r="P714">
        <v>0</v>
      </c>
      <c r="Q714">
        <v>0</v>
      </c>
      <c r="T714" t="s">
        <v>4962</v>
      </c>
      <c r="U714" t="s">
        <v>4985</v>
      </c>
    </row>
    <row r="715" spans="1:21" hidden="1">
      <c r="A715">
        <v>1818</v>
      </c>
      <c r="B715" t="s">
        <v>3824</v>
      </c>
      <c r="C715" t="s">
        <v>4968</v>
      </c>
      <c r="D715" t="s">
        <v>245</v>
      </c>
      <c r="E715" t="s">
        <v>4986</v>
      </c>
      <c r="F715" t="s">
        <v>25</v>
      </c>
      <c r="G715" t="s">
        <v>2053</v>
      </c>
      <c r="H715" t="s">
        <v>27</v>
      </c>
      <c r="I715" t="s">
        <v>28</v>
      </c>
      <c r="J715" t="s">
        <v>4987</v>
      </c>
      <c r="K715" t="s">
        <v>4988</v>
      </c>
      <c r="L715" t="s">
        <v>4989</v>
      </c>
      <c r="M715" t="s">
        <v>4990</v>
      </c>
      <c r="N715" t="s">
        <v>4991</v>
      </c>
      <c r="O715" t="s">
        <v>64</v>
      </c>
      <c r="P715">
        <v>0</v>
      </c>
      <c r="Q715">
        <v>0</v>
      </c>
      <c r="T715" t="s">
        <v>4962</v>
      </c>
      <c r="U715" t="s">
        <v>4992</v>
      </c>
    </row>
    <row r="716" spans="1:21" hidden="1">
      <c r="A716" t="s">
        <v>4993</v>
      </c>
      <c r="B716" t="s">
        <v>3824</v>
      </c>
      <c r="C716" t="s">
        <v>4968</v>
      </c>
      <c r="D716" t="s">
        <v>245</v>
      </c>
      <c r="E716" t="s">
        <v>4994</v>
      </c>
      <c r="F716" t="s">
        <v>25</v>
      </c>
      <c r="G716" t="s">
        <v>955</v>
      </c>
      <c r="H716" t="s">
        <v>27</v>
      </c>
      <c r="I716" t="s">
        <v>28</v>
      </c>
      <c r="J716" t="s">
        <v>3759</v>
      </c>
      <c r="K716" t="s">
        <v>3760</v>
      </c>
      <c r="L716" t="s">
        <v>3761</v>
      </c>
      <c r="M716" t="s">
        <v>4961</v>
      </c>
      <c r="N716" t="s">
        <v>3487</v>
      </c>
      <c r="O716" t="s">
        <v>80</v>
      </c>
      <c r="P716">
        <v>1</v>
      </c>
      <c r="Q716">
        <v>0</v>
      </c>
      <c r="T716" t="s">
        <v>4962</v>
      </c>
      <c r="U716" t="s">
        <v>4995</v>
      </c>
    </row>
    <row r="717" spans="1:21" hidden="1">
      <c r="A717">
        <v>1820</v>
      </c>
      <c r="B717" t="s">
        <v>3824</v>
      </c>
      <c r="C717" t="s">
        <v>4968</v>
      </c>
      <c r="D717" t="s">
        <v>245</v>
      </c>
      <c r="E717" t="s">
        <v>4996</v>
      </c>
      <c r="F717" t="s">
        <v>25</v>
      </c>
      <c r="G717" t="s">
        <v>26</v>
      </c>
      <c r="H717" t="s">
        <v>27</v>
      </c>
      <c r="I717" t="s">
        <v>28</v>
      </c>
      <c r="J717" t="s">
        <v>4997</v>
      </c>
      <c r="K717" t="s">
        <v>4998</v>
      </c>
      <c r="L717" t="s">
        <v>4999</v>
      </c>
      <c r="M717" t="s">
        <v>5000</v>
      </c>
      <c r="N717" t="s">
        <v>5001</v>
      </c>
      <c r="O717" t="s">
        <v>34</v>
      </c>
      <c r="P717">
        <v>1</v>
      </c>
      <c r="Q717">
        <v>1</v>
      </c>
      <c r="T717" t="s">
        <v>5002</v>
      </c>
      <c r="U717" t="s">
        <v>5003</v>
      </c>
    </row>
    <row r="718" spans="1:21" hidden="1">
      <c r="A718">
        <v>1821</v>
      </c>
      <c r="B718" t="s">
        <v>3824</v>
      </c>
      <c r="C718" t="s">
        <v>4968</v>
      </c>
      <c r="D718" t="s">
        <v>245</v>
      </c>
      <c r="E718" t="s">
        <v>5004</v>
      </c>
      <c r="F718" t="s">
        <v>25</v>
      </c>
      <c r="G718" t="s">
        <v>1291</v>
      </c>
      <c r="H718" t="s">
        <v>27</v>
      </c>
      <c r="I718" t="s">
        <v>28</v>
      </c>
      <c r="J718" t="s">
        <v>5005</v>
      </c>
      <c r="K718" t="s">
        <v>5006</v>
      </c>
      <c r="L718" t="s">
        <v>5007</v>
      </c>
      <c r="M718" t="s">
        <v>5008</v>
      </c>
      <c r="N718" t="s">
        <v>5009</v>
      </c>
      <c r="O718" t="s">
        <v>80</v>
      </c>
      <c r="P718">
        <v>0</v>
      </c>
      <c r="Q718">
        <v>0</v>
      </c>
      <c r="T718" t="s">
        <v>5002</v>
      </c>
      <c r="U718" t="s">
        <v>5010</v>
      </c>
    </row>
    <row r="719" spans="1:21">
      <c r="A719">
        <v>1822</v>
      </c>
      <c r="B719" t="s">
        <v>3824</v>
      </c>
      <c r="C719" t="s">
        <v>4968</v>
      </c>
      <c r="D719" t="s">
        <v>245</v>
      </c>
      <c r="E719" t="s">
        <v>5011</v>
      </c>
      <c r="F719" t="s">
        <v>25</v>
      </c>
      <c r="G719" t="s">
        <v>875</v>
      </c>
      <c r="H719" t="s">
        <v>27</v>
      </c>
      <c r="I719" t="s">
        <v>28</v>
      </c>
      <c r="J719" t="s">
        <v>3759</v>
      </c>
      <c r="K719" t="s">
        <v>3760</v>
      </c>
      <c r="L719" t="s">
        <v>3761</v>
      </c>
      <c r="M719" t="s">
        <v>4961</v>
      </c>
      <c r="N719" t="s">
        <v>3487</v>
      </c>
      <c r="O719" t="s">
        <v>64</v>
      </c>
      <c r="P719">
        <v>1</v>
      </c>
      <c r="Q719">
        <v>0</v>
      </c>
      <c r="S719" t="s">
        <v>5012</v>
      </c>
      <c r="T719" t="s">
        <v>5002</v>
      </c>
      <c r="U719" t="s">
        <v>5013</v>
      </c>
    </row>
    <row r="720" spans="1:21" hidden="1">
      <c r="A720">
        <v>1823</v>
      </c>
      <c r="B720" t="s">
        <v>3824</v>
      </c>
      <c r="C720" t="s">
        <v>4968</v>
      </c>
      <c r="D720" t="s">
        <v>245</v>
      </c>
      <c r="E720" t="s">
        <v>5014</v>
      </c>
      <c r="F720" t="s">
        <v>25</v>
      </c>
      <c r="G720" t="s">
        <v>1291</v>
      </c>
      <c r="H720" t="s">
        <v>27</v>
      </c>
      <c r="I720" t="s">
        <v>28</v>
      </c>
      <c r="J720" t="s">
        <v>5015</v>
      </c>
      <c r="K720" t="s">
        <v>5016</v>
      </c>
      <c r="L720" t="s">
        <v>5017</v>
      </c>
      <c r="M720" t="s">
        <v>5018</v>
      </c>
      <c r="N720" t="s">
        <v>5019</v>
      </c>
      <c r="O720" t="s">
        <v>34</v>
      </c>
      <c r="P720">
        <v>0</v>
      </c>
      <c r="Q720">
        <v>0</v>
      </c>
      <c r="T720" t="s">
        <v>5002</v>
      </c>
      <c r="U720" t="s">
        <v>5020</v>
      </c>
    </row>
    <row r="721" spans="1:21" hidden="1">
      <c r="A721">
        <v>1824</v>
      </c>
      <c r="B721" t="s">
        <v>3824</v>
      </c>
      <c r="C721" t="s">
        <v>4968</v>
      </c>
      <c r="D721" t="s">
        <v>245</v>
      </c>
      <c r="E721" t="s">
        <v>5021</v>
      </c>
      <c r="F721" t="s">
        <v>25</v>
      </c>
      <c r="G721" t="s">
        <v>1525</v>
      </c>
      <c r="H721" t="s">
        <v>27</v>
      </c>
      <c r="I721" t="s">
        <v>28</v>
      </c>
      <c r="J721" t="s">
        <v>5022</v>
      </c>
      <c r="K721" t="s">
        <v>5023</v>
      </c>
      <c r="L721" t="s">
        <v>5024</v>
      </c>
      <c r="M721" t="s">
        <v>5025</v>
      </c>
      <c r="N721" t="s">
        <v>5026</v>
      </c>
      <c r="O721" t="s">
        <v>55</v>
      </c>
      <c r="P721">
        <v>1</v>
      </c>
      <c r="Q721">
        <v>1</v>
      </c>
      <c r="T721" t="s">
        <v>5002</v>
      </c>
      <c r="U721" t="s">
        <v>5027</v>
      </c>
    </row>
    <row r="722" spans="1:21" hidden="1">
      <c r="A722">
        <v>1825</v>
      </c>
      <c r="B722" t="s">
        <v>3824</v>
      </c>
      <c r="C722" t="s">
        <v>4968</v>
      </c>
      <c r="D722" t="s">
        <v>245</v>
      </c>
      <c r="E722" t="s">
        <v>5028</v>
      </c>
      <c r="F722" t="s">
        <v>25</v>
      </c>
      <c r="G722" t="s">
        <v>2053</v>
      </c>
      <c r="H722" t="s">
        <v>27</v>
      </c>
      <c r="I722" t="s">
        <v>28</v>
      </c>
      <c r="J722" t="s">
        <v>3759</v>
      </c>
      <c r="K722" t="s">
        <v>3760</v>
      </c>
      <c r="L722" t="s">
        <v>3761</v>
      </c>
      <c r="M722" t="s">
        <v>4961</v>
      </c>
      <c r="N722" t="s">
        <v>3487</v>
      </c>
      <c r="O722" t="s">
        <v>55</v>
      </c>
      <c r="P722">
        <v>0</v>
      </c>
      <c r="Q722">
        <v>0</v>
      </c>
      <c r="T722" t="s">
        <v>5002</v>
      </c>
      <c r="U722" t="s">
        <v>5029</v>
      </c>
    </row>
    <row r="723" spans="1:21" hidden="1">
      <c r="A723">
        <v>1826</v>
      </c>
      <c r="B723" t="s">
        <v>3824</v>
      </c>
      <c r="C723" t="s">
        <v>4968</v>
      </c>
      <c r="D723" t="s">
        <v>245</v>
      </c>
      <c r="E723" t="s">
        <v>5030</v>
      </c>
      <c r="F723" t="s">
        <v>25</v>
      </c>
      <c r="G723" t="s">
        <v>1835</v>
      </c>
      <c r="H723" t="s">
        <v>27</v>
      </c>
      <c r="I723" t="s">
        <v>28</v>
      </c>
      <c r="J723" t="s">
        <v>5031</v>
      </c>
      <c r="K723" t="s">
        <v>5032</v>
      </c>
      <c r="L723" t="s">
        <v>5033</v>
      </c>
      <c r="M723" t="s">
        <v>5034</v>
      </c>
      <c r="N723" t="s">
        <v>5035</v>
      </c>
      <c r="O723" t="s">
        <v>34</v>
      </c>
      <c r="P723">
        <v>1</v>
      </c>
      <c r="Q723">
        <v>1</v>
      </c>
      <c r="T723" t="s">
        <v>5002</v>
      </c>
      <c r="U723" t="s">
        <v>5036</v>
      </c>
    </row>
    <row r="724" spans="1:21">
      <c r="A724">
        <v>1827</v>
      </c>
      <c r="B724" t="s">
        <v>3824</v>
      </c>
      <c r="C724" t="s">
        <v>4968</v>
      </c>
      <c r="D724" t="s">
        <v>245</v>
      </c>
      <c r="E724" t="s">
        <v>5037</v>
      </c>
      <c r="F724" t="s">
        <v>25</v>
      </c>
      <c r="G724" t="s">
        <v>875</v>
      </c>
      <c r="H724" t="s">
        <v>27</v>
      </c>
      <c r="I724" t="s">
        <v>28</v>
      </c>
      <c r="J724" t="s">
        <v>5038</v>
      </c>
      <c r="K724" t="s">
        <v>5039</v>
      </c>
      <c r="L724" t="s">
        <v>5040</v>
      </c>
      <c r="M724" t="s">
        <v>5041</v>
      </c>
      <c r="N724" t="s">
        <v>5042</v>
      </c>
      <c r="O724" t="s">
        <v>80</v>
      </c>
      <c r="P724">
        <v>1</v>
      </c>
      <c r="Q724">
        <v>1</v>
      </c>
      <c r="S724" t="s">
        <v>5043</v>
      </c>
      <c r="T724" t="s">
        <v>5002</v>
      </c>
      <c r="U724" t="s">
        <v>5044</v>
      </c>
    </row>
    <row r="725" spans="1:21" hidden="1">
      <c r="A725" t="s">
        <v>5045</v>
      </c>
      <c r="B725" t="s">
        <v>3824</v>
      </c>
      <c r="C725" t="s">
        <v>4968</v>
      </c>
      <c r="D725" t="s">
        <v>245</v>
      </c>
      <c r="E725" t="s">
        <v>5046</v>
      </c>
      <c r="F725" t="s">
        <v>2409</v>
      </c>
      <c r="G725" t="s">
        <v>2410</v>
      </c>
      <c r="H725" t="s">
        <v>27</v>
      </c>
      <c r="I725" t="s">
        <v>28</v>
      </c>
      <c r="J725" t="s">
        <v>5047</v>
      </c>
      <c r="K725" t="s">
        <v>5048</v>
      </c>
      <c r="L725" t="s">
        <v>5049</v>
      </c>
      <c r="M725" t="s">
        <v>5050</v>
      </c>
      <c r="N725" t="s">
        <v>5051</v>
      </c>
      <c r="O725" t="s">
        <v>64</v>
      </c>
      <c r="P725">
        <v>0</v>
      </c>
      <c r="Q725">
        <v>0</v>
      </c>
      <c r="U725" t="s">
        <v>5052</v>
      </c>
    </row>
    <row r="726" spans="1:21" hidden="1">
      <c r="A726" t="s">
        <v>5053</v>
      </c>
      <c r="B726" t="s">
        <v>3824</v>
      </c>
      <c r="C726" t="s">
        <v>4968</v>
      </c>
      <c r="D726" t="s">
        <v>245</v>
      </c>
      <c r="E726" t="s">
        <v>5054</v>
      </c>
      <c r="F726" t="s">
        <v>2409</v>
      </c>
      <c r="G726" t="s">
        <v>3178</v>
      </c>
      <c r="H726" t="s">
        <v>27</v>
      </c>
      <c r="I726" t="s">
        <v>28</v>
      </c>
      <c r="J726" t="s">
        <v>5055</v>
      </c>
      <c r="K726" t="s">
        <v>5056</v>
      </c>
      <c r="L726" t="s">
        <v>5057</v>
      </c>
      <c r="M726" t="s">
        <v>5058</v>
      </c>
      <c r="N726" t="s">
        <v>5059</v>
      </c>
      <c r="O726" t="s">
        <v>55</v>
      </c>
      <c r="P726">
        <v>0</v>
      </c>
      <c r="Q726">
        <v>0</v>
      </c>
      <c r="S726" t="s">
        <v>5060</v>
      </c>
      <c r="U726" t="s">
        <v>5061</v>
      </c>
    </row>
    <row r="727" spans="1:21" hidden="1">
      <c r="A727" t="s">
        <v>5062</v>
      </c>
      <c r="B727" t="s">
        <v>3824</v>
      </c>
      <c r="C727" t="s">
        <v>4968</v>
      </c>
      <c r="D727" t="s">
        <v>245</v>
      </c>
      <c r="E727" t="s">
        <v>5063</v>
      </c>
      <c r="F727" t="s">
        <v>2409</v>
      </c>
      <c r="G727" t="s">
        <v>2802</v>
      </c>
      <c r="H727" t="s">
        <v>27</v>
      </c>
      <c r="I727" t="s">
        <v>28</v>
      </c>
      <c r="J727" t="s">
        <v>5064</v>
      </c>
      <c r="K727" t="s">
        <v>5065</v>
      </c>
      <c r="L727" t="s">
        <v>5066</v>
      </c>
      <c r="M727" t="s">
        <v>5067</v>
      </c>
      <c r="N727" t="s">
        <v>5068</v>
      </c>
      <c r="O727" t="s">
        <v>80</v>
      </c>
      <c r="P727">
        <v>0</v>
      </c>
      <c r="Q727">
        <v>0</v>
      </c>
      <c r="U727" t="s">
        <v>5069</v>
      </c>
    </row>
    <row r="728" spans="1:21" hidden="1">
      <c r="A728" t="s">
        <v>5070</v>
      </c>
      <c r="B728" t="s">
        <v>3824</v>
      </c>
      <c r="C728" t="s">
        <v>4968</v>
      </c>
      <c r="D728" t="s">
        <v>245</v>
      </c>
      <c r="E728" t="s">
        <v>5071</v>
      </c>
      <c r="F728" t="s">
        <v>4314</v>
      </c>
      <c r="G728" t="s">
        <v>5072</v>
      </c>
      <c r="H728" t="s">
        <v>27</v>
      </c>
      <c r="I728" t="s">
        <v>28</v>
      </c>
      <c r="J728" t="s">
        <v>5073</v>
      </c>
      <c r="K728" t="s">
        <v>5074</v>
      </c>
      <c r="L728" t="s">
        <v>5075</v>
      </c>
      <c r="M728" t="s">
        <v>5076</v>
      </c>
      <c r="N728" t="s">
        <v>5077</v>
      </c>
      <c r="O728" t="s">
        <v>64</v>
      </c>
      <c r="P728">
        <v>0</v>
      </c>
      <c r="Q728">
        <v>0</v>
      </c>
      <c r="U728" t="s">
        <v>5078</v>
      </c>
    </row>
    <row r="729" spans="1:21" hidden="1">
      <c r="A729" t="s">
        <v>5079</v>
      </c>
      <c r="B729" t="s">
        <v>3824</v>
      </c>
      <c r="C729" t="s">
        <v>4968</v>
      </c>
      <c r="D729" t="s">
        <v>245</v>
      </c>
      <c r="E729" t="s">
        <v>5080</v>
      </c>
      <c r="F729" t="s">
        <v>2409</v>
      </c>
      <c r="G729" t="s">
        <v>3178</v>
      </c>
      <c r="H729" t="s">
        <v>27</v>
      </c>
      <c r="I729" t="s">
        <v>28</v>
      </c>
      <c r="J729" t="s">
        <v>5081</v>
      </c>
      <c r="K729" t="s">
        <v>5082</v>
      </c>
      <c r="L729" t="s">
        <v>5083</v>
      </c>
      <c r="M729" t="s">
        <v>5057</v>
      </c>
      <c r="N729" t="s">
        <v>5084</v>
      </c>
      <c r="O729" t="s">
        <v>34</v>
      </c>
      <c r="P729">
        <v>0</v>
      </c>
      <c r="Q729">
        <v>0</v>
      </c>
      <c r="U729" t="s">
        <v>5085</v>
      </c>
    </row>
    <row r="730" spans="1:21" hidden="1">
      <c r="A730" t="s">
        <v>5086</v>
      </c>
      <c r="B730" t="s">
        <v>3824</v>
      </c>
      <c r="C730" t="s">
        <v>4968</v>
      </c>
      <c r="D730" t="s">
        <v>245</v>
      </c>
      <c r="E730" t="s">
        <v>5087</v>
      </c>
      <c r="F730" t="s">
        <v>2409</v>
      </c>
      <c r="G730" t="s">
        <v>3607</v>
      </c>
      <c r="H730" t="s">
        <v>27</v>
      </c>
      <c r="I730" t="s">
        <v>28</v>
      </c>
      <c r="J730" t="s">
        <v>5088</v>
      </c>
      <c r="K730" t="s">
        <v>5089</v>
      </c>
      <c r="L730" t="s">
        <v>5090</v>
      </c>
      <c r="M730" t="s">
        <v>5091</v>
      </c>
      <c r="N730" t="s">
        <v>5092</v>
      </c>
      <c r="O730" t="s">
        <v>55</v>
      </c>
      <c r="P730">
        <v>0</v>
      </c>
      <c r="Q730">
        <v>0</v>
      </c>
      <c r="U730" t="s">
        <v>5093</v>
      </c>
    </row>
    <row r="731" spans="1:21" hidden="1">
      <c r="A731" t="s">
        <v>5094</v>
      </c>
      <c r="B731" t="s">
        <v>3824</v>
      </c>
      <c r="C731" t="s">
        <v>4968</v>
      </c>
      <c r="D731" t="s">
        <v>245</v>
      </c>
      <c r="E731" t="s">
        <v>5095</v>
      </c>
      <c r="F731" t="s">
        <v>2409</v>
      </c>
      <c r="G731" t="s">
        <v>2827</v>
      </c>
      <c r="H731" t="s">
        <v>27</v>
      </c>
      <c r="I731" t="s">
        <v>28</v>
      </c>
      <c r="J731" t="s">
        <v>5096</v>
      </c>
      <c r="K731" t="s">
        <v>5097</v>
      </c>
      <c r="L731" t="s">
        <v>5098</v>
      </c>
      <c r="M731" t="s">
        <v>5099</v>
      </c>
      <c r="N731" t="s">
        <v>5100</v>
      </c>
      <c r="O731" t="s">
        <v>55</v>
      </c>
      <c r="P731">
        <v>0</v>
      </c>
      <c r="Q731">
        <v>0</v>
      </c>
      <c r="U731" t="s">
        <v>5101</v>
      </c>
    </row>
    <row r="732" spans="1:21" hidden="1">
      <c r="A732" t="s">
        <v>5102</v>
      </c>
      <c r="B732" t="s">
        <v>3824</v>
      </c>
      <c r="C732" t="s">
        <v>4968</v>
      </c>
      <c r="D732" t="s">
        <v>245</v>
      </c>
      <c r="E732" t="s">
        <v>5103</v>
      </c>
      <c r="F732" t="s">
        <v>4314</v>
      </c>
      <c r="G732" t="s">
        <v>5104</v>
      </c>
      <c r="H732" t="s">
        <v>27</v>
      </c>
      <c r="I732" t="s">
        <v>28</v>
      </c>
      <c r="J732" t="s">
        <v>3759</v>
      </c>
      <c r="K732" t="s">
        <v>3760</v>
      </c>
      <c r="L732" t="s">
        <v>3761</v>
      </c>
      <c r="M732" t="s">
        <v>4961</v>
      </c>
      <c r="N732" t="s">
        <v>3487</v>
      </c>
      <c r="O732" t="s">
        <v>122</v>
      </c>
      <c r="P732">
        <v>0</v>
      </c>
      <c r="Q732">
        <v>0</v>
      </c>
      <c r="U732" t="s">
        <v>5105</v>
      </c>
    </row>
    <row r="733" spans="1:21" hidden="1">
      <c r="A733" t="s">
        <v>5106</v>
      </c>
      <c r="B733" t="s">
        <v>3824</v>
      </c>
      <c r="C733" t="s">
        <v>4968</v>
      </c>
      <c r="D733" t="s">
        <v>245</v>
      </c>
      <c r="E733" t="s">
        <v>5107</v>
      </c>
      <c r="F733" t="s">
        <v>2409</v>
      </c>
      <c r="G733" t="s">
        <v>2741</v>
      </c>
      <c r="H733" t="s">
        <v>27</v>
      </c>
      <c r="I733" t="s">
        <v>28</v>
      </c>
      <c r="J733" t="s">
        <v>5108</v>
      </c>
      <c r="K733" t="s">
        <v>5109</v>
      </c>
      <c r="L733" t="s">
        <v>5110</v>
      </c>
      <c r="M733" t="s">
        <v>5111</v>
      </c>
      <c r="N733" t="s">
        <v>5112</v>
      </c>
      <c r="O733" t="s">
        <v>80</v>
      </c>
      <c r="P733">
        <v>0</v>
      </c>
      <c r="Q733">
        <v>0</v>
      </c>
      <c r="U733" t="s">
        <v>5113</v>
      </c>
    </row>
    <row r="734" spans="1:21" hidden="1">
      <c r="A734" t="s">
        <v>5114</v>
      </c>
      <c r="B734" t="s">
        <v>3824</v>
      </c>
      <c r="C734" t="s">
        <v>4968</v>
      </c>
      <c r="D734" t="s">
        <v>245</v>
      </c>
      <c r="E734" t="s">
        <v>5115</v>
      </c>
      <c r="F734" t="s">
        <v>2409</v>
      </c>
      <c r="G734" t="s">
        <v>2741</v>
      </c>
      <c r="H734" t="s">
        <v>27</v>
      </c>
      <c r="I734" t="s">
        <v>28</v>
      </c>
      <c r="J734" t="s">
        <v>5116</v>
      </c>
      <c r="K734" t="s">
        <v>5117</v>
      </c>
      <c r="L734" t="s">
        <v>5118</v>
      </c>
      <c r="M734" t="s">
        <v>5119</v>
      </c>
      <c r="N734" t="s">
        <v>5120</v>
      </c>
      <c r="O734" t="s">
        <v>34</v>
      </c>
      <c r="P734">
        <v>0</v>
      </c>
      <c r="Q734">
        <v>0</v>
      </c>
      <c r="U734" t="s">
        <v>5121</v>
      </c>
    </row>
    <row r="735" spans="1:21" hidden="1">
      <c r="A735" t="s">
        <v>5122</v>
      </c>
      <c r="B735" t="s">
        <v>3824</v>
      </c>
      <c r="C735" t="s">
        <v>4968</v>
      </c>
      <c r="D735" t="s">
        <v>245</v>
      </c>
      <c r="E735" t="s">
        <v>5123</v>
      </c>
      <c r="F735" t="s">
        <v>2409</v>
      </c>
      <c r="G735" t="s">
        <v>2410</v>
      </c>
      <c r="H735" t="s">
        <v>27</v>
      </c>
      <c r="I735" t="s">
        <v>28</v>
      </c>
      <c r="J735" t="s">
        <v>5124</v>
      </c>
      <c r="K735" t="s">
        <v>5125</v>
      </c>
      <c r="L735" t="s">
        <v>5126</v>
      </c>
      <c r="M735" t="s">
        <v>5127</v>
      </c>
      <c r="N735" t="s">
        <v>5128</v>
      </c>
      <c r="O735" t="s">
        <v>122</v>
      </c>
      <c r="P735">
        <v>0</v>
      </c>
      <c r="Q735">
        <v>0</v>
      </c>
      <c r="U735" t="s">
        <v>5129</v>
      </c>
    </row>
    <row r="736" spans="1:21" hidden="1">
      <c r="A736" t="s">
        <v>5130</v>
      </c>
      <c r="B736" t="s">
        <v>21</v>
      </c>
      <c r="C736" t="s">
        <v>735</v>
      </c>
      <c r="D736" t="s">
        <v>245</v>
      </c>
      <c r="E736" t="s">
        <v>5131</v>
      </c>
      <c r="F736" t="s">
        <v>5132</v>
      </c>
      <c r="G736" t="s">
        <v>5133</v>
      </c>
      <c r="H736" t="s">
        <v>27</v>
      </c>
      <c r="I736" t="s">
        <v>28</v>
      </c>
      <c r="J736" t="s">
        <v>5134</v>
      </c>
      <c r="K736" t="s">
        <v>5135</v>
      </c>
      <c r="L736" t="s">
        <v>5136</v>
      </c>
      <c r="M736" t="s">
        <v>5137</v>
      </c>
      <c r="N736" t="s">
        <v>5138</v>
      </c>
      <c r="O736" t="s">
        <v>122</v>
      </c>
      <c r="P736">
        <v>0</v>
      </c>
      <c r="Q736">
        <v>0</v>
      </c>
      <c r="U736" t="s">
        <v>5139</v>
      </c>
    </row>
    <row r="737" spans="1:21" hidden="1">
      <c r="A737" t="s">
        <v>5140</v>
      </c>
      <c r="B737" t="s">
        <v>21</v>
      </c>
      <c r="C737" t="s">
        <v>735</v>
      </c>
      <c r="D737" t="s">
        <v>245</v>
      </c>
      <c r="E737" t="s">
        <v>5141</v>
      </c>
      <c r="F737" t="s">
        <v>5142</v>
      </c>
      <c r="G737" t="s">
        <v>5133</v>
      </c>
      <c r="H737" t="s">
        <v>27</v>
      </c>
      <c r="I737" t="s">
        <v>28</v>
      </c>
      <c r="J737" t="s">
        <v>5143</v>
      </c>
      <c r="K737" t="s">
        <v>5144</v>
      </c>
      <c r="L737" t="s">
        <v>5145</v>
      </c>
      <c r="M737" t="s">
        <v>5146</v>
      </c>
      <c r="N737" t="s">
        <v>5147</v>
      </c>
      <c r="O737" t="s">
        <v>55</v>
      </c>
      <c r="P737">
        <v>0</v>
      </c>
      <c r="Q737">
        <v>0</v>
      </c>
      <c r="U737" t="s">
        <v>5148</v>
      </c>
    </row>
    <row r="738" spans="1:21" hidden="1">
      <c r="A738" t="s">
        <v>5149</v>
      </c>
      <c r="B738" t="s">
        <v>21</v>
      </c>
      <c r="C738" t="s">
        <v>735</v>
      </c>
      <c r="D738" t="s">
        <v>245</v>
      </c>
      <c r="E738" t="s">
        <v>5150</v>
      </c>
      <c r="F738" t="s">
        <v>5142</v>
      </c>
      <c r="G738" t="s">
        <v>5151</v>
      </c>
      <c r="H738" t="s">
        <v>27</v>
      </c>
      <c r="I738" t="s">
        <v>28</v>
      </c>
      <c r="J738" t="s">
        <v>5152</v>
      </c>
      <c r="K738" t="s">
        <v>5153</v>
      </c>
      <c r="L738" t="s">
        <v>5154</v>
      </c>
      <c r="M738" t="s">
        <v>5155</v>
      </c>
      <c r="N738" t="s">
        <v>5156</v>
      </c>
      <c r="O738" t="s">
        <v>34</v>
      </c>
      <c r="P738">
        <v>0</v>
      </c>
      <c r="Q738">
        <v>0</v>
      </c>
      <c r="R738" t="s">
        <v>5157</v>
      </c>
      <c r="U738" t="s">
        <v>5158</v>
      </c>
    </row>
    <row r="739" spans="1:21" hidden="1">
      <c r="A739">
        <v>1860</v>
      </c>
      <c r="B739" t="s">
        <v>21</v>
      </c>
      <c r="C739" t="s">
        <v>735</v>
      </c>
      <c r="D739" t="s">
        <v>245</v>
      </c>
      <c r="E739" t="s">
        <v>5159</v>
      </c>
      <c r="F739" t="s">
        <v>5142</v>
      </c>
      <c r="G739" t="s">
        <v>5133</v>
      </c>
      <c r="H739" t="s">
        <v>27</v>
      </c>
      <c r="I739" t="s">
        <v>28</v>
      </c>
      <c r="J739" t="s">
        <v>5160</v>
      </c>
      <c r="K739" t="s">
        <v>5161</v>
      </c>
      <c r="L739" t="s">
        <v>5162</v>
      </c>
      <c r="M739" t="s">
        <v>5163</v>
      </c>
      <c r="N739" t="s">
        <v>5164</v>
      </c>
      <c r="O739" t="s">
        <v>55</v>
      </c>
      <c r="P739">
        <v>0</v>
      </c>
      <c r="Q739">
        <v>0</v>
      </c>
      <c r="R739" t="s">
        <v>5165</v>
      </c>
      <c r="U739" t="s">
        <v>5166</v>
      </c>
    </row>
    <row r="740" spans="1:21" hidden="1">
      <c r="A740">
        <v>1861</v>
      </c>
      <c r="B740" t="s">
        <v>21</v>
      </c>
      <c r="C740" t="s">
        <v>735</v>
      </c>
      <c r="D740" t="s">
        <v>245</v>
      </c>
      <c r="E740" t="s">
        <v>5167</v>
      </c>
      <c r="F740" t="s">
        <v>5142</v>
      </c>
      <c r="G740" t="s">
        <v>5133</v>
      </c>
      <c r="H740" t="s">
        <v>27</v>
      </c>
      <c r="I740" t="s">
        <v>28</v>
      </c>
      <c r="J740" t="s">
        <v>5168</v>
      </c>
      <c r="K740" t="s">
        <v>5169</v>
      </c>
      <c r="L740" t="s">
        <v>5170</v>
      </c>
      <c r="M740" t="s">
        <v>5171</v>
      </c>
      <c r="N740" t="s">
        <v>5172</v>
      </c>
      <c r="O740" t="s">
        <v>34</v>
      </c>
      <c r="P740">
        <v>0</v>
      </c>
      <c r="Q740">
        <v>0</v>
      </c>
      <c r="R740" t="s">
        <v>5173</v>
      </c>
      <c r="U740" t="s">
        <v>5174</v>
      </c>
    </row>
    <row r="741" spans="1:21" hidden="1">
      <c r="A741" t="s">
        <v>5175</v>
      </c>
      <c r="B741" t="s">
        <v>21</v>
      </c>
      <c r="C741" t="s">
        <v>735</v>
      </c>
      <c r="D741" t="s">
        <v>245</v>
      </c>
      <c r="E741" t="s">
        <v>5159</v>
      </c>
      <c r="F741" t="s">
        <v>5142</v>
      </c>
      <c r="G741" t="s">
        <v>5133</v>
      </c>
      <c r="H741" t="s">
        <v>27</v>
      </c>
      <c r="I741" t="s">
        <v>28</v>
      </c>
      <c r="J741" t="s">
        <v>5160</v>
      </c>
      <c r="K741" t="s">
        <v>5161</v>
      </c>
      <c r="L741" t="s">
        <v>5162</v>
      </c>
      <c r="M741" t="s">
        <v>5163</v>
      </c>
      <c r="N741" t="s">
        <v>5164</v>
      </c>
      <c r="O741" t="s">
        <v>55</v>
      </c>
      <c r="P741">
        <v>0</v>
      </c>
      <c r="Q741">
        <v>0</v>
      </c>
      <c r="R741" t="s">
        <v>5176</v>
      </c>
      <c r="U741" t="s">
        <v>5177</v>
      </c>
    </row>
    <row r="742" spans="1:21" hidden="1">
      <c r="A742">
        <v>1863</v>
      </c>
      <c r="B742" t="s">
        <v>21</v>
      </c>
      <c r="C742" t="s">
        <v>735</v>
      </c>
      <c r="D742" t="s">
        <v>245</v>
      </c>
      <c r="E742" t="s">
        <v>5178</v>
      </c>
      <c r="F742" t="s">
        <v>5142</v>
      </c>
      <c r="G742" t="s">
        <v>5151</v>
      </c>
      <c r="H742" t="s">
        <v>27</v>
      </c>
      <c r="I742" t="s">
        <v>28</v>
      </c>
      <c r="J742" t="s">
        <v>5179</v>
      </c>
      <c r="K742" t="s">
        <v>5180</v>
      </c>
      <c r="L742" t="s">
        <v>5181</v>
      </c>
      <c r="M742" t="s">
        <v>5182</v>
      </c>
      <c r="N742" t="s">
        <v>5183</v>
      </c>
      <c r="O742" t="s">
        <v>80</v>
      </c>
      <c r="P742">
        <v>0</v>
      </c>
      <c r="Q742">
        <v>0</v>
      </c>
      <c r="U742" t="s">
        <v>5184</v>
      </c>
    </row>
    <row r="743" spans="1:21" hidden="1">
      <c r="A743">
        <v>1864</v>
      </c>
      <c r="B743" t="s">
        <v>21</v>
      </c>
      <c r="C743" t="s">
        <v>735</v>
      </c>
      <c r="D743" t="s">
        <v>245</v>
      </c>
      <c r="E743" t="s">
        <v>5185</v>
      </c>
      <c r="F743" t="s">
        <v>5142</v>
      </c>
      <c r="G743" t="s">
        <v>5151</v>
      </c>
      <c r="H743" t="s">
        <v>27</v>
      </c>
      <c r="I743" t="s">
        <v>28</v>
      </c>
      <c r="J743" t="s">
        <v>5186</v>
      </c>
      <c r="K743" t="s">
        <v>5187</v>
      </c>
      <c r="L743" t="s">
        <v>5188</v>
      </c>
      <c r="M743" t="s">
        <v>5189</v>
      </c>
      <c r="N743" t="s">
        <v>5190</v>
      </c>
      <c r="O743" t="s">
        <v>64</v>
      </c>
      <c r="P743">
        <v>0</v>
      </c>
      <c r="Q743">
        <v>0</v>
      </c>
      <c r="U743" t="s">
        <v>5191</v>
      </c>
    </row>
    <row r="744" spans="1:21" hidden="1">
      <c r="A744">
        <v>1865</v>
      </c>
      <c r="B744" t="s">
        <v>21</v>
      </c>
      <c r="C744" t="s">
        <v>735</v>
      </c>
      <c r="D744" t="s">
        <v>245</v>
      </c>
      <c r="E744" t="s">
        <v>5192</v>
      </c>
      <c r="F744" t="s">
        <v>5142</v>
      </c>
      <c r="G744" t="s">
        <v>5151</v>
      </c>
      <c r="H744" t="s">
        <v>27</v>
      </c>
      <c r="I744" t="s">
        <v>28</v>
      </c>
      <c r="J744" t="s">
        <v>3503</v>
      </c>
      <c r="K744" t="s">
        <v>3504</v>
      </c>
      <c r="L744" t="s">
        <v>3505</v>
      </c>
      <c r="M744" t="s">
        <v>3506</v>
      </c>
      <c r="N744" t="s">
        <v>3507</v>
      </c>
      <c r="O744" t="s">
        <v>80</v>
      </c>
      <c r="P744">
        <v>0</v>
      </c>
      <c r="Q744">
        <v>0</v>
      </c>
      <c r="R744" t="s">
        <v>5193</v>
      </c>
      <c r="U744" t="s">
        <v>5191</v>
      </c>
    </row>
    <row r="745" spans="1:21" hidden="1">
      <c r="A745">
        <v>1866</v>
      </c>
      <c r="B745" t="s">
        <v>21</v>
      </c>
      <c r="C745" t="s">
        <v>735</v>
      </c>
      <c r="D745" t="s">
        <v>245</v>
      </c>
      <c r="E745" t="s">
        <v>5194</v>
      </c>
      <c r="F745" t="s">
        <v>5142</v>
      </c>
      <c r="G745" t="s">
        <v>5133</v>
      </c>
      <c r="H745" t="s">
        <v>27</v>
      </c>
      <c r="I745" t="s">
        <v>28</v>
      </c>
      <c r="J745" t="s">
        <v>5195</v>
      </c>
      <c r="K745" t="s">
        <v>5196</v>
      </c>
      <c r="L745" t="s">
        <v>5197</v>
      </c>
      <c r="M745" t="s">
        <v>5198</v>
      </c>
      <c r="N745" t="s">
        <v>5199</v>
      </c>
      <c r="O745" t="s">
        <v>122</v>
      </c>
      <c r="P745">
        <v>0</v>
      </c>
      <c r="Q745">
        <v>0</v>
      </c>
      <c r="R745" t="s">
        <v>5200</v>
      </c>
      <c r="U745" t="s">
        <v>5201</v>
      </c>
    </row>
    <row r="746" spans="1:21" hidden="1">
      <c r="A746">
        <v>1867</v>
      </c>
      <c r="B746" t="s">
        <v>21</v>
      </c>
      <c r="C746" t="s">
        <v>735</v>
      </c>
      <c r="D746" t="s">
        <v>245</v>
      </c>
      <c r="E746" t="s">
        <v>5202</v>
      </c>
      <c r="F746" t="s">
        <v>5142</v>
      </c>
      <c r="G746" t="s">
        <v>5133</v>
      </c>
      <c r="H746" t="s">
        <v>27</v>
      </c>
      <c r="I746" t="s">
        <v>28</v>
      </c>
      <c r="J746" t="s">
        <v>5203</v>
      </c>
      <c r="K746" t="s">
        <v>5204</v>
      </c>
      <c r="L746" t="s">
        <v>5205</v>
      </c>
      <c r="M746" t="s">
        <v>5206</v>
      </c>
      <c r="N746" t="s">
        <v>5207</v>
      </c>
      <c r="O746" t="s">
        <v>55</v>
      </c>
      <c r="P746">
        <v>0</v>
      </c>
      <c r="Q746">
        <v>0</v>
      </c>
      <c r="U746" t="s">
        <v>5208</v>
      </c>
    </row>
    <row r="747" spans="1:21" hidden="1">
      <c r="A747" t="s">
        <v>5209</v>
      </c>
      <c r="B747" t="s">
        <v>21</v>
      </c>
      <c r="C747" t="s">
        <v>735</v>
      </c>
      <c r="D747" t="s">
        <v>245</v>
      </c>
      <c r="E747" t="s">
        <v>5210</v>
      </c>
      <c r="F747" t="s">
        <v>2409</v>
      </c>
      <c r="G747" t="s">
        <v>2410</v>
      </c>
      <c r="H747" t="s">
        <v>27</v>
      </c>
      <c r="I747" t="s">
        <v>28</v>
      </c>
      <c r="J747" t="s">
        <v>5211</v>
      </c>
      <c r="K747" t="s">
        <v>5212</v>
      </c>
      <c r="L747" t="s">
        <v>5213</v>
      </c>
      <c r="M747" t="s">
        <v>5214</v>
      </c>
      <c r="N747" t="s">
        <v>5215</v>
      </c>
      <c r="O747" t="s">
        <v>122</v>
      </c>
      <c r="P747">
        <v>0</v>
      </c>
      <c r="Q747">
        <v>0</v>
      </c>
      <c r="U747" t="s">
        <v>5216</v>
      </c>
    </row>
    <row r="748" spans="1:21" hidden="1">
      <c r="A748">
        <v>1874</v>
      </c>
      <c r="B748" t="s">
        <v>21</v>
      </c>
      <c r="C748" t="s">
        <v>735</v>
      </c>
      <c r="D748" t="s">
        <v>245</v>
      </c>
      <c r="E748" t="s">
        <v>5217</v>
      </c>
      <c r="F748" t="s">
        <v>2409</v>
      </c>
      <c r="G748" t="s">
        <v>2741</v>
      </c>
      <c r="H748" t="s">
        <v>27</v>
      </c>
      <c r="I748" t="s">
        <v>28</v>
      </c>
      <c r="J748" t="s">
        <v>3979</v>
      </c>
      <c r="K748" t="s">
        <v>97</v>
      </c>
      <c r="L748" t="s">
        <v>2938</v>
      </c>
      <c r="M748" t="s">
        <v>3980</v>
      </c>
      <c r="N748" t="s">
        <v>3981</v>
      </c>
      <c r="O748" t="s">
        <v>34</v>
      </c>
      <c r="P748">
        <v>0</v>
      </c>
      <c r="Q748">
        <v>0</v>
      </c>
      <c r="R748" t="s">
        <v>5218</v>
      </c>
      <c r="U748" t="s">
        <v>5219</v>
      </c>
    </row>
    <row r="749" spans="1:21" hidden="1">
      <c r="A749" t="s">
        <v>99</v>
      </c>
      <c r="B749" t="s">
        <v>2799</v>
      </c>
      <c r="C749" t="s">
        <v>5220</v>
      </c>
      <c r="D749" t="s">
        <v>3966</v>
      </c>
      <c r="E749" t="s">
        <v>5221</v>
      </c>
      <c r="F749" t="s">
        <v>5222</v>
      </c>
      <c r="G749" t="s">
        <v>5223</v>
      </c>
      <c r="H749" t="s">
        <v>27</v>
      </c>
      <c r="I749" t="s">
        <v>2565</v>
      </c>
      <c r="O749" t="s">
        <v>80</v>
      </c>
      <c r="P749">
        <v>0</v>
      </c>
      <c r="Q749">
        <v>0</v>
      </c>
      <c r="S749" t="s">
        <v>5224</v>
      </c>
      <c r="T749" t="s">
        <v>5225</v>
      </c>
      <c r="U749" t="s">
        <v>5226</v>
      </c>
    </row>
    <row r="750" spans="1:21" hidden="1">
      <c r="A750">
        <v>2016</v>
      </c>
      <c r="B750" t="s">
        <v>2799</v>
      </c>
      <c r="C750" t="s">
        <v>5220</v>
      </c>
      <c r="D750" t="s">
        <v>3966</v>
      </c>
      <c r="E750" t="s">
        <v>5227</v>
      </c>
      <c r="F750" t="s">
        <v>5222</v>
      </c>
      <c r="G750" t="s">
        <v>5223</v>
      </c>
      <c r="H750" t="s">
        <v>27</v>
      </c>
      <c r="I750" t="s">
        <v>2565</v>
      </c>
      <c r="O750" t="s">
        <v>55</v>
      </c>
      <c r="P750">
        <v>0</v>
      </c>
      <c r="Q750">
        <v>0</v>
      </c>
      <c r="S750" t="s">
        <v>5228</v>
      </c>
      <c r="T750" t="s">
        <v>5225</v>
      </c>
      <c r="U750" t="s">
        <v>5226</v>
      </c>
    </row>
    <row r="751" spans="1:21" hidden="1">
      <c r="A751">
        <v>2017</v>
      </c>
      <c r="B751" t="s">
        <v>2799</v>
      </c>
      <c r="C751" t="s">
        <v>5220</v>
      </c>
      <c r="D751" t="s">
        <v>3966</v>
      </c>
      <c r="E751" t="s">
        <v>5229</v>
      </c>
      <c r="F751" t="s">
        <v>5222</v>
      </c>
      <c r="G751" t="s">
        <v>5223</v>
      </c>
      <c r="H751" t="s">
        <v>27</v>
      </c>
      <c r="I751" t="s">
        <v>2565</v>
      </c>
      <c r="O751" t="s">
        <v>80</v>
      </c>
      <c r="P751">
        <v>0</v>
      </c>
      <c r="Q751">
        <v>0</v>
      </c>
      <c r="S751" t="s">
        <v>5230</v>
      </c>
      <c r="T751" t="s">
        <v>5225</v>
      </c>
      <c r="U751" t="s">
        <v>5231</v>
      </c>
    </row>
    <row r="752" spans="1:21" hidden="1">
      <c r="A752">
        <v>2018</v>
      </c>
      <c r="B752" t="s">
        <v>2799</v>
      </c>
      <c r="C752" t="s">
        <v>5232</v>
      </c>
      <c r="D752" t="s">
        <v>3966</v>
      </c>
      <c r="E752" t="s">
        <v>5233</v>
      </c>
      <c r="F752" t="s">
        <v>5222</v>
      </c>
      <c r="G752" t="s">
        <v>5223</v>
      </c>
      <c r="H752" t="s">
        <v>27</v>
      </c>
      <c r="I752" t="s">
        <v>28</v>
      </c>
      <c r="J752" t="s">
        <v>5234</v>
      </c>
      <c r="K752" t="s">
        <v>5235</v>
      </c>
      <c r="L752" t="s">
        <v>5236</v>
      </c>
      <c r="M752" t="s">
        <v>5237</v>
      </c>
      <c r="N752" t="s">
        <v>5238</v>
      </c>
      <c r="O752" t="s">
        <v>34</v>
      </c>
      <c r="P752">
        <v>0</v>
      </c>
      <c r="Q752">
        <v>0</v>
      </c>
      <c r="S752" t="s">
        <v>5239</v>
      </c>
      <c r="U752" t="s">
        <v>5240</v>
      </c>
    </row>
    <row r="753" spans="1:21" hidden="1">
      <c r="A753">
        <v>2019</v>
      </c>
      <c r="B753" t="s">
        <v>2799</v>
      </c>
      <c r="C753" t="s">
        <v>5241</v>
      </c>
      <c r="D753" t="s">
        <v>3966</v>
      </c>
      <c r="E753" t="s">
        <v>5242</v>
      </c>
      <c r="F753" t="s">
        <v>5222</v>
      </c>
      <c r="G753" t="s">
        <v>5223</v>
      </c>
      <c r="H753" t="s">
        <v>27</v>
      </c>
      <c r="I753" t="s">
        <v>28</v>
      </c>
      <c r="J753" t="s">
        <v>5243</v>
      </c>
      <c r="K753" t="s">
        <v>5244</v>
      </c>
      <c r="L753" t="s">
        <v>5245</v>
      </c>
      <c r="M753" t="s">
        <v>5246</v>
      </c>
      <c r="N753" t="s">
        <v>5247</v>
      </c>
      <c r="O753" t="s">
        <v>122</v>
      </c>
      <c r="P753">
        <v>0</v>
      </c>
      <c r="Q753">
        <v>0</v>
      </c>
      <c r="R753" t="s">
        <v>5248</v>
      </c>
      <c r="S753" t="s">
        <v>5249</v>
      </c>
      <c r="U753" t="s">
        <v>5250</v>
      </c>
    </row>
    <row r="754" spans="1:21" hidden="1">
      <c r="A754">
        <v>2020</v>
      </c>
      <c r="B754" t="s">
        <v>2799</v>
      </c>
      <c r="C754" t="s">
        <v>5251</v>
      </c>
      <c r="D754" t="s">
        <v>366</v>
      </c>
      <c r="E754" t="s">
        <v>5252</v>
      </c>
      <c r="F754" t="s">
        <v>5222</v>
      </c>
      <c r="G754" t="s">
        <v>5223</v>
      </c>
      <c r="H754" t="s">
        <v>27</v>
      </c>
      <c r="I754" t="s">
        <v>2565</v>
      </c>
      <c r="O754" t="s">
        <v>80</v>
      </c>
      <c r="P754">
        <v>0</v>
      </c>
      <c r="Q754">
        <v>0</v>
      </c>
      <c r="S754" t="s">
        <v>5253</v>
      </c>
      <c r="T754" t="s">
        <v>5254</v>
      </c>
      <c r="U754" t="s">
        <v>5255</v>
      </c>
    </row>
    <row r="755" spans="1:21" hidden="1">
      <c r="A755">
        <v>2021</v>
      </c>
      <c r="B755" t="s">
        <v>2799</v>
      </c>
      <c r="C755" t="s">
        <v>5251</v>
      </c>
      <c r="D755" t="s">
        <v>366</v>
      </c>
      <c r="E755" t="s">
        <v>5256</v>
      </c>
      <c r="F755" t="s">
        <v>5222</v>
      </c>
      <c r="G755" t="s">
        <v>5223</v>
      </c>
      <c r="H755" t="s">
        <v>27</v>
      </c>
      <c r="I755" t="s">
        <v>2565</v>
      </c>
      <c r="O755" t="s">
        <v>55</v>
      </c>
      <c r="P755">
        <v>0</v>
      </c>
      <c r="Q755">
        <v>0</v>
      </c>
      <c r="S755" t="s">
        <v>5257</v>
      </c>
      <c r="T755" t="s">
        <v>5254</v>
      </c>
      <c r="U755" t="s">
        <v>5258</v>
      </c>
    </row>
    <row r="756" spans="1:21" hidden="1">
      <c r="A756">
        <v>2022</v>
      </c>
      <c r="B756" t="s">
        <v>2799</v>
      </c>
      <c r="C756" t="s">
        <v>335</v>
      </c>
      <c r="D756" t="s">
        <v>366</v>
      </c>
      <c r="E756" t="s">
        <v>5259</v>
      </c>
      <c r="F756" t="s">
        <v>5222</v>
      </c>
      <c r="G756" t="s">
        <v>5223</v>
      </c>
      <c r="H756" t="s">
        <v>27</v>
      </c>
      <c r="I756" t="s">
        <v>2565</v>
      </c>
      <c r="O756" t="s">
        <v>80</v>
      </c>
      <c r="P756">
        <v>0</v>
      </c>
      <c r="Q756">
        <v>0</v>
      </c>
      <c r="S756" t="s">
        <v>5260</v>
      </c>
      <c r="U756" t="s">
        <v>5261</v>
      </c>
    </row>
    <row r="757" spans="1:21" hidden="1">
      <c r="A757">
        <v>2024</v>
      </c>
      <c r="B757" t="s">
        <v>2799</v>
      </c>
      <c r="C757" t="s">
        <v>5262</v>
      </c>
      <c r="D757" t="s">
        <v>1943</v>
      </c>
      <c r="E757" t="s">
        <v>5263</v>
      </c>
      <c r="F757" t="s">
        <v>5222</v>
      </c>
      <c r="G757" t="s">
        <v>5223</v>
      </c>
      <c r="H757" t="s">
        <v>27</v>
      </c>
      <c r="I757" t="s">
        <v>2565</v>
      </c>
      <c r="O757" t="s">
        <v>55</v>
      </c>
      <c r="P757">
        <v>0</v>
      </c>
      <c r="Q757">
        <v>0</v>
      </c>
      <c r="S757" t="s">
        <v>5264</v>
      </c>
      <c r="T757" t="s">
        <v>5265</v>
      </c>
      <c r="U757" t="s">
        <v>5266</v>
      </c>
    </row>
    <row r="758" spans="1:21" hidden="1">
      <c r="A758">
        <v>2025</v>
      </c>
      <c r="B758" t="s">
        <v>2799</v>
      </c>
      <c r="C758" t="s">
        <v>5262</v>
      </c>
      <c r="D758" t="s">
        <v>1943</v>
      </c>
      <c r="E758" t="s">
        <v>5267</v>
      </c>
      <c r="F758" t="s">
        <v>5222</v>
      </c>
      <c r="G758" t="s">
        <v>5223</v>
      </c>
      <c r="H758" t="s">
        <v>27</v>
      </c>
      <c r="I758" t="s">
        <v>2565</v>
      </c>
      <c r="O758" t="s">
        <v>55</v>
      </c>
      <c r="P758">
        <v>0</v>
      </c>
      <c r="Q758">
        <v>0</v>
      </c>
      <c r="S758" t="s">
        <v>5268</v>
      </c>
      <c r="T758" t="s">
        <v>5265</v>
      </c>
      <c r="U758" t="s">
        <v>5266</v>
      </c>
    </row>
    <row r="759" spans="1:21" hidden="1">
      <c r="A759">
        <v>2026</v>
      </c>
      <c r="B759" t="s">
        <v>2799</v>
      </c>
      <c r="C759" t="s">
        <v>5269</v>
      </c>
      <c r="D759" t="s">
        <v>3966</v>
      </c>
      <c r="E759" t="s">
        <v>5270</v>
      </c>
      <c r="F759" t="s">
        <v>5222</v>
      </c>
      <c r="G759" t="s">
        <v>5223</v>
      </c>
      <c r="H759" t="s">
        <v>27</v>
      </c>
      <c r="I759" t="s">
        <v>28</v>
      </c>
      <c r="J759" t="s">
        <v>5271</v>
      </c>
      <c r="K759" t="s">
        <v>5272</v>
      </c>
      <c r="L759" t="s">
        <v>4298</v>
      </c>
      <c r="M759" t="s">
        <v>5273</v>
      </c>
      <c r="N759" t="s">
        <v>5274</v>
      </c>
      <c r="O759" t="s">
        <v>80</v>
      </c>
      <c r="P759">
        <v>0</v>
      </c>
      <c r="Q759">
        <v>0</v>
      </c>
      <c r="S759" t="s">
        <v>5275</v>
      </c>
      <c r="U759" t="s">
        <v>5276</v>
      </c>
    </row>
    <row r="760" spans="1:21" hidden="1">
      <c r="A760">
        <v>2027</v>
      </c>
      <c r="B760" t="s">
        <v>2799</v>
      </c>
      <c r="C760" t="s">
        <v>335</v>
      </c>
      <c r="D760" t="s">
        <v>3966</v>
      </c>
      <c r="E760" t="s">
        <v>5277</v>
      </c>
      <c r="F760" t="s">
        <v>5222</v>
      </c>
      <c r="G760" t="s">
        <v>5223</v>
      </c>
      <c r="H760" t="s">
        <v>27</v>
      </c>
      <c r="I760" t="s">
        <v>2565</v>
      </c>
      <c r="O760" t="s">
        <v>55</v>
      </c>
      <c r="P760">
        <v>0</v>
      </c>
      <c r="Q760">
        <v>0</v>
      </c>
      <c r="S760" t="s">
        <v>5278</v>
      </c>
      <c r="T760" t="s">
        <v>5279</v>
      </c>
      <c r="U760" t="s">
        <v>5280</v>
      </c>
    </row>
    <row r="761" spans="1:21" hidden="1">
      <c r="A761">
        <v>2028</v>
      </c>
      <c r="B761" t="s">
        <v>2799</v>
      </c>
      <c r="C761" t="s">
        <v>335</v>
      </c>
      <c r="D761" t="s">
        <v>3966</v>
      </c>
      <c r="E761" t="s">
        <v>5281</v>
      </c>
      <c r="F761" t="s">
        <v>5222</v>
      </c>
      <c r="G761" t="s">
        <v>5223</v>
      </c>
      <c r="H761" t="s">
        <v>27</v>
      </c>
      <c r="I761" t="s">
        <v>2565</v>
      </c>
      <c r="O761" t="s">
        <v>55</v>
      </c>
      <c r="P761">
        <v>0</v>
      </c>
      <c r="Q761">
        <v>0</v>
      </c>
      <c r="S761" t="s">
        <v>5282</v>
      </c>
      <c r="T761" t="s">
        <v>5279</v>
      </c>
      <c r="U761" t="s">
        <v>5280</v>
      </c>
    </row>
    <row r="762" spans="1:21" hidden="1">
      <c r="A762">
        <v>2029</v>
      </c>
      <c r="B762" t="s">
        <v>2799</v>
      </c>
      <c r="C762" t="s">
        <v>5283</v>
      </c>
      <c r="D762" t="s">
        <v>366</v>
      </c>
      <c r="E762" t="s">
        <v>5284</v>
      </c>
      <c r="F762" t="s">
        <v>5222</v>
      </c>
      <c r="G762" t="s">
        <v>5223</v>
      </c>
      <c r="H762" t="s">
        <v>27</v>
      </c>
      <c r="I762" t="s">
        <v>28</v>
      </c>
      <c r="J762" t="s">
        <v>4219</v>
      </c>
      <c r="K762" t="s">
        <v>5285</v>
      </c>
      <c r="L762" t="s">
        <v>5286</v>
      </c>
      <c r="M762" t="s">
        <v>5287</v>
      </c>
      <c r="N762" t="s">
        <v>5288</v>
      </c>
      <c r="O762" t="s">
        <v>55</v>
      </c>
      <c r="P762">
        <v>0</v>
      </c>
      <c r="Q762">
        <v>0</v>
      </c>
      <c r="S762" t="s">
        <v>5289</v>
      </c>
      <c r="U762" t="s">
        <v>5290</v>
      </c>
    </row>
    <row r="763" spans="1:21" hidden="1">
      <c r="A763">
        <v>2030</v>
      </c>
      <c r="B763" t="s">
        <v>2799</v>
      </c>
      <c r="C763" t="s">
        <v>5291</v>
      </c>
      <c r="D763" t="s">
        <v>366</v>
      </c>
      <c r="E763" t="s">
        <v>5292</v>
      </c>
      <c r="F763" t="s">
        <v>5222</v>
      </c>
      <c r="G763" t="s">
        <v>5223</v>
      </c>
      <c r="H763" t="s">
        <v>27</v>
      </c>
      <c r="I763" t="s">
        <v>28</v>
      </c>
      <c r="J763" t="s">
        <v>4298</v>
      </c>
      <c r="K763" t="s">
        <v>5286</v>
      </c>
      <c r="L763" t="s">
        <v>5274</v>
      </c>
      <c r="M763" t="s">
        <v>5293</v>
      </c>
      <c r="O763" t="s">
        <v>122</v>
      </c>
      <c r="P763">
        <v>0</v>
      </c>
      <c r="Q763">
        <v>0</v>
      </c>
      <c r="S763" t="s">
        <v>5294</v>
      </c>
      <c r="U763" t="s">
        <v>5295</v>
      </c>
    </row>
    <row r="764" spans="1:21" hidden="1">
      <c r="A764">
        <v>2031</v>
      </c>
      <c r="B764" t="s">
        <v>2799</v>
      </c>
      <c r="C764" t="s">
        <v>3770</v>
      </c>
      <c r="D764" t="s">
        <v>366</v>
      </c>
      <c r="E764" t="s">
        <v>5296</v>
      </c>
      <c r="F764" t="s">
        <v>5222</v>
      </c>
      <c r="G764" t="s">
        <v>5223</v>
      </c>
      <c r="H764" t="s">
        <v>27</v>
      </c>
      <c r="I764" t="s">
        <v>28</v>
      </c>
      <c r="J764" t="s">
        <v>5297</v>
      </c>
      <c r="K764" t="s">
        <v>5298</v>
      </c>
      <c r="L764" t="s">
        <v>5293</v>
      </c>
      <c r="M764" t="s">
        <v>5299</v>
      </c>
      <c r="N764" t="s">
        <v>5300</v>
      </c>
      <c r="O764" t="s">
        <v>64</v>
      </c>
      <c r="P764">
        <v>0</v>
      </c>
      <c r="Q764">
        <v>0</v>
      </c>
      <c r="S764" t="s">
        <v>5301</v>
      </c>
      <c r="U764" t="s">
        <v>5302</v>
      </c>
    </row>
    <row r="765" spans="1:21" hidden="1">
      <c r="A765">
        <v>2032</v>
      </c>
      <c r="B765" t="s">
        <v>2799</v>
      </c>
      <c r="C765" t="s">
        <v>5303</v>
      </c>
      <c r="D765" t="s">
        <v>366</v>
      </c>
      <c r="E765" t="s">
        <v>5304</v>
      </c>
      <c r="F765" t="s">
        <v>5222</v>
      </c>
      <c r="G765" t="s">
        <v>5223</v>
      </c>
      <c r="H765" t="s">
        <v>27</v>
      </c>
      <c r="I765" t="s">
        <v>28</v>
      </c>
      <c r="J765" t="s">
        <v>5305</v>
      </c>
      <c r="K765" t="s">
        <v>5306</v>
      </c>
      <c r="L765" t="s">
        <v>5307</v>
      </c>
      <c r="M765" t="s">
        <v>5308</v>
      </c>
      <c r="N765" t="s">
        <v>5309</v>
      </c>
      <c r="O765" t="s">
        <v>34</v>
      </c>
      <c r="P765">
        <v>0</v>
      </c>
      <c r="Q765">
        <v>0</v>
      </c>
      <c r="S765" t="s">
        <v>5310</v>
      </c>
      <c r="U765" t="s">
        <v>5302</v>
      </c>
    </row>
    <row r="766" spans="1:21" hidden="1">
      <c r="A766">
        <v>2033</v>
      </c>
      <c r="B766" t="s">
        <v>2620</v>
      </c>
      <c r="C766" t="s">
        <v>5262</v>
      </c>
      <c r="D766" t="s">
        <v>23</v>
      </c>
      <c r="E766" t="s">
        <v>5311</v>
      </c>
      <c r="F766" t="s">
        <v>5222</v>
      </c>
      <c r="G766" t="s">
        <v>5312</v>
      </c>
      <c r="H766" t="s">
        <v>27</v>
      </c>
      <c r="I766" t="s">
        <v>2565</v>
      </c>
      <c r="O766" t="s">
        <v>55</v>
      </c>
      <c r="P766">
        <v>0</v>
      </c>
      <c r="Q766">
        <v>0</v>
      </c>
      <c r="S766" t="s">
        <v>5313</v>
      </c>
      <c r="U766" t="s">
        <v>5314</v>
      </c>
    </row>
    <row r="767" spans="1:21" hidden="1">
      <c r="A767">
        <v>2034</v>
      </c>
      <c r="B767" t="s">
        <v>2620</v>
      </c>
      <c r="C767" t="s">
        <v>5315</v>
      </c>
      <c r="D767" t="s">
        <v>23</v>
      </c>
      <c r="E767" t="s">
        <v>5316</v>
      </c>
      <c r="F767" t="s">
        <v>5222</v>
      </c>
      <c r="G767" t="s">
        <v>5312</v>
      </c>
      <c r="H767" t="s">
        <v>27</v>
      </c>
      <c r="I767" t="s">
        <v>2565</v>
      </c>
      <c r="O767" t="s">
        <v>55</v>
      </c>
      <c r="P767">
        <v>0</v>
      </c>
      <c r="Q767">
        <v>0</v>
      </c>
      <c r="S767" t="s">
        <v>5317</v>
      </c>
      <c r="U767" t="s">
        <v>5318</v>
      </c>
    </row>
    <row r="768" spans="1:21" hidden="1">
      <c r="A768">
        <v>2035</v>
      </c>
      <c r="B768" t="s">
        <v>2620</v>
      </c>
      <c r="C768" t="s">
        <v>5262</v>
      </c>
      <c r="D768" t="s">
        <v>23</v>
      </c>
      <c r="E768" t="s">
        <v>5319</v>
      </c>
      <c r="F768" t="s">
        <v>5222</v>
      </c>
      <c r="G768" t="s">
        <v>5312</v>
      </c>
      <c r="H768" t="s">
        <v>27</v>
      </c>
      <c r="I768" t="s">
        <v>2565</v>
      </c>
      <c r="O768" t="s">
        <v>55</v>
      </c>
      <c r="P768">
        <v>0</v>
      </c>
      <c r="Q768">
        <v>0</v>
      </c>
      <c r="S768" t="s">
        <v>5320</v>
      </c>
      <c r="U768" t="s">
        <v>5318</v>
      </c>
    </row>
    <row r="769" spans="1:21" hidden="1">
      <c r="A769">
        <v>2036</v>
      </c>
      <c r="B769" t="s">
        <v>2620</v>
      </c>
      <c r="C769" t="s">
        <v>5321</v>
      </c>
      <c r="D769" t="s">
        <v>23</v>
      </c>
      <c r="E769" t="s">
        <v>5322</v>
      </c>
      <c r="F769" t="s">
        <v>5222</v>
      </c>
      <c r="G769" t="s">
        <v>5312</v>
      </c>
      <c r="H769" t="s">
        <v>27</v>
      </c>
      <c r="I769" t="s">
        <v>28</v>
      </c>
      <c r="J769" t="s">
        <v>5323</v>
      </c>
      <c r="K769" t="s">
        <v>5324</v>
      </c>
      <c r="L769" t="s">
        <v>5325</v>
      </c>
      <c r="M769" t="s">
        <v>5326</v>
      </c>
      <c r="N769" t="s">
        <v>5327</v>
      </c>
      <c r="O769" t="s">
        <v>64</v>
      </c>
      <c r="P769">
        <v>0</v>
      </c>
      <c r="Q769">
        <v>0</v>
      </c>
      <c r="S769" t="s">
        <v>5328</v>
      </c>
      <c r="U769" t="s">
        <v>5329</v>
      </c>
    </row>
    <row r="770" spans="1:21" hidden="1">
      <c r="A770">
        <v>2037</v>
      </c>
      <c r="B770" t="s">
        <v>2620</v>
      </c>
      <c r="C770" t="s">
        <v>5330</v>
      </c>
      <c r="D770" t="s">
        <v>47</v>
      </c>
      <c r="E770" t="s">
        <v>5331</v>
      </c>
      <c r="F770" t="s">
        <v>5222</v>
      </c>
      <c r="G770" t="s">
        <v>5312</v>
      </c>
      <c r="H770" t="s">
        <v>27</v>
      </c>
      <c r="I770" t="s">
        <v>28</v>
      </c>
      <c r="J770" t="s">
        <v>4219</v>
      </c>
      <c r="K770" t="s">
        <v>4264</v>
      </c>
      <c r="L770" t="s">
        <v>5332</v>
      </c>
      <c r="M770" t="s">
        <v>5333</v>
      </c>
      <c r="N770" t="s">
        <v>5334</v>
      </c>
      <c r="O770" t="s">
        <v>34</v>
      </c>
      <c r="P770">
        <v>0</v>
      </c>
      <c r="Q770">
        <v>0</v>
      </c>
      <c r="S770" t="s">
        <v>5335</v>
      </c>
      <c r="U770" t="s">
        <v>5336</v>
      </c>
    </row>
    <row r="771" spans="1:21" hidden="1">
      <c r="A771">
        <v>2038</v>
      </c>
      <c r="B771" t="s">
        <v>2620</v>
      </c>
      <c r="C771" t="s">
        <v>5337</v>
      </c>
      <c r="D771" t="s">
        <v>47</v>
      </c>
      <c r="E771" t="s">
        <v>5338</v>
      </c>
      <c r="F771" t="s">
        <v>5222</v>
      </c>
      <c r="G771" t="s">
        <v>5312</v>
      </c>
      <c r="H771" t="s">
        <v>27</v>
      </c>
      <c r="I771" t="s">
        <v>2565</v>
      </c>
      <c r="O771" t="s">
        <v>80</v>
      </c>
      <c r="P771">
        <v>1</v>
      </c>
      <c r="Q771">
        <v>1</v>
      </c>
      <c r="S771" t="s">
        <v>5339</v>
      </c>
      <c r="U771" t="s">
        <v>5336</v>
      </c>
    </row>
    <row r="772" spans="1:21" hidden="1">
      <c r="A772">
        <v>2039</v>
      </c>
      <c r="B772" t="s">
        <v>2620</v>
      </c>
      <c r="C772" t="s">
        <v>5340</v>
      </c>
      <c r="D772" t="s">
        <v>245</v>
      </c>
      <c r="E772" t="s">
        <v>5341</v>
      </c>
      <c r="F772" t="s">
        <v>5222</v>
      </c>
      <c r="G772" t="s">
        <v>5312</v>
      </c>
      <c r="H772" t="s">
        <v>27</v>
      </c>
      <c r="I772" t="s">
        <v>28</v>
      </c>
      <c r="J772" t="s">
        <v>5342</v>
      </c>
      <c r="K772" t="s">
        <v>5343</v>
      </c>
      <c r="L772" t="s">
        <v>5344</v>
      </c>
      <c r="M772" t="s">
        <v>5345</v>
      </c>
      <c r="N772" t="s">
        <v>5346</v>
      </c>
      <c r="O772" t="s">
        <v>64</v>
      </c>
      <c r="P772">
        <v>0</v>
      </c>
      <c r="Q772">
        <v>0</v>
      </c>
      <c r="S772" t="s">
        <v>5347</v>
      </c>
      <c r="U772" t="s">
        <v>5336</v>
      </c>
    </row>
    <row r="773" spans="1:21" hidden="1">
      <c r="A773">
        <v>2040</v>
      </c>
      <c r="B773" t="s">
        <v>2620</v>
      </c>
      <c r="C773" t="s">
        <v>5348</v>
      </c>
      <c r="D773" t="s">
        <v>245</v>
      </c>
      <c r="E773" t="s">
        <v>5349</v>
      </c>
      <c r="F773" t="s">
        <v>5222</v>
      </c>
      <c r="G773" t="s">
        <v>5312</v>
      </c>
      <c r="H773" t="s">
        <v>27</v>
      </c>
      <c r="I773" t="s">
        <v>28</v>
      </c>
      <c r="J773" t="s">
        <v>2938</v>
      </c>
      <c r="K773" t="s">
        <v>3981</v>
      </c>
      <c r="L773" t="s">
        <v>5350</v>
      </c>
      <c r="M773" t="s">
        <v>364</v>
      </c>
      <c r="N773" t="s">
        <v>5351</v>
      </c>
      <c r="O773" t="s">
        <v>55</v>
      </c>
      <c r="P773">
        <v>0</v>
      </c>
      <c r="Q773">
        <v>0</v>
      </c>
      <c r="S773" t="s">
        <v>5352</v>
      </c>
      <c r="U773" t="s">
        <v>5353</v>
      </c>
    </row>
    <row r="774" spans="1:21" hidden="1">
      <c r="A774">
        <v>2041</v>
      </c>
      <c r="B774" t="s">
        <v>2620</v>
      </c>
      <c r="C774" t="s">
        <v>5354</v>
      </c>
      <c r="D774" t="s">
        <v>245</v>
      </c>
      <c r="E774" t="s">
        <v>5355</v>
      </c>
      <c r="F774" t="s">
        <v>5222</v>
      </c>
      <c r="G774" t="s">
        <v>5312</v>
      </c>
      <c r="H774" t="s">
        <v>27</v>
      </c>
      <c r="I774" t="s">
        <v>28</v>
      </c>
      <c r="J774" t="s">
        <v>5356</v>
      </c>
      <c r="K774" t="s">
        <v>5357</v>
      </c>
      <c r="L774" t="s">
        <v>5358</v>
      </c>
      <c r="M774" t="s">
        <v>5359</v>
      </c>
      <c r="N774" t="s">
        <v>5360</v>
      </c>
      <c r="O774" t="s">
        <v>55</v>
      </c>
      <c r="P774">
        <v>1</v>
      </c>
      <c r="Q774">
        <v>1</v>
      </c>
      <c r="S774" t="s">
        <v>5361</v>
      </c>
      <c r="U774" t="s">
        <v>5353</v>
      </c>
    </row>
    <row r="775" spans="1:21" hidden="1">
      <c r="A775">
        <v>2042</v>
      </c>
      <c r="B775" t="s">
        <v>2620</v>
      </c>
      <c r="C775" t="s">
        <v>5362</v>
      </c>
      <c r="D775" t="s">
        <v>245</v>
      </c>
      <c r="E775" t="s">
        <v>5363</v>
      </c>
      <c r="F775" t="s">
        <v>5222</v>
      </c>
      <c r="G775" t="s">
        <v>5312</v>
      </c>
      <c r="H775" t="s">
        <v>27</v>
      </c>
      <c r="I775" t="s">
        <v>2565</v>
      </c>
      <c r="O775" t="s">
        <v>55</v>
      </c>
      <c r="P775">
        <v>0</v>
      </c>
      <c r="Q775">
        <v>0</v>
      </c>
      <c r="S775" t="s">
        <v>5364</v>
      </c>
      <c r="U775" t="s">
        <v>5365</v>
      </c>
    </row>
    <row r="776" spans="1:21" hidden="1">
      <c r="A776">
        <v>2043</v>
      </c>
      <c r="B776" t="s">
        <v>2620</v>
      </c>
      <c r="C776" t="s">
        <v>5366</v>
      </c>
      <c r="D776" t="s">
        <v>245</v>
      </c>
      <c r="E776" t="s">
        <v>5367</v>
      </c>
      <c r="F776" t="s">
        <v>5222</v>
      </c>
      <c r="G776" t="s">
        <v>5312</v>
      </c>
      <c r="H776" t="s">
        <v>27</v>
      </c>
      <c r="I776" t="s">
        <v>2565</v>
      </c>
      <c r="O776" t="s">
        <v>55</v>
      </c>
      <c r="P776">
        <v>1</v>
      </c>
      <c r="Q776">
        <v>1</v>
      </c>
      <c r="S776" t="s">
        <v>5368</v>
      </c>
      <c r="U776" t="s">
        <v>5365</v>
      </c>
    </row>
    <row r="777" spans="1:21" hidden="1">
      <c r="A777">
        <v>2044</v>
      </c>
      <c r="B777" t="s">
        <v>2620</v>
      </c>
      <c r="C777" t="s">
        <v>66</v>
      </c>
      <c r="D777" t="s">
        <v>23</v>
      </c>
      <c r="E777" t="s">
        <v>5369</v>
      </c>
      <c r="F777" t="s">
        <v>5222</v>
      </c>
      <c r="G777" t="s">
        <v>5312</v>
      </c>
      <c r="H777" t="s">
        <v>27</v>
      </c>
      <c r="I777" t="s">
        <v>28</v>
      </c>
      <c r="J777" t="s">
        <v>5370</v>
      </c>
      <c r="K777" t="s">
        <v>5371</v>
      </c>
      <c r="L777" t="s">
        <v>5372</v>
      </c>
      <c r="M777" t="s">
        <v>5373</v>
      </c>
      <c r="N777" t="s">
        <v>5374</v>
      </c>
      <c r="O777" t="s">
        <v>34</v>
      </c>
      <c r="P777">
        <v>0</v>
      </c>
      <c r="Q777">
        <v>0</v>
      </c>
      <c r="R777" t="s">
        <v>5375</v>
      </c>
      <c r="S777" t="s">
        <v>5376</v>
      </c>
      <c r="U777" t="s">
        <v>5377</v>
      </c>
    </row>
    <row r="778" spans="1:21" hidden="1">
      <c r="A778">
        <v>2045</v>
      </c>
      <c r="B778" t="s">
        <v>2620</v>
      </c>
      <c r="C778" t="s">
        <v>5262</v>
      </c>
      <c r="D778" t="s">
        <v>1943</v>
      </c>
      <c r="E778" t="s">
        <v>5378</v>
      </c>
      <c r="F778" t="s">
        <v>5222</v>
      </c>
      <c r="G778" t="s">
        <v>5312</v>
      </c>
      <c r="H778" t="s">
        <v>27</v>
      </c>
      <c r="I778" t="s">
        <v>2565</v>
      </c>
      <c r="O778" t="s">
        <v>80</v>
      </c>
      <c r="P778">
        <v>0</v>
      </c>
      <c r="Q778">
        <v>0</v>
      </c>
      <c r="S778" t="s">
        <v>5379</v>
      </c>
      <c r="U778" t="s">
        <v>5377</v>
      </c>
    </row>
    <row r="779" spans="1:21" hidden="1">
      <c r="A779">
        <v>2046</v>
      </c>
      <c r="B779" t="s">
        <v>2620</v>
      </c>
      <c r="C779" t="s">
        <v>5262</v>
      </c>
      <c r="D779" t="s">
        <v>1943</v>
      </c>
      <c r="E779" t="s">
        <v>5380</v>
      </c>
      <c r="F779" t="s">
        <v>5222</v>
      </c>
      <c r="G779" t="s">
        <v>5312</v>
      </c>
      <c r="H779" t="s">
        <v>27</v>
      </c>
      <c r="I779" t="s">
        <v>2565</v>
      </c>
      <c r="O779" t="s">
        <v>80</v>
      </c>
      <c r="P779">
        <v>0</v>
      </c>
      <c r="Q779">
        <v>0</v>
      </c>
      <c r="S779" t="s">
        <v>5381</v>
      </c>
      <c r="U779" t="s">
        <v>5377</v>
      </c>
    </row>
    <row r="780" spans="1:21" hidden="1">
      <c r="A780">
        <v>2047</v>
      </c>
      <c r="B780" t="s">
        <v>2620</v>
      </c>
      <c r="C780" t="s">
        <v>5262</v>
      </c>
      <c r="D780" t="s">
        <v>1943</v>
      </c>
      <c r="E780" t="s">
        <v>5382</v>
      </c>
      <c r="F780" t="s">
        <v>5222</v>
      </c>
      <c r="G780" t="s">
        <v>5312</v>
      </c>
      <c r="H780" t="s">
        <v>27</v>
      </c>
      <c r="I780" t="s">
        <v>2565</v>
      </c>
      <c r="O780" t="s">
        <v>55</v>
      </c>
      <c r="P780">
        <v>0</v>
      </c>
      <c r="Q780">
        <v>0</v>
      </c>
      <c r="S780" t="s">
        <v>5383</v>
      </c>
      <c r="U780" t="s">
        <v>5384</v>
      </c>
    </row>
    <row r="781" spans="1:21" hidden="1">
      <c r="A781">
        <v>2048</v>
      </c>
      <c r="B781" t="s">
        <v>2620</v>
      </c>
      <c r="C781" t="s">
        <v>5262</v>
      </c>
      <c r="D781" t="s">
        <v>1943</v>
      </c>
      <c r="E781" t="s">
        <v>5385</v>
      </c>
      <c r="F781" t="s">
        <v>5222</v>
      </c>
      <c r="G781" t="s">
        <v>5312</v>
      </c>
      <c r="H781" t="s">
        <v>27</v>
      </c>
      <c r="I781" t="s">
        <v>2565</v>
      </c>
      <c r="O781" t="s">
        <v>80</v>
      </c>
      <c r="P781">
        <v>0</v>
      </c>
      <c r="Q781">
        <v>0</v>
      </c>
      <c r="S781" t="s">
        <v>5386</v>
      </c>
      <c r="U781" t="s">
        <v>5384</v>
      </c>
    </row>
    <row r="782" spans="1:21" hidden="1">
      <c r="A782">
        <v>2049</v>
      </c>
      <c r="B782" t="s">
        <v>2620</v>
      </c>
      <c r="C782" t="s">
        <v>5387</v>
      </c>
      <c r="D782" t="s">
        <v>3966</v>
      </c>
      <c r="E782" t="s">
        <v>5388</v>
      </c>
      <c r="F782" t="s">
        <v>5222</v>
      </c>
      <c r="G782" t="s">
        <v>5312</v>
      </c>
      <c r="H782" t="s">
        <v>27</v>
      </c>
      <c r="I782" t="s">
        <v>28</v>
      </c>
      <c r="J782" t="s">
        <v>5389</v>
      </c>
      <c r="K782" t="s">
        <v>5351</v>
      </c>
      <c r="L782" t="s">
        <v>1479</v>
      </c>
      <c r="M782" t="s">
        <v>5390</v>
      </c>
      <c r="N782" t="s">
        <v>5391</v>
      </c>
      <c r="O782" t="s">
        <v>122</v>
      </c>
      <c r="P782">
        <v>0</v>
      </c>
      <c r="Q782">
        <v>0</v>
      </c>
      <c r="S782" t="s">
        <v>5392</v>
      </c>
      <c r="U782" t="s">
        <v>5393</v>
      </c>
    </row>
    <row r="783" spans="1:21" hidden="1">
      <c r="A783">
        <v>2050</v>
      </c>
      <c r="B783" t="s">
        <v>2620</v>
      </c>
      <c r="C783" t="s">
        <v>4874</v>
      </c>
      <c r="D783" t="s">
        <v>245</v>
      </c>
      <c r="E783" t="s">
        <v>5394</v>
      </c>
      <c r="F783" t="s">
        <v>5222</v>
      </c>
      <c r="G783" t="s">
        <v>5312</v>
      </c>
      <c r="H783" t="s">
        <v>27</v>
      </c>
      <c r="I783" t="s">
        <v>2565</v>
      </c>
      <c r="O783" t="s">
        <v>80</v>
      </c>
      <c r="P783">
        <v>0</v>
      </c>
      <c r="Q783">
        <v>0</v>
      </c>
      <c r="S783" t="s">
        <v>5395</v>
      </c>
      <c r="U783" t="s">
        <v>5393</v>
      </c>
    </row>
    <row r="784" spans="1:21" hidden="1">
      <c r="A784">
        <v>2051</v>
      </c>
      <c r="B784" t="s">
        <v>2620</v>
      </c>
      <c r="C784" t="s">
        <v>5396</v>
      </c>
      <c r="D784" t="s">
        <v>245</v>
      </c>
      <c r="E784" t="s">
        <v>5397</v>
      </c>
      <c r="F784" t="s">
        <v>5222</v>
      </c>
      <c r="G784" t="s">
        <v>5312</v>
      </c>
      <c r="H784" t="s">
        <v>27</v>
      </c>
      <c r="I784" t="s">
        <v>2565</v>
      </c>
      <c r="O784" t="s">
        <v>80</v>
      </c>
      <c r="P784">
        <v>0</v>
      </c>
      <c r="Q784">
        <v>0</v>
      </c>
      <c r="S784" t="s">
        <v>5398</v>
      </c>
      <c r="U784" t="s">
        <v>5399</v>
      </c>
    </row>
    <row r="785" spans="1:21" hidden="1">
      <c r="A785">
        <v>2052</v>
      </c>
      <c r="B785" t="s">
        <v>2620</v>
      </c>
      <c r="C785" t="s">
        <v>5396</v>
      </c>
      <c r="D785" t="s">
        <v>245</v>
      </c>
      <c r="E785" t="s">
        <v>5400</v>
      </c>
      <c r="F785" t="s">
        <v>5222</v>
      </c>
      <c r="G785" t="s">
        <v>5312</v>
      </c>
      <c r="H785" t="s">
        <v>27</v>
      </c>
      <c r="I785" t="s">
        <v>2565</v>
      </c>
      <c r="O785" t="s">
        <v>80</v>
      </c>
      <c r="P785">
        <v>1</v>
      </c>
      <c r="Q785">
        <v>1</v>
      </c>
      <c r="S785" t="s">
        <v>5401</v>
      </c>
      <c r="U785" t="s">
        <v>5399</v>
      </c>
    </row>
    <row r="786" spans="1:21" hidden="1">
      <c r="A786">
        <v>2053</v>
      </c>
      <c r="B786" t="s">
        <v>2620</v>
      </c>
      <c r="C786" t="s">
        <v>5402</v>
      </c>
      <c r="D786" t="s">
        <v>245</v>
      </c>
      <c r="E786" t="s">
        <v>5403</v>
      </c>
      <c r="F786" t="s">
        <v>5222</v>
      </c>
      <c r="G786" t="s">
        <v>5312</v>
      </c>
      <c r="H786" t="s">
        <v>27</v>
      </c>
      <c r="I786" t="s">
        <v>2565</v>
      </c>
      <c r="O786" t="s">
        <v>55</v>
      </c>
      <c r="P786">
        <v>0</v>
      </c>
      <c r="Q786">
        <v>0</v>
      </c>
      <c r="S786" t="s">
        <v>5404</v>
      </c>
      <c r="U786" t="s">
        <v>5399</v>
      </c>
    </row>
    <row r="787" spans="1:21" hidden="1">
      <c r="A787">
        <v>2054</v>
      </c>
      <c r="B787" t="s">
        <v>2620</v>
      </c>
      <c r="C787" t="s">
        <v>5405</v>
      </c>
      <c r="D787" t="s">
        <v>245</v>
      </c>
      <c r="E787" t="s">
        <v>5406</v>
      </c>
      <c r="F787" t="s">
        <v>5222</v>
      </c>
      <c r="G787" t="s">
        <v>5312</v>
      </c>
      <c r="H787" t="s">
        <v>27</v>
      </c>
      <c r="I787" t="s">
        <v>28</v>
      </c>
      <c r="J787" t="s">
        <v>322</v>
      </c>
      <c r="K787" t="s">
        <v>1479</v>
      </c>
      <c r="L787" t="s">
        <v>1818</v>
      </c>
      <c r="M787" t="s">
        <v>5407</v>
      </c>
      <c r="N787" t="s">
        <v>5408</v>
      </c>
      <c r="O787" t="s">
        <v>64</v>
      </c>
      <c r="P787">
        <v>0</v>
      </c>
      <c r="Q787">
        <v>0</v>
      </c>
      <c r="S787" t="s">
        <v>5409</v>
      </c>
      <c r="U787" t="s">
        <v>5410</v>
      </c>
    </row>
    <row r="788" spans="1:21" hidden="1">
      <c r="A788">
        <v>2055</v>
      </c>
      <c r="B788" t="s">
        <v>2620</v>
      </c>
      <c r="C788" t="s">
        <v>5411</v>
      </c>
      <c r="D788" t="s">
        <v>245</v>
      </c>
      <c r="E788" t="s">
        <v>5412</v>
      </c>
      <c r="F788" t="s">
        <v>5222</v>
      </c>
      <c r="G788" t="s">
        <v>5312</v>
      </c>
      <c r="H788" t="s">
        <v>27</v>
      </c>
      <c r="I788" t="s">
        <v>2565</v>
      </c>
      <c r="O788" t="s">
        <v>80</v>
      </c>
      <c r="P788">
        <v>0</v>
      </c>
      <c r="Q788">
        <v>0</v>
      </c>
      <c r="S788" t="s">
        <v>5413</v>
      </c>
      <c r="U788" t="s">
        <v>5410</v>
      </c>
    </row>
    <row r="789" spans="1:21" hidden="1">
      <c r="A789">
        <v>2056</v>
      </c>
      <c r="B789" t="s">
        <v>2620</v>
      </c>
      <c r="C789" t="s">
        <v>5411</v>
      </c>
      <c r="D789" t="s">
        <v>245</v>
      </c>
      <c r="E789" t="s">
        <v>5414</v>
      </c>
      <c r="F789" t="s">
        <v>5222</v>
      </c>
      <c r="G789" t="s">
        <v>5312</v>
      </c>
      <c r="H789" t="s">
        <v>27</v>
      </c>
      <c r="I789" t="s">
        <v>2565</v>
      </c>
      <c r="O789" t="s">
        <v>55</v>
      </c>
      <c r="P789">
        <v>0</v>
      </c>
      <c r="Q789">
        <v>0</v>
      </c>
      <c r="S789" t="s">
        <v>5415</v>
      </c>
      <c r="U789" t="s">
        <v>5410</v>
      </c>
    </row>
    <row r="790" spans="1:21" hidden="1">
      <c r="A790">
        <v>2057</v>
      </c>
      <c r="B790" t="s">
        <v>2620</v>
      </c>
      <c r="C790" t="s">
        <v>5411</v>
      </c>
      <c r="D790" t="s">
        <v>245</v>
      </c>
      <c r="E790" t="s">
        <v>5416</v>
      </c>
      <c r="F790" t="s">
        <v>5222</v>
      </c>
      <c r="G790" t="s">
        <v>5312</v>
      </c>
      <c r="H790" t="s">
        <v>27</v>
      </c>
      <c r="I790" t="s">
        <v>2565</v>
      </c>
      <c r="O790" t="s">
        <v>55</v>
      </c>
      <c r="P790">
        <v>1</v>
      </c>
      <c r="Q790">
        <v>0</v>
      </c>
      <c r="S790" t="s">
        <v>5417</v>
      </c>
      <c r="U790" t="s">
        <v>5418</v>
      </c>
    </row>
    <row r="791" spans="1:21" hidden="1">
      <c r="A791">
        <v>2058</v>
      </c>
      <c r="B791" t="s">
        <v>2620</v>
      </c>
      <c r="C791" t="s">
        <v>5419</v>
      </c>
      <c r="D791" t="s">
        <v>23</v>
      </c>
      <c r="E791" t="s">
        <v>5420</v>
      </c>
      <c r="F791" t="s">
        <v>5222</v>
      </c>
      <c r="G791" t="s">
        <v>5312</v>
      </c>
      <c r="H791" t="s">
        <v>27</v>
      </c>
      <c r="I791" t="s">
        <v>2565</v>
      </c>
      <c r="O791" t="s">
        <v>80</v>
      </c>
      <c r="P791">
        <v>0</v>
      </c>
      <c r="Q791">
        <v>0</v>
      </c>
      <c r="S791" t="s">
        <v>5421</v>
      </c>
      <c r="U791" t="s">
        <v>5418</v>
      </c>
    </row>
    <row r="792" spans="1:21" hidden="1">
      <c r="A792">
        <v>2059</v>
      </c>
      <c r="B792" t="s">
        <v>2620</v>
      </c>
      <c r="C792" t="s">
        <v>5422</v>
      </c>
      <c r="D792" t="s">
        <v>23</v>
      </c>
      <c r="E792" t="s">
        <v>5423</v>
      </c>
      <c r="F792" t="s">
        <v>5222</v>
      </c>
      <c r="G792" t="s">
        <v>5312</v>
      </c>
      <c r="H792" t="s">
        <v>27</v>
      </c>
      <c r="I792" t="s">
        <v>2565</v>
      </c>
      <c r="O792" t="s">
        <v>80</v>
      </c>
      <c r="P792">
        <v>0</v>
      </c>
      <c r="Q792">
        <v>0</v>
      </c>
      <c r="S792" t="s">
        <v>5424</v>
      </c>
      <c r="U792" t="s">
        <v>5418</v>
      </c>
    </row>
    <row r="793" spans="1:21" hidden="1">
      <c r="A793">
        <v>2060</v>
      </c>
      <c r="B793" t="s">
        <v>2620</v>
      </c>
      <c r="C793" t="s">
        <v>5425</v>
      </c>
      <c r="D793" t="s">
        <v>23</v>
      </c>
      <c r="E793" t="s">
        <v>5426</v>
      </c>
      <c r="F793" t="s">
        <v>5222</v>
      </c>
      <c r="G793" t="s">
        <v>5312</v>
      </c>
      <c r="H793" t="s">
        <v>27</v>
      </c>
      <c r="I793" t="s">
        <v>28</v>
      </c>
      <c r="J793" t="s">
        <v>5285</v>
      </c>
      <c r="K793" t="s">
        <v>5427</v>
      </c>
      <c r="L793" t="s">
        <v>5428</v>
      </c>
      <c r="M793" t="s">
        <v>5429</v>
      </c>
      <c r="O793" t="s">
        <v>34</v>
      </c>
      <c r="P793">
        <v>0</v>
      </c>
      <c r="Q793">
        <v>0</v>
      </c>
      <c r="S793" t="s">
        <v>5430</v>
      </c>
      <c r="U793" t="s">
        <v>5431</v>
      </c>
    </row>
    <row r="794" spans="1:21" hidden="1">
      <c r="A794">
        <v>2061</v>
      </c>
      <c r="B794" t="s">
        <v>2620</v>
      </c>
      <c r="C794" t="s">
        <v>5422</v>
      </c>
      <c r="D794" t="s">
        <v>23</v>
      </c>
      <c r="E794" t="s">
        <v>5432</v>
      </c>
      <c r="F794" t="s">
        <v>5222</v>
      </c>
      <c r="G794" t="s">
        <v>5312</v>
      </c>
      <c r="H794" t="s">
        <v>27</v>
      </c>
      <c r="I794" t="s">
        <v>28</v>
      </c>
      <c r="J794" t="s">
        <v>5433</v>
      </c>
      <c r="K794" t="s">
        <v>5434</v>
      </c>
      <c r="L794" t="s">
        <v>5435</v>
      </c>
      <c r="M794" t="s">
        <v>5436</v>
      </c>
      <c r="N794" t="s">
        <v>5437</v>
      </c>
      <c r="O794" t="s">
        <v>64</v>
      </c>
      <c r="P794">
        <v>0</v>
      </c>
      <c r="Q794">
        <v>0</v>
      </c>
      <c r="S794" t="s">
        <v>5438</v>
      </c>
      <c r="U794" t="s">
        <v>5431</v>
      </c>
    </row>
    <row r="795" spans="1:21" hidden="1">
      <c r="A795">
        <v>2062</v>
      </c>
      <c r="B795" t="s">
        <v>2620</v>
      </c>
      <c r="C795" t="s">
        <v>66</v>
      </c>
      <c r="D795" t="s">
        <v>23</v>
      </c>
      <c r="E795" t="s">
        <v>5439</v>
      </c>
      <c r="F795" t="s">
        <v>5222</v>
      </c>
      <c r="G795" t="s">
        <v>5312</v>
      </c>
      <c r="H795" t="s">
        <v>27</v>
      </c>
      <c r="I795" t="s">
        <v>28</v>
      </c>
      <c r="J795" t="s">
        <v>5440</v>
      </c>
      <c r="K795" t="s">
        <v>5441</v>
      </c>
      <c r="L795" t="s">
        <v>5442</v>
      </c>
      <c r="M795" t="s">
        <v>5443</v>
      </c>
      <c r="N795" t="s">
        <v>5444</v>
      </c>
      <c r="O795" t="s">
        <v>64</v>
      </c>
      <c r="P795">
        <v>0</v>
      </c>
      <c r="Q795">
        <v>0</v>
      </c>
      <c r="S795" t="s">
        <v>5445</v>
      </c>
      <c r="U795" t="s">
        <v>5431</v>
      </c>
    </row>
    <row r="796" spans="1:21" hidden="1">
      <c r="A796" t="s">
        <v>5446</v>
      </c>
      <c r="B796" t="s">
        <v>2620</v>
      </c>
      <c r="C796" t="s">
        <v>5337</v>
      </c>
      <c r="D796" t="s">
        <v>23</v>
      </c>
      <c r="E796" t="s">
        <v>5447</v>
      </c>
      <c r="F796" t="s">
        <v>5222</v>
      </c>
      <c r="G796" t="s">
        <v>5312</v>
      </c>
      <c r="H796" t="s">
        <v>27</v>
      </c>
      <c r="I796" t="s">
        <v>2565</v>
      </c>
      <c r="O796" t="s">
        <v>55</v>
      </c>
      <c r="P796">
        <v>0</v>
      </c>
      <c r="Q796">
        <v>0</v>
      </c>
      <c r="S796" t="s">
        <v>5448</v>
      </c>
      <c r="U796" t="s">
        <v>5431</v>
      </c>
    </row>
    <row r="797" spans="1:21" hidden="1">
      <c r="A797">
        <v>2064</v>
      </c>
      <c r="B797" t="s">
        <v>2620</v>
      </c>
      <c r="C797" t="s">
        <v>5337</v>
      </c>
      <c r="D797" t="s">
        <v>23</v>
      </c>
      <c r="E797" t="s">
        <v>5449</v>
      </c>
      <c r="F797" t="s">
        <v>5222</v>
      </c>
      <c r="G797" t="s">
        <v>5312</v>
      </c>
      <c r="H797" t="s">
        <v>27</v>
      </c>
      <c r="I797" t="s">
        <v>2565</v>
      </c>
      <c r="O797" t="s">
        <v>80</v>
      </c>
      <c r="P797">
        <v>0</v>
      </c>
      <c r="Q797">
        <v>0</v>
      </c>
      <c r="S797" t="s">
        <v>5450</v>
      </c>
      <c r="U797" t="s">
        <v>5451</v>
      </c>
    </row>
    <row r="798" spans="1:21" hidden="1">
      <c r="A798">
        <v>2065</v>
      </c>
      <c r="B798" t="s">
        <v>2620</v>
      </c>
      <c r="C798" t="s">
        <v>5452</v>
      </c>
      <c r="D798" t="s">
        <v>23</v>
      </c>
      <c r="E798" t="s">
        <v>5453</v>
      </c>
      <c r="F798" t="s">
        <v>5222</v>
      </c>
      <c r="G798" t="s">
        <v>5312</v>
      </c>
      <c r="H798" t="s">
        <v>27</v>
      </c>
      <c r="I798" t="s">
        <v>28</v>
      </c>
      <c r="J798" t="s">
        <v>5454</v>
      </c>
      <c r="K798" t="s">
        <v>5455</v>
      </c>
      <c r="L798" t="s">
        <v>5456</v>
      </c>
      <c r="M798" t="s">
        <v>5457</v>
      </c>
      <c r="N798" t="s">
        <v>5458</v>
      </c>
      <c r="O798" t="s">
        <v>34</v>
      </c>
      <c r="P798">
        <v>0</v>
      </c>
      <c r="Q798">
        <v>0</v>
      </c>
      <c r="S798" t="s">
        <v>5459</v>
      </c>
      <c r="U798" t="s">
        <v>5451</v>
      </c>
    </row>
    <row r="799" spans="1:21" hidden="1">
      <c r="A799">
        <v>2066</v>
      </c>
      <c r="B799" t="s">
        <v>2620</v>
      </c>
      <c r="C799" t="s">
        <v>5460</v>
      </c>
      <c r="D799" t="s">
        <v>23</v>
      </c>
      <c r="E799" t="s">
        <v>5461</v>
      </c>
      <c r="F799" t="s">
        <v>5222</v>
      </c>
      <c r="G799" t="s">
        <v>5312</v>
      </c>
      <c r="H799" t="s">
        <v>27</v>
      </c>
      <c r="I799" t="s">
        <v>2565</v>
      </c>
      <c r="O799" t="s">
        <v>55</v>
      </c>
      <c r="P799">
        <v>0</v>
      </c>
      <c r="Q799">
        <v>0</v>
      </c>
      <c r="S799" t="s">
        <v>5462</v>
      </c>
      <c r="U799" t="s">
        <v>5463</v>
      </c>
    </row>
    <row r="800" spans="1:21" hidden="1">
      <c r="A800">
        <v>2067</v>
      </c>
      <c r="B800" t="s">
        <v>2799</v>
      </c>
      <c r="C800" t="s">
        <v>5464</v>
      </c>
      <c r="D800" t="s">
        <v>3966</v>
      </c>
      <c r="E800" t="s">
        <v>5465</v>
      </c>
      <c r="F800" t="s">
        <v>5222</v>
      </c>
      <c r="G800" t="s">
        <v>5466</v>
      </c>
      <c r="H800" t="s">
        <v>27</v>
      </c>
      <c r="I800" t="s">
        <v>2565</v>
      </c>
      <c r="O800" t="s">
        <v>80</v>
      </c>
      <c r="P800">
        <v>0</v>
      </c>
      <c r="Q800">
        <v>0</v>
      </c>
      <c r="S800" t="s">
        <v>5467</v>
      </c>
      <c r="U800" t="s">
        <v>5468</v>
      </c>
    </row>
    <row r="801" spans="1:21" hidden="1">
      <c r="A801">
        <v>2068</v>
      </c>
      <c r="B801" t="s">
        <v>2799</v>
      </c>
      <c r="C801" t="s">
        <v>5262</v>
      </c>
      <c r="D801" t="s">
        <v>1943</v>
      </c>
      <c r="E801" t="s">
        <v>5469</v>
      </c>
      <c r="F801" t="s">
        <v>5222</v>
      </c>
      <c r="G801" t="s">
        <v>5466</v>
      </c>
      <c r="H801" t="s">
        <v>27</v>
      </c>
      <c r="I801" t="s">
        <v>2565</v>
      </c>
      <c r="O801" t="s">
        <v>80</v>
      </c>
      <c r="P801">
        <v>0</v>
      </c>
      <c r="Q801">
        <v>0</v>
      </c>
      <c r="S801" t="s">
        <v>5470</v>
      </c>
      <c r="U801" t="s">
        <v>5471</v>
      </c>
    </row>
    <row r="802" spans="1:21" hidden="1">
      <c r="A802">
        <v>2069</v>
      </c>
      <c r="B802" t="s">
        <v>2799</v>
      </c>
      <c r="C802" t="s">
        <v>5464</v>
      </c>
      <c r="D802" t="s">
        <v>3966</v>
      </c>
      <c r="E802" t="s">
        <v>5472</v>
      </c>
      <c r="F802" t="s">
        <v>5222</v>
      </c>
      <c r="G802" t="s">
        <v>5466</v>
      </c>
      <c r="H802" t="s">
        <v>27</v>
      </c>
      <c r="I802" t="s">
        <v>2565</v>
      </c>
      <c r="O802" t="s">
        <v>55</v>
      </c>
      <c r="P802">
        <v>0</v>
      </c>
      <c r="Q802">
        <v>0</v>
      </c>
      <c r="S802" t="s">
        <v>5473</v>
      </c>
      <c r="U802" t="s">
        <v>5471</v>
      </c>
    </row>
    <row r="803" spans="1:21" hidden="1">
      <c r="A803">
        <v>2070</v>
      </c>
      <c r="B803" t="s">
        <v>2799</v>
      </c>
      <c r="C803" t="s">
        <v>5387</v>
      </c>
      <c r="D803" t="s">
        <v>3966</v>
      </c>
      <c r="E803" t="s">
        <v>5474</v>
      </c>
      <c r="F803" t="s">
        <v>5222</v>
      </c>
      <c r="G803" t="s">
        <v>5466</v>
      </c>
      <c r="H803" t="s">
        <v>27</v>
      </c>
      <c r="I803" t="s">
        <v>28</v>
      </c>
      <c r="J803" t="s">
        <v>5152</v>
      </c>
      <c r="K803" t="s">
        <v>5153</v>
      </c>
      <c r="L803" t="s">
        <v>5154</v>
      </c>
      <c r="M803" t="s">
        <v>5155</v>
      </c>
      <c r="N803" t="s">
        <v>5156</v>
      </c>
      <c r="O803" t="s">
        <v>55</v>
      </c>
      <c r="P803">
        <v>0</v>
      </c>
      <c r="Q803">
        <v>0</v>
      </c>
      <c r="R803" t="s">
        <v>5475</v>
      </c>
      <c r="S803" t="s">
        <v>5476</v>
      </c>
      <c r="U803" t="s">
        <v>5477</v>
      </c>
    </row>
    <row r="804" spans="1:21" hidden="1">
      <c r="A804">
        <v>2071</v>
      </c>
      <c r="B804" t="s">
        <v>2799</v>
      </c>
      <c r="C804" t="s">
        <v>5387</v>
      </c>
      <c r="D804" t="s">
        <v>3966</v>
      </c>
      <c r="E804" t="s">
        <v>5478</v>
      </c>
      <c r="F804" t="s">
        <v>5222</v>
      </c>
      <c r="G804" t="s">
        <v>5466</v>
      </c>
      <c r="H804" t="s">
        <v>27</v>
      </c>
      <c r="I804" t="s">
        <v>28</v>
      </c>
      <c r="J804" t="s">
        <v>5152</v>
      </c>
      <c r="K804" t="s">
        <v>5153</v>
      </c>
      <c r="L804" t="s">
        <v>5154</v>
      </c>
      <c r="M804" t="s">
        <v>5155</v>
      </c>
      <c r="N804" t="s">
        <v>5156</v>
      </c>
      <c r="O804" t="s">
        <v>34</v>
      </c>
      <c r="P804">
        <v>0</v>
      </c>
      <c r="Q804">
        <v>0</v>
      </c>
      <c r="R804" t="s">
        <v>5479</v>
      </c>
      <c r="S804" t="s">
        <v>5480</v>
      </c>
      <c r="U804" t="s">
        <v>5481</v>
      </c>
    </row>
    <row r="805" spans="1:21" hidden="1">
      <c r="A805">
        <v>2072</v>
      </c>
      <c r="B805" t="s">
        <v>2799</v>
      </c>
      <c r="C805" t="s">
        <v>5482</v>
      </c>
      <c r="D805" t="s">
        <v>3966</v>
      </c>
      <c r="E805" t="s">
        <v>5483</v>
      </c>
      <c r="F805" t="s">
        <v>5222</v>
      </c>
      <c r="G805" t="s">
        <v>5466</v>
      </c>
      <c r="H805" t="s">
        <v>27</v>
      </c>
      <c r="I805" t="s">
        <v>28</v>
      </c>
      <c r="J805" t="s">
        <v>5484</v>
      </c>
      <c r="K805" t="s">
        <v>5485</v>
      </c>
      <c r="L805" t="s">
        <v>5486</v>
      </c>
      <c r="M805" t="s">
        <v>5487</v>
      </c>
      <c r="N805" t="s">
        <v>5488</v>
      </c>
      <c r="O805" t="s">
        <v>122</v>
      </c>
      <c r="P805">
        <v>0</v>
      </c>
      <c r="Q805">
        <v>0</v>
      </c>
      <c r="S805" t="s">
        <v>5489</v>
      </c>
      <c r="U805" t="s">
        <v>5490</v>
      </c>
    </row>
    <row r="806" spans="1:21" hidden="1">
      <c r="A806">
        <v>2073</v>
      </c>
      <c r="B806" t="s">
        <v>2799</v>
      </c>
      <c r="C806" t="s">
        <v>5491</v>
      </c>
      <c r="D806" t="s">
        <v>366</v>
      </c>
      <c r="E806" t="s">
        <v>5492</v>
      </c>
      <c r="F806" t="s">
        <v>5222</v>
      </c>
      <c r="G806" t="s">
        <v>5466</v>
      </c>
      <c r="H806" t="s">
        <v>27</v>
      </c>
      <c r="I806" t="s">
        <v>2565</v>
      </c>
      <c r="O806" t="s">
        <v>55</v>
      </c>
      <c r="P806">
        <v>0</v>
      </c>
      <c r="Q806">
        <v>0</v>
      </c>
      <c r="R806" t="s">
        <v>5493</v>
      </c>
      <c r="S806" t="s">
        <v>5494</v>
      </c>
      <c r="U806" t="s">
        <v>5495</v>
      </c>
    </row>
    <row r="807" spans="1:21" hidden="1">
      <c r="A807">
        <v>2074</v>
      </c>
      <c r="B807" t="s">
        <v>2799</v>
      </c>
      <c r="C807" t="s">
        <v>5405</v>
      </c>
      <c r="D807" t="s">
        <v>245</v>
      </c>
      <c r="E807" t="s">
        <v>5496</v>
      </c>
      <c r="F807" t="s">
        <v>5222</v>
      </c>
      <c r="G807" t="s">
        <v>5466</v>
      </c>
      <c r="H807" t="s">
        <v>27</v>
      </c>
      <c r="I807" t="s">
        <v>28</v>
      </c>
      <c r="J807" t="s">
        <v>5497</v>
      </c>
      <c r="K807" t="s">
        <v>5498</v>
      </c>
      <c r="L807" t="s">
        <v>5499</v>
      </c>
      <c r="M807" t="s">
        <v>5500</v>
      </c>
      <c r="N807" t="s">
        <v>5501</v>
      </c>
      <c r="O807" t="s">
        <v>55</v>
      </c>
      <c r="P807">
        <v>0</v>
      </c>
      <c r="Q807">
        <v>0</v>
      </c>
      <c r="S807" t="s">
        <v>5502</v>
      </c>
      <c r="U807" t="s">
        <v>5495</v>
      </c>
    </row>
    <row r="808" spans="1:21" hidden="1">
      <c r="A808">
        <v>2075</v>
      </c>
      <c r="B808" t="s">
        <v>2799</v>
      </c>
      <c r="C808" t="s">
        <v>5503</v>
      </c>
      <c r="D808" t="s">
        <v>245</v>
      </c>
      <c r="E808" t="s">
        <v>5504</v>
      </c>
      <c r="F808" t="s">
        <v>5222</v>
      </c>
      <c r="G808" t="s">
        <v>5466</v>
      </c>
      <c r="H808" t="s">
        <v>27</v>
      </c>
      <c r="I808" t="s">
        <v>2565</v>
      </c>
      <c r="O808" t="s">
        <v>55</v>
      </c>
      <c r="P808">
        <v>0</v>
      </c>
      <c r="Q808">
        <v>0</v>
      </c>
      <c r="S808" t="s">
        <v>5505</v>
      </c>
      <c r="U808" t="s">
        <v>5506</v>
      </c>
    </row>
    <row r="809" spans="1:21" hidden="1">
      <c r="A809">
        <v>2076</v>
      </c>
      <c r="B809" t="s">
        <v>2799</v>
      </c>
      <c r="C809" t="s">
        <v>5411</v>
      </c>
      <c r="D809" t="s">
        <v>245</v>
      </c>
      <c r="E809" t="s">
        <v>5507</v>
      </c>
      <c r="F809" t="s">
        <v>5222</v>
      </c>
      <c r="G809" t="s">
        <v>5466</v>
      </c>
      <c r="H809" t="s">
        <v>27</v>
      </c>
      <c r="I809" t="s">
        <v>2565</v>
      </c>
      <c r="O809" t="s">
        <v>80</v>
      </c>
      <c r="P809">
        <v>0</v>
      </c>
      <c r="Q809">
        <v>0</v>
      </c>
      <c r="S809" t="s">
        <v>5508</v>
      </c>
      <c r="U809" t="s">
        <v>5506</v>
      </c>
    </row>
    <row r="810" spans="1:21" hidden="1">
      <c r="A810">
        <v>2077</v>
      </c>
      <c r="B810" t="s">
        <v>2799</v>
      </c>
      <c r="C810" t="s">
        <v>365</v>
      </c>
      <c r="D810" t="s">
        <v>245</v>
      </c>
      <c r="E810" t="s">
        <v>5509</v>
      </c>
      <c r="F810" t="s">
        <v>5222</v>
      </c>
      <c r="G810" t="s">
        <v>5466</v>
      </c>
      <c r="H810" t="s">
        <v>27</v>
      </c>
      <c r="I810" t="s">
        <v>2565</v>
      </c>
      <c r="O810" t="s">
        <v>80</v>
      </c>
      <c r="P810">
        <v>0</v>
      </c>
      <c r="Q810">
        <v>0</v>
      </c>
      <c r="S810" t="s">
        <v>5510</v>
      </c>
      <c r="U810" t="s">
        <v>5511</v>
      </c>
    </row>
    <row r="811" spans="1:21" hidden="1">
      <c r="A811" t="s">
        <v>5512</v>
      </c>
      <c r="B811" t="s">
        <v>2799</v>
      </c>
      <c r="C811" t="s">
        <v>5513</v>
      </c>
      <c r="D811" t="s">
        <v>245</v>
      </c>
      <c r="E811" t="s">
        <v>5514</v>
      </c>
      <c r="F811" t="s">
        <v>5222</v>
      </c>
      <c r="G811" t="s">
        <v>5466</v>
      </c>
      <c r="H811" t="s">
        <v>142</v>
      </c>
      <c r="I811" t="s">
        <v>2565</v>
      </c>
      <c r="O811" t="s">
        <v>80</v>
      </c>
      <c r="P811">
        <v>0</v>
      </c>
      <c r="Q811">
        <v>0</v>
      </c>
      <c r="S811" t="s">
        <v>5515</v>
      </c>
      <c r="U811" t="s">
        <v>5511</v>
      </c>
    </row>
    <row r="812" spans="1:21" hidden="1">
      <c r="A812">
        <v>2079</v>
      </c>
      <c r="B812" t="s">
        <v>2799</v>
      </c>
      <c r="C812" t="s">
        <v>82</v>
      </c>
      <c r="D812" t="s">
        <v>245</v>
      </c>
      <c r="E812" t="s">
        <v>5516</v>
      </c>
      <c r="F812" t="s">
        <v>5222</v>
      </c>
      <c r="G812" t="s">
        <v>5466</v>
      </c>
      <c r="H812" t="s">
        <v>27</v>
      </c>
      <c r="I812" t="s">
        <v>2565</v>
      </c>
      <c r="O812" t="s">
        <v>80</v>
      </c>
      <c r="P812">
        <v>0</v>
      </c>
      <c r="Q812">
        <v>0</v>
      </c>
      <c r="S812" t="s">
        <v>5517</v>
      </c>
      <c r="U812" t="s">
        <v>5518</v>
      </c>
    </row>
    <row r="813" spans="1:21" hidden="1">
      <c r="A813">
        <v>2080</v>
      </c>
      <c r="B813" t="s">
        <v>2799</v>
      </c>
      <c r="C813" t="s">
        <v>82</v>
      </c>
      <c r="D813" t="s">
        <v>245</v>
      </c>
      <c r="E813" t="s">
        <v>5519</v>
      </c>
      <c r="F813" t="s">
        <v>5222</v>
      </c>
      <c r="G813" t="s">
        <v>5466</v>
      </c>
      <c r="H813" t="s">
        <v>27</v>
      </c>
      <c r="I813" t="s">
        <v>2565</v>
      </c>
      <c r="O813" t="s">
        <v>55</v>
      </c>
      <c r="P813">
        <v>0</v>
      </c>
      <c r="Q813">
        <v>0</v>
      </c>
      <c r="S813" t="s">
        <v>5520</v>
      </c>
      <c r="U813" t="s">
        <v>5518</v>
      </c>
    </row>
    <row r="814" spans="1:21" hidden="1">
      <c r="A814">
        <v>2081</v>
      </c>
      <c r="B814" t="s">
        <v>2799</v>
      </c>
      <c r="C814" t="s">
        <v>5340</v>
      </c>
      <c r="D814" t="s">
        <v>245</v>
      </c>
      <c r="E814" t="s">
        <v>5521</v>
      </c>
      <c r="F814" t="s">
        <v>5222</v>
      </c>
      <c r="G814" t="s">
        <v>5466</v>
      </c>
      <c r="H814" t="s">
        <v>27</v>
      </c>
      <c r="I814" t="s">
        <v>28</v>
      </c>
      <c r="J814" t="s">
        <v>5522</v>
      </c>
      <c r="K814" t="s">
        <v>5523</v>
      </c>
      <c r="L814" t="s">
        <v>5524</v>
      </c>
      <c r="M814" t="s">
        <v>5525</v>
      </c>
      <c r="N814" t="s">
        <v>5526</v>
      </c>
      <c r="O814" t="s">
        <v>34</v>
      </c>
      <c r="P814">
        <v>0</v>
      </c>
      <c r="Q814">
        <v>0</v>
      </c>
      <c r="R814" t="s">
        <v>5527</v>
      </c>
      <c r="S814" t="s">
        <v>5528</v>
      </c>
      <c r="U814" t="s">
        <v>5529</v>
      </c>
    </row>
    <row r="815" spans="1:21" hidden="1">
      <c r="A815">
        <v>2082</v>
      </c>
      <c r="B815" t="s">
        <v>2799</v>
      </c>
      <c r="C815" t="s">
        <v>335</v>
      </c>
      <c r="D815" t="s">
        <v>245</v>
      </c>
      <c r="E815" t="s">
        <v>5530</v>
      </c>
      <c r="F815" t="s">
        <v>5222</v>
      </c>
      <c r="G815" t="s">
        <v>5466</v>
      </c>
      <c r="H815" t="s">
        <v>27</v>
      </c>
      <c r="I815" t="s">
        <v>2565</v>
      </c>
      <c r="O815" t="s">
        <v>80</v>
      </c>
      <c r="P815">
        <v>0</v>
      </c>
      <c r="Q815">
        <v>0</v>
      </c>
      <c r="S815" t="s">
        <v>5531</v>
      </c>
      <c r="U815" t="s">
        <v>5532</v>
      </c>
    </row>
    <row r="816" spans="1:21" hidden="1">
      <c r="A816">
        <v>2083</v>
      </c>
      <c r="B816" t="s">
        <v>2620</v>
      </c>
      <c r="C816" t="s">
        <v>5533</v>
      </c>
      <c r="D816" t="s">
        <v>1943</v>
      </c>
      <c r="E816" t="s">
        <v>5534</v>
      </c>
      <c r="F816" t="s">
        <v>5222</v>
      </c>
      <c r="G816" t="s">
        <v>5466</v>
      </c>
      <c r="H816" t="s">
        <v>27</v>
      </c>
      <c r="I816" t="s">
        <v>2565</v>
      </c>
      <c r="O816" t="s">
        <v>80</v>
      </c>
      <c r="P816">
        <v>0</v>
      </c>
      <c r="Q816">
        <v>0</v>
      </c>
      <c r="S816" t="s">
        <v>5535</v>
      </c>
      <c r="U816" t="s">
        <v>5536</v>
      </c>
    </row>
    <row r="817" spans="1:21" hidden="1">
      <c r="A817">
        <v>2084</v>
      </c>
      <c r="B817" t="s">
        <v>2620</v>
      </c>
      <c r="C817" t="s">
        <v>5537</v>
      </c>
      <c r="D817" t="s">
        <v>1943</v>
      </c>
      <c r="E817" t="s">
        <v>5538</v>
      </c>
      <c r="F817" t="s">
        <v>5222</v>
      </c>
      <c r="G817" t="s">
        <v>5466</v>
      </c>
      <c r="H817" t="s">
        <v>27</v>
      </c>
      <c r="I817" t="s">
        <v>2565</v>
      </c>
      <c r="O817" t="s">
        <v>80</v>
      </c>
      <c r="P817">
        <v>0</v>
      </c>
      <c r="Q817">
        <v>0</v>
      </c>
      <c r="R817" t="s">
        <v>5539</v>
      </c>
      <c r="S817" t="s">
        <v>5540</v>
      </c>
      <c r="U817" t="s">
        <v>5541</v>
      </c>
    </row>
    <row r="818" spans="1:21" hidden="1">
      <c r="A818">
        <v>2085</v>
      </c>
      <c r="B818" t="s">
        <v>2620</v>
      </c>
      <c r="C818" t="s">
        <v>5537</v>
      </c>
      <c r="D818" t="s">
        <v>1943</v>
      </c>
      <c r="E818" t="s">
        <v>5542</v>
      </c>
      <c r="F818" t="s">
        <v>5222</v>
      </c>
      <c r="G818" t="s">
        <v>5466</v>
      </c>
      <c r="H818" t="s">
        <v>27</v>
      </c>
      <c r="I818" t="s">
        <v>2565</v>
      </c>
      <c r="O818" t="s">
        <v>80</v>
      </c>
      <c r="P818">
        <v>0</v>
      </c>
      <c r="Q818">
        <v>0</v>
      </c>
      <c r="R818" t="s">
        <v>5543</v>
      </c>
      <c r="S818" t="s">
        <v>5544</v>
      </c>
      <c r="U818" t="s">
        <v>5545</v>
      </c>
    </row>
    <row r="819" spans="1:21" hidden="1">
      <c r="A819">
        <v>2086</v>
      </c>
      <c r="B819" t="s">
        <v>2620</v>
      </c>
      <c r="C819" t="s">
        <v>5537</v>
      </c>
      <c r="D819" t="s">
        <v>1943</v>
      </c>
      <c r="E819" t="s">
        <v>5546</v>
      </c>
      <c r="F819" t="s">
        <v>5222</v>
      </c>
      <c r="G819" t="s">
        <v>5466</v>
      </c>
      <c r="H819" t="s">
        <v>27</v>
      </c>
      <c r="I819" t="s">
        <v>2565</v>
      </c>
      <c r="O819" t="s">
        <v>55</v>
      </c>
      <c r="P819">
        <v>0</v>
      </c>
      <c r="Q819">
        <v>0</v>
      </c>
      <c r="R819" t="s">
        <v>5547</v>
      </c>
      <c r="S819" t="s">
        <v>5548</v>
      </c>
      <c r="U819" t="s">
        <v>5549</v>
      </c>
    </row>
    <row r="820" spans="1:21" hidden="1">
      <c r="A820">
        <v>2087</v>
      </c>
      <c r="B820" t="s">
        <v>2799</v>
      </c>
      <c r="C820" t="s">
        <v>5464</v>
      </c>
      <c r="D820" t="s">
        <v>3966</v>
      </c>
      <c r="E820" t="s">
        <v>5550</v>
      </c>
      <c r="F820" t="s">
        <v>5222</v>
      </c>
      <c r="G820" t="s">
        <v>5466</v>
      </c>
      <c r="H820" t="s">
        <v>27</v>
      </c>
      <c r="I820" t="s">
        <v>2565</v>
      </c>
      <c r="O820" t="s">
        <v>80</v>
      </c>
      <c r="P820">
        <v>0</v>
      </c>
      <c r="Q820">
        <v>0</v>
      </c>
      <c r="R820" t="s">
        <v>5551</v>
      </c>
      <c r="S820" t="s">
        <v>5552</v>
      </c>
      <c r="U820" t="s">
        <v>5553</v>
      </c>
    </row>
    <row r="821" spans="1:21" hidden="1">
      <c r="A821">
        <v>2088</v>
      </c>
      <c r="B821" t="s">
        <v>2799</v>
      </c>
      <c r="C821" t="s">
        <v>5464</v>
      </c>
      <c r="D821" t="s">
        <v>3966</v>
      </c>
      <c r="E821" t="s">
        <v>5554</v>
      </c>
      <c r="F821" t="s">
        <v>5222</v>
      </c>
      <c r="G821" t="s">
        <v>5466</v>
      </c>
      <c r="H821" t="s">
        <v>27</v>
      </c>
      <c r="I821" t="s">
        <v>2565</v>
      </c>
      <c r="O821" t="s">
        <v>55</v>
      </c>
      <c r="P821">
        <v>0</v>
      </c>
      <c r="Q821">
        <v>0</v>
      </c>
      <c r="R821" t="s">
        <v>5555</v>
      </c>
      <c r="S821" t="s">
        <v>5556</v>
      </c>
      <c r="U821" t="s">
        <v>5557</v>
      </c>
    </row>
    <row r="822" spans="1:21" hidden="1">
      <c r="A822">
        <v>2089</v>
      </c>
      <c r="B822" t="s">
        <v>2799</v>
      </c>
      <c r="C822" t="s">
        <v>5405</v>
      </c>
      <c r="D822" t="s">
        <v>245</v>
      </c>
      <c r="E822" t="s">
        <v>5558</v>
      </c>
      <c r="F822" t="s">
        <v>5222</v>
      </c>
      <c r="G822" t="s">
        <v>5466</v>
      </c>
      <c r="H822" t="s">
        <v>27</v>
      </c>
      <c r="I822" t="s">
        <v>28</v>
      </c>
      <c r="J822" t="s">
        <v>5559</v>
      </c>
      <c r="K822" t="s">
        <v>5560</v>
      </c>
      <c r="L822" t="s">
        <v>5561</v>
      </c>
      <c r="M822" t="s">
        <v>5562</v>
      </c>
      <c r="N822" t="s">
        <v>5563</v>
      </c>
      <c r="O822" t="s">
        <v>55</v>
      </c>
      <c r="P822">
        <v>0</v>
      </c>
      <c r="Q822">
        <v>0</v>
      </c>
      <c r="R822" t="s">
        <v>5564</v>
      </c>
      <c r="S822" t="s">
        <v>5565</v>
      </c>
      <c r="U822" t="s">
        <v>5566</v>
      </c>
    </row>
    <row r="823" spans="1:21" hidden="1">
      <c r="A823">
        <v>2090</v>
      </c>
      <c r="B823" t="s">
        <v>2799</v>
      </c>
      <c r="C823" t="s">
        <v>335</v>
      </c>
      <c r="D823" t="s">
        <v>245</v>
      </c>
      <c r="E823" t="s">
        <v>5567</v>
      </c>
      <c r="F823" t="s">
        <v>5222</v>
      </c>
      <c r="G823" t="s">
        <v>5466</v>
      </c>
      <c r="H823" t="s">
        <v>27</v>
      </c>
      <c r="I823" t="s">
        <v>2565</v>
      </c>
      <c r="O823" t="s">
        <v>80</v>
      </c>
      <c r="P823">
        <v>0</v>
      </c>
      <c r="Q823">
        <v>0</v>
      </c>
      <c r="S823" t="s">
        <v>5568</v>
      </c>
      <c r="U823" t="s">
        <v>5569</v>
      </c>
    </row>
    <row r="824" spans="1:21" hidden="1">
      <c r="A824">
        <v>2091</v>
      </c>
      <c r="B824" t="s">
        <v>2620</v>
      </c>
      <c r="C824" t="s">
        <v>5537</v>
      </c>
      <c r="D824" t="s">
        <v>1943</v>
      </c>
      <c r="E824" t="s">
        <v>5570</v>
      </c>
      <c r="F824" t="s">
        <v>5222</v>
      </c>
      <c r="G824" t="s">
        <v>5466</v>
      </c>
      <c r="H824" t="s">
        <v>27</v>
      </c>
      <c r="I824" t="s">
        <v>2565</v>
      </c>
      <c r="O824" t="s">
        <v>55</v>
      </c>
      <c r="P824">
        <v>0</v>
      </c>
      <c r="Q824">
        <v>0</v>
      </c>
      <c r="R824" t="s">
        <v>5571</v>
      </c>
      <c r="S824" t="s">
        <v>5572</v>
      </c>
      <c r="U824" t="s">
        <v>5573</v>
      </c>
    </row>
    <row r="825" spans="1:21" hidden="1">
      <c r="A825">
        <v>2092</v>
      </c>
      <c r="B825" t="s">
        <v>2620</v>
      </c>
      <c r="C825" t="s">
        <v>5533</v>
      </c>
      <c r="D825" t="s">
        <v>1943</v>
      </c>
      <c r="E825" t="s">
        <v>5574</v>
      </c>
      <c r="F825" t="s">
        <v>5222</v>
      </c>
      <c r="G825" t="s">
        <v>5466</v>
      </c>
      <c r="H825" t="s">
        <v>27</v>
      </c>
      <c r="I825" t="s">
        <v>2565</v>
      </c>
      <c r="O825" t="s">
        <v>55</v>
      </c>
      <c r="P825">
        <v>0</v>
      </c>
      <c r="Q825">
        <v>0</v>
      </c>
      <c r="S825" t="s">
        <v>5575</v>
      </c>
      <c r="U825" t="s">
        <v>5573</v>
      </c>
    </row>
    <row r="826" spans="1:21" hidden="1">
      <c r="A826">
        <v>2093</v>
      </c>
      <c r="B826" t="s">
        <v>2620</v>
      </c>
      <c r="C826" t="s">
        <v>5533</v>
      </c>
      <c r="D826" t="s">
        <v>1943</v>
      </c>
      <c r="E826" t="s">
        <v>5576</v>
      </c>
      <c r="F826" t="s">
        <v>5222</v>
      </c>
      <c r="G826" t="s">
        <v>5466</v>
      </c>
      <c r="H826" t="s">
        <v>27</v>
      </c>
      <c r="I826" t="s">
        <v>2565</v>
      </c>
      <c r="O826" t="s">
        <v>80</v>
      </c>
      <c r="P826">
        <v>0</v>
      </c>
      <c r="Q826">
        <v>0</v>
      </c>
      <c r="S826" t="s">
        <v>5577</v>
      </c>
      <c r="U826" t="s">
        <v>5573</v>
      </c>
    </row>
    <row r="827" spans="1:21" hidden="1">
      <c r="A827">
        <v>2094</v>
      </c>
      <c r="B827" t="s">
        <v>2620</v>
      </c>
      <c r="C827" t="s">
        <v>5533</v>
      </c>
      <c r="D827" t="s">
        <v>1943</v>
      </c>
      <c r="E827" t="s">
        <v>5578</v>
      </c>
      <c r="F827" t="s">
        <v>5222</v>
      </c>
      <c r="G827" t="s">
        <v>5466</v>
      </c>
      <c r="H827" t="s">
        <v>27</v>
      </c>
      <c r="I827" t="s">
        <v>2565</v>
      </c>
      <c r="O827" t="s">
        <v>80</v>
      </c>
      <c r="P827">
        <v>0</v>
      </c>
      <c r="Q827">
        <v>0</v>
      </c>
      <c r="S827" t="s">
        <v>5579</v>
      </c>
      <c r="U827" t="s">
        <v>5573</v>
      </c>
    </row>
    <row r="828" spans="1:21" hidden="1">
      <c r="A828">
        <v>2095</v>
      </c>
      <c r="B828" t="s">
        <v>2799</v>
      </c>
      <c r="C828" t="s">
        <v>5464</v>
      </c>
      <c r="D828" t="s">
        <v>3966</v>
      </c>
      <c r="E828" t="s">
        <v>5580</v>
      </c>
      <c r="F828" t="s">
        <v>5222</v>
      </c>
      <c r="G828" t="s">
        <v>5466</v>
      </c>
      <c r="H828" t="s">
        <v>27</v>
      </c>
      <c r="I828" t="s">
        <v>2565</v>
      </c>
      <c r="O828" t="s">
        <v>55</v>
      </c>
      <c r="P828">
        <v>0</v>
      </c>
      <c r="Q828">
        <v>0</v>
      </c>
      <c r="S828" t="s">
        <v>5581</v>
      </c>
      <c r="U828" t="s">
        <v>5582</v>
      </c>
    </row>
    <row r="829" spans="1:21" hidden="1">
      <c r="A829">
        <v>2096</v>
      </c>
      <c r="B829" t="s">
        <v>2799</v>
      </c>
      <c r="C829" t="s">
        <v>5464</v>
      </c>
      <c r="D829" t="s">
        <v>3966</v>
      </c>
      <c r="E829" t="s">
        <v>5583</v>
      </c>
      <c r="F829" t="s">
        <v>5222</v>
      </c>
      <c r="G829" t="s">
        <v>5466</v>
      </c>
      <c r="H829" t="s">
        <v>27</v>
      </c>
      <c r="I829" t="s">
        <v>2565</v>
      </c>
      <c r="O829" t="s">
        <v>80</v>
      </c>
      <c r="P829">
        <v>0</v>
      </c>
      <c r="Q829">
        <v>0</v>
      </c>
      <c r="S829" t="s">
        <v>5584</v>
      </c>
      <c r="U829" t="s">
        <v>5585</v>
      </c>
    </row>
    <row r="830" spans="1:21" hidden="1">
      <c r="A830">
        <v>2097</v>
      </c>
      <c r="B830" t="s">
        <v>2799</v>
      </c>
      <c r="C830" t="s">
        <v>5387</v>
      </c>
      <c r="D830" t="s">
        <v>3966</v>
      </c>
      <c r="E830" t="s">
        <v>5586</v>
      </c>
      <c r="F830" t="s">
        <v>5222</v>
      </c>
      <c r="G830" t="s">
        <v>5466</v>
      </c>
      <c r="H830" t="s">
        <v>27</v>
      </c>
      <c r="I830" t="s">
        <v>28</v>
      </c>
      <c r="J830" t="s">
        <v>5484</v>
      </c>
      <c r="K830" t="s">
        <v>5485</v>
      </c>
      <c r="L830" t="s">
        <v>5486</v>
      </c>
      <c r="M830" t="s">
        <v>5487</v>
      </c>
      <c r="N830" t="s">
        <v>5488</v>
      </c>
      <c r="O830" t="s">
        <v>122</v>
      </c>
      <c r="P830">
        <v>0</v>
      </c>
      <c r="Q830">
        <v>0</v>
      </c>
      <c r="S830" t="s">
        <v>5587</v>
      </c>
      <c r="U830" t="s">
        <v>5588</v>
      </c>
    </row>
    <row r="831" spans="1:21" hidden="1">
      <c r="A831">
        <v>2098</v>
      </c>
      <c r="B831" t="s">
        <v>2799</v>
      </c>
      <c r="C831" t="s">
        <v>5387</v>
      </c>
      <c r="D831" t="s">
        <v>3966</v>
      </c>
      <c r="E831" t="s">
        <v>5589</v>
      </c>
      <c r="F831" t="s">
        <v>5222</v>
      </c>
      <c r="G831" t="s">
        <v>5466</v>
      </c>
      <c r="H831" t="s">
        <v>27</v>
      </c>
      <c r="I831" t="s">
        <v>28</v>
      </c>
      <c r="J831" t="s">
        <v>5590</v>
      </c>
      <c r="K831" t="s">
        <v>5591</v>
      </c>
      <c r="L831" t="s">
        <v>5592</v>
      </c>
      <c r="M831" t="s">
        <v>5593</v>
      </c>
      <c r="N831" t="s">
        <v>5594</v>
      </c>
      <c r="O831" t="s">
        <v>64</v>
      </c>
      <c r="P831">
        <v>0</v>
      </c>
      <c r="Q831">
        <v>0</v>
      </c>
      <c r="S831" t="s">
        <v>5595</v>
      </c>
      <c r="U831" t="s">
        <v>5596</v>
      </c>
    </row>
    <row r="832" spans="1:21" hidden="1">
      <c r="A832">
        <v>2099</v>
      </c>
      <c r="B832" t="s">
        <v>2799</v>
      </c>
      <c r="C832" t="s">
        <v>5387</v>
      </c>
      <c r="D832" t="s">
        <v>3966</v>
      </c>
      <c r="E832" t="s">
        <v>5597</v>
      </c>
      <c r="F832" t="s">
        <v>5222</v>
      </c>
      <c r="G832" t="s">
        <v>5466</v>
      </c>
      <c r="H832" t="s">
        <v>27</v>
      </c>
      <c r="I832" t="s">
        <v>28</v>
      </c>
      <c r="J832" t="s">
        <v>5598</v>
      </c>
      <c r="K832" t="s">
        <v>5599</v>
      </c>
      <c r="L832" t="s">
        <v>5600</v>
      </c>
      <c r="M832" t="s">
        <v>5601</v>
      </c>
      <c r="N832" t="s">
        <v>5602</v>
      </c>
      <c r="O832" t="s">
        <v>55</v>
      </c>
      <c r="P832">
        <v>0</v>
      </c>
      <c r="Q832">
        <v>0</v>
      </c>
      <c r="S832" t="s">
        <v>5603</v>
      </c>
      <c r="U832" t="s">
        <v>5604</v>
      </c>
    </row>
    <row r="833" spans="1:21" hidden="1">
      <c r="A833" t="s">
        <v>5605</v>
      </c>
      <c r="B833" t="s">
        <v>2799</v>
      </c>
      <c r="C833" t="s">
        <v>5387</v>
      </c>
      <c r="D833" t="s">
        <v>3966</v>
      </c>
      <c r="E833" t="s">
        <v>5606</v>
      </c>
      <c r="F833" t="s">
        <v>5222</v>
      </c>
      <c r="G833" t="s">
        <v>5466</v>
      </c>
      <c r="H833" t="s">
        <v>27</v>
      </c>
      <c r="I833" t="s">
        <v>28</v>
      </c>
      <c r="J833" t="s">
        <v>5607</v>
      </c>
      <c r="K833" t="s">
        <v>5608</v>
      </c>
      <c r="L833" t="s">
        <v>5609</v>
      </c>
      <c r="M833" t="s">
        <v>5610</v>
      </c>
      <c r="N833" t="s">
        <v>5611</v>
      </c>
      <c r="O833" t="s">
        <v>64</v>
      </c>
      <c r="P833">
        <v>0</v>
      </c>
      <c r="Q833">
        <v>0</v>
      </c>
      <c r="S833" t="s">
        <v>5612</v>
      </c>
      <c r="U833" t="s">
        <v>5613</v>
      </c>
    </row>
    <row r="834" spans="1:21" hidden="1">
      <c r="A834" t="s">
        <v>5614</v>
      </c>
      <c r="B834" t="s">
        <v>2799</v>
      </c>
      <c r="C834" t="s">
        <v>5615</v>
      </c>
      <c r="D834" t="s">
        <v>366</v>
      </c>
      <c r="E834" t="s">
        <v>5616</v>
      </c>
      <c r="F834" t="s">
        <v>5222</v>
      </c>
      <c r="G834" t="s">
        <v>5466</v>
      </c>
      <c r="H834" t="s">
        <v>27</v>
      </c>
      <c r="I834" t="s">
        <v>2565</v>
      </c>
      <c r="J834" t="s">
        <v>5598</v>
      </c>
      <c r="K834" t="s">
        <v>5599</v>
      </c>
      <c r="L834" t="s">
        <v>5600</v>
      </c>
      <c r="M834" t="s">
        <v>5601</v>
      </c>
      <c r="N834" t="s">
        <v>5602</v>
      </c>
      <c r="O834" t="s">
        <v>80</v>
      </c>
      <c r="P834">
        <v>0</v>
      </c>
      <c r="Q834">
        <v>0</v>
      </c>
      <c r="S834" t="s">
        <v>5617</v>
      </c>
      <c r="U834" t="s">
        <v>5618</v>
      </c>
    </row>
    <row r="835" spans="1:21" hidden="1">
      <c r="A835">
        <v>2102</v>
      </c>
      <c r="B835" t="s">
        <v>2799</v>
      </c>
      <c r="C835" t="s">
        <v>5615</v>
      </c>
      <c r="D835" t="s">
        <v>366</v>
      </c>
      <c r="E835" t="s">
        <v>5619</v>
      </c>
      <c r="F835" t="s">
        <v>5222</v>
      </c>
      <c r="G835" t="s">
        <v>5466</v>
      </c>
      <c r="H835" t="s">
        <v>27</v>
      </c>
      <c r="I835" t="s">
        <v>2565</v>
      </c>
      <c r="J835" t="s">
        <v>5598</v>
      </c>
      <c r="K835" t="s">
        <v>5599</v>
      </c>
      <c r="L835" t="s">
        <v>5600</v>
      </c>
      <c r="M835" t="s">
        <v>5601</v>
      </c>
      <c r="N835" t="s">
        <v>5602</v>
      </c>
      <c r="O835" t="s">
        <v>55</v>
      </c>
      <c r="P835">
        <v>0</v>
      </c>
      <c r="Q835">
        <v>0</v>
      </c>
      <c r="S835" t="s">
        <v>5620</v>
      </c>
      <c r="U835" t="s">
        <v>5621</v>
      </c>
    </row>
    <row r="836" spans="1:21" hidden="1">
      <c r="A836">
        <v>2103</v>
      </c>
      <c r="B836" t="s">
        <v>2799</v>
      </c>
      <c r="C836" t="s">
        <v>335</v>
      </c>
      <c r="D836" t="s">
        <v>245</v>
      </c>
      <c r="E836" t="s">
        <v>5622</v>
      </c>
      <c r="F836" t="s">
        <v>5222</v>
      </c>
      <c r="G836" t="s">
        <v>5466</v>
      </c>
      <c r="H836" t="s">
        <v>27</v>
      </c>
      <c r="I836" t="s">
        <v>2565</v>
      </c>
      <c r="O836" t="s">
        <v>55</v>
      </c>
      <c r="P836">
        <v>0</v>
      </c>
      <c r="Q836">
        <v>0</v>
      </c>
      <c r="S836" t="s">
        <v>5623</v>
      </c>
      <c r="U836" t="s">
        <v>5624</v>
      </c>
    </row>
    <row r="837" spans="1:21" hidden="1">
      <c r="A837">
        <v>2104</v>
      </c>
      <c r="B837" t="s">
        <v>2799</v>
      </c>
      <c r="C837" t="s">
        <v>5625</v>
      </c>
      <c r="D837" t="s">
        <v>245</v>
      </c>
      <c r="E837" t="s">
        <v>5626</v>
      </c>
      <c r="F837" t="s">
        <v>5222</v>
      </c>
      <c r="G837" t="s">
        <v>5466</v>
      </c>
      <c r="H837" t="s">
        <v>27</v>
      </c>
      <c r="I837" t="s">
        <v>28</v>
      </c>
      <c r="J837" t="s">
        <v>4105</v>
      </c>
      <c r="K837" t="s">
        <v>3137</v>
      </c>
      <c r="L837" t="s">
        <v>5627</v>
      </c>
      <c r="M837" t="s">
        <v>5628</v>
      </c>
      <c r="N837" t="s">
        <v>3139</v>
      </c>
      <c r="O837" t="s">
        <v>34</v>
      </c>
      <c r="P837">
        <v>1</v>
      </c>
      <c r="Q837">
        <v>1</v>
      </c>
      <c r="R837" t="s">
        <v>5629</v>
      </c>
      <c r="S837" t="s">
        <v>5630</v>
      </c>
      <c r="U837" t="s">
        <v>5624</v>
      </c>
    </row>
    <row r="838" spans="1:21" hidden="1">
      <c r="A838">
        <v>2105</v>
      </c>
      <c r="B838" t="s">
        <v>2799</v>
      </c>
      <c r="C838" t="s">
        <v>5366</v>
      </c>
      <c r="D838" t="s">
        <v>245</v>
      </c>
      <c r="E838" t="s">
        <v>5631</v>
      </c>
      <c r="F838" t="s">
        <v>5222</v>
      </c>
      <c r="G838" t="s">
        <v>5466</v>
      </c>
      <c r="H838" t="s">
        <v>27</v>
      </c>
      <c r="I838" t="s">
        <v>2565</v>
      </c>
      <c r="O838" t="s">
        <v>55</v>
      </c>
      <c r="P838">
        <v>0</v>
      </c>
      <c r="Q838">
        <v>0</v>
      </c>
      <c r="S838" t="s">
        <v>5632</v>
      </c>
      <c r="U838" t="s">
        <v>5633</v>
      </c>
    </row>
    <row r="839" spans="1:21" hidden="1">
      <c r="A839">
        <v>2106</v>
      </c>
      <c r="B839" t="s">
        <v>2799</v>
      </c>
      <c r="C839" t="s">
        <v>5405</v>
      </c>
      <c r="D839" t="s">
        <v>245</v>
      </c>
      <c r="E839" t="s">
        <v>5634</v>
      </c>
      <c r="F839" t="s">
        <v>5222</v>
      </c>
      <c r="G839" t="s">
        <v>5466</v>
      </c>
      <c r="H839" t="s">
        <v>27</v>
      </c>
      <c r="I839" t="s">
        <v>28</v>
      </c>
      <c r="J839" t="s">
        <v>5635</v>
      </c>
      <c r="K839" t="s">
        <v>5636</v>
      </c>
      <c r="L839" t="s">
        <v>4185</v>
      </c>
      <c r="M839" t="s">
        <v>5637</v>
      </c>
      <c r="N839" t="s">
        <v>5638</v>
      </c>
      <c r="O839" t="s">
        <v>122</v>
      </c>
      <c r="P839">
        <v>0</v>
      </c>
      <c r="Q839">
        <v>0</v>
      </c>
      <c r="S839" t="s">
        <v>5639</v>
      </c>
      <c r="U839" t="s">
        <v>5633</v>
      </c>
    </row>
    <row r="840" spans="1:21" hidden="1">
      <c r="A840">
        <v>2107</v>
      </c>
      <c r="B840" t="s">
        <v>2799</v>
      </c>
      <c r="C840" t="s">
        <v>5640</v>
      </c>
      <c r="D840" t="s">
        <v>245</v>
      </c>
      <c r="E840" t="s">
        <v>5641</v>
      </c>
      <c r="F840" t="s">
        <v>5222</v>
      </c>
      <c r="G840" t="s">
        <v>5466</v>
      </c>
      <c r="H840" t="s">
        <v>27</v>
      </c>
      <c r="I840" t="s">
        <v>28</v>
      </c>
      <c r="J840" t="s">
        <v>5642</v>
      </c>
      <c r="K840" t="s">
        <v>5643</v>
      </c>
      <c r="L840" t="s">
        <v>5644</v>
      </c>
      <c r="M840" t="s">
        <v>5645</v>
      </c>
      <c r="N840" t="s">
        <v>5646</v>
      </c>
      <c r="O840" t="s">
        <v>34</v>
      </c>
      <c r="P840">
        <v>0</v>
      </c>
      <c r="Q840">
        <v>0</v>
      </c>
      <c r="S840" t="s">
        <v>5647</v>
      </c>
      <c r="U840" t="s">
        <v>5633</v>
      </c>
    </row>
    <row r="841" spans="1:21" hidden="1">
      <c r="A841">
        <v>2108</v>
      </c>
      <c r="B841" t="s">
        <v>2799</v>
      </c>
      <c r="C841" t="s">
        <v>5405</v>
      </c>
      <c r="D841" t="s">
        <v>245</v>
      </c>
      <c r="E841" t="s">
        <v>5648</v>
      </c>
      <c r="F841" t="s">
        <v>5222</v>
      </c>
      <c r="G841" t="s">
        <v>5466</v>
      </c>
      <c r="H841" t="s">
        <v>27</v>
      </c>
      <c r="I841" t="s">
        <v>28</v>
      </c>
      <c r="J841" t="s">
        <v>5649</v>
      </c>
      <c r="K841" t="s">
        <v>5650</v>
      </c>
      <c r="L841" t="s">
        <v>5651</v>
      </c>
      <c r="M841" t="s">
        <v>5652</v>
      </c>
      <c r="N841" t="s">
        <v>5653</v>
      </c>
      <c r="O841" t="s">
        <v>34</v>
      </c>
      <c r="P841">
        <v>0</v>
      </c>
      <c r="Q841">
        <v>0</v>
      </c>
      <c r="S841" t="s">
        <v>5654</v>
      </c>
      <c r="U841" t="s">
        <v>5655</v>
      </c>
    </row>
    <row r="842" spans="1:21" hidden="1">
      <c r="A842">
        <v>2109</v>
      </c>
      <c r="B842" t="s">
        <v>2799</v>
      </c>
      <c r="C842" t="s">
        <v>335</v>
      </c>
      <c r="D842" t="s">
        <v>245</v>
      </c>
      <c r="E842" t="s">
        <v>5656</v>
      </c>
      <c r="F842" t="s">
        <v>5222</v>
      </c>
      <c r="G842" t="s">
        <v>5466</v>
      </c>
      <c r="H842" t="s">
        <v>27</v>
      </c>
      <c r="I842" t="s">
        <v>2565</v>
      </c>
      <c r="O842" t="s">
        <v>80</v>
      </c>
      <c r="P842">
        <v>0</v>
      </c>
      <c r="Q842">
        <v>0</v>
      </c>
      <c r="S842" t="s">
        <v>5657</v>
      </c>
      <c r="U842" t="s">
        <v>5658</v>
      </c>
    </row>
    <row r="843" spans="1:21" hidden="1">
      <c r="A843">
        <v>2110</v>
      </c>
      <c r="B843" t="s">
        <v>2799</v>
      </c>
      <c r="C843" t="s">
        <v>5366</v>
      </c>
      <c r="D843" t="s">
        <v>245</v>
      </c>
      <c r="E843" t="s">
        <v>5659</v>
      </c>
      <c r="F843" t="s">
        <v>5222</v>
      </c>
      <c r="G843" t="s">
        <v>5466</v>
      </c>
      <c r="H843" t="s">
        <v>27</v>
      </c>
      <c r="I843" t="s">
        <v>2565</v>
      </c>
      <c r="O843" t="s">
        <v>80</v>
      </c>
      <c r="P843">
        <v>0</v>
      </c>
      <c r="Q843">
        <v>0</v>
      </c>
      <c r="S843" t="s">
        <v>5660</v>
      </c>
      <c r="U843" t="s">
        <v>5658</v>
      </c>
    </row>
    <row r="844" spans="1:21" hidden="1">
      <c r="A844">
        <v>2111</v>
      </c>
      <c r="B844" t="s">
        <v>2799</v>
      </c>
      <c r="C844" t="s">
        <v>66</v>
      </c>
      <c r="D844" t="s">
        <v>23</v>
      </c>
      <c r="E844" t="s">
        <v>5661</v>
      </c>
      <c r="F844" t="s">
        <v>5222</v>
      </c>
      <c r="G844" t="s">
        <v>5466</v>
      </c>
      <c r="H844" t="s">
        <v>27</v>
      </c>
      <c r="I844" t="s">
        <v>28</v>
      </c>
      <c r="J844" t="s">
        <v>5662</v>
      </c>
      <c r="K844" t="s">
        <v>5663</v>
      </c>
      <c r="L844" t="s">
        <v>5664</v>
      </c>
      <c r="M844" t="s">
        <v>5665</v>
      </c>
      <c r="N844" t="s">
        <v>5666</v>
      </c>
      <c r="O844" t="s">
        <v>64</v>
      </c>
      <c r="P844">
        <v>0</v>
      </c>
      <c r="Q844">
        <v>0</v>
      </c>
      <c r="S844" t="s">
        <v>5667</v>
      </c>
      <c r="U844" t="s">
        <v>5658</v>
      </c>
    </row>
    <row r="845" spans="1:21" hidden="1">
      <c r="A845">
        <v>2112</v>
      </c>
      <c r="B845" t="s">
        <v>2799</v>
      </c>
      <c r="C845" t="s">
        <v>5668</v>
      </c>
      <c r="D845" t="s">
        <v>23</v>
      </c>
      <c r="E845" t="s">
        <v>5669</v>
      </c>
      <c r="F845" t="s">
        <v>5222</v>
      </c>
      <c r="G845" t="s">
        <v>5466</v>
      </c>
      <c r="H845" t="s">
        <v>27</v>
      </c>
      <c r="I845" t="s">
        <v>2565</v>
      </c>
      <c r="O845" t="s">
        <v>80</v>
      </c>
      <c r="P845">
        <v>0</v>
      </c>
      <c r="Q845">
        <v>0</v>
      </c>
      <c r="S845" t="s">
        <v>5670</v>
      </c>
      <c r="U845" t="s">
        <v>5671</v>
      </c>
    </row>
    <row r="846" spans="1:21" hidden="1">
      <c r="A846">
        <v>2113</v>
      </c>
      <c r="B846" t="s">
        <v>2799</v>
      </c>
      <c r="C846" t="s">
        <v>5668</v>
      </c>
      <c r="D846" t="s">
        <v>23</v>
      </c>
      <c r="E846" t="s">
        <v>5672</v>
      </c>
      <c r="F846" t="s">
        <v>5222</v>
      </c>
      <c r="G846" t="s">
        <v>5466</v>
      </c>
      <c r="H846" t="s">
        <v>27</v>
      </c>
      <c r="I846" t="s">
        <v>2565</v>
      </c>
      <c r="J846" t="s">
        <v>5598</v>
      </c>
      <c r="K846" t="s">
        <v>5599</v>
      </c>
      <c r="L846" t="s">
        <v>5600</v>
      </c>
      <c r="M846" t="s">
        <v>5601</v>
      </c>
      <c r="N846" t="s">
        <v>5602</v>
      </c>
      <c r="O846" t="s">
        <v>55</v>
      </c>
      <c r="P846">
        <v>0</v>
      </c>
      <c r="Q846">
        <v>0</v>
      </c>
      <c r="S846" t="s">
        <v>5673</v>
      </c>
      <c r="U846" t="s">
        <v>5674</v>
      </c>
    </row>
    <row r="847" spans="1:21" hidden="1">
      <c r="A847" t="s">
        <v>5675</v>
      </c>
      <c r="B847" t="s">
        <v>2799</v>
      </c>
      <c r="C847" t="s">
        <v>5668</v>
      </c>
      <c r="D847" t="s">
        <v>23</v>
      </c>
      <c r="E847" t="s">
        <v>5676</v>
      </c>
      <c r="F847" t="s">
        <v>5222</v>
      </c>
      <c r="G847" t="s">
        <v>5466</v>
      </c>
      <c r="H847" t="s">
        <v>27</v>
      </c>
      <c r="I847" t="s">
        <v>2565</v>
      </c>
      <c r="O847" t="s">
        <v>80</v>
      </c>
      <c r="P847">
        <v>0</v>
      </c>
      <c r="Q847">
        <v>0</v>
      </c>
      <c r="S847" t="s">
        <v>5677</v>
      </c>
      <c r="U847" t="s">
        <v>5678</v>
      </c>
    </row>
    <row r="848" spans="1:21" hidden="1">
      <c r="A848">
        <v>2115</v>
      </c>
      <c r="B848" t="s">
        <v>2799</v>
      </c>
      <c r="C848" t="s">
        <v>5679</v>
      </c>
      <c r="D848" t="s">
        <v>23</v>
      </c>
      <c r="E848" t="s">
        <v>5680</v>
      </c>
      <c r="F848" t="s">
        <v>5222</v>
      </c>
      <c r="G848" t="s">
        <v>5466</v>
      </c>
      <c r="H848" t="s">
        <v>27</v>
      </c>
      <c r="I848" t="s">
        <v>28</v>
      </c>
      <c r="J848" t="s">
        <v>3042</v>
      </c>
      <c r="K848" t="s">
        <v>5594</v>
      </c>
      <c r="L848" t="s">
        <v>5681</v>
      </c>
      <c r="M848" t="s">
        <v>5682</v>
      </c>
      <c r="O848" t="s">
        <v>34</v>
      </c>
      <c r="P848">
        <v>0</v>
      </c>
      <c r="Q848">
        <v>0</v>
      </c>
      <c r="S848" t="s">
        <v>5683</v>
      </c>
      <c r="U848" t="s">
        <v>5684</v>
      </c>
    </row>
    <row r="849" spans="1:21" hidden="1">
      <c r="A849">
        <v>2116</v>
      </c>
      <c r="B849" t="s">
        <v>2799</v>
      </c>
      <c r="C849" t="s">
        <v>5685</v>
      </c>
      <c r="D849" t="s">
        <v>23</v>
      </c>
      <c r="E849" t="s">
        <v>5686</v>
      </c>
      <c r="F849" t="s">
        <v>5222</v>
      </c>
      <c r="G849" t="s">
        <v>5466</v>
      </c>
      <c r="H849" t="s">
        <v>27</v>
      </c>
      <c r="I849" t="s">
        <v>28</v>
      </c>
      <c r="J849" t="s">
        <v>5687</v>
      </c>
      <c r="K849" t="s">
        <v>5688</v>
      </c>
      <c r="L849" t="s">
        <v>5689</v>
      </c>
      <c r="M849" t="s">
        <v>5690</v>
      </c>
      <c r="N849" t="s">
        <v>5691</v>
      </c>
      <c r="O849" t="s">
        <v>64</v>
      </c>
      <c r="P849">
        <v>0</v>
      </c>
      <c r="Q849">
        <v>0</v>
      </c>
      <c r="R849" t="s">
        <v>5692</v>
      </c>
      <c r="S849" t="s">
        <v>5693</v>
      </c>
      <c r="U849" t="s">
        <v>5694</v>
      </c>
    </row>
    <row r="850" spans="1:21" hidden="1">
      <c r="A850">
        <v>2117</v>
      </c>
      <c r="B850" t="s">
        <v>2799</v>
      </c>
      <c r="C850" t="s">
        <v>5695</v>
      </c>
      <c r="D850" t="s">
        <v>23</v>
      </c>
      <c r="E850" t="s">
        <v>5696</v>
      </c>
      <c r="F850" t="s">
        <v>5222</v>
      </c>
      <c r="G850" t="s">
        <v>5466</v>
      </c>
      <c r="H850" t="s">
        <v>27</v>
      </c>
      <c r="I850" t="s">
        <v>2565</v>
      </c>
      <c r="O850" t="s">
        <v>80</v>
      </c>
      <c r="P850">
        <v>1</v>
      </c>
      <c r="Q850">
        <v>1</v>
      </c>
      <c r="S850" t="s">
        <v>5697</v>
      </c>
      <c r="U850" t="s">
        <v>5694</v>
      </c>
    </row>
    <row r="851" spans="1:21" hidden="1">
      <c r="A851">
        <v>2160</v>
      </c>
      <c r="B851" t="s">
        <v>2620</v>
      </c>
      <c r="C851" t="s">
        <v>5241</v>
      </c>
      <c r="D851" t="s">
        <v>3966</v>
      </c>
      <c r="E851" t="s">
        <v>5698</v>
      </c>
      <c r="F851" t="s">
        <v>5222</v>
      </c>
      <c r="G851" t="s">
        <v>5699</v>
      </c>
      <c r="H851" t="s">
        <v>27</v>
      </c>
      <c r="I851" t="s">
        <v>28</v>
      </c>
      <c r="J851" t="s">
        <v>5700</v>
      </c>
      <c r="K851" t="s">
        <v>5701</v>
      </c>
      <c r="L851" t="s">
        <v>5702</v>
      </c>
      <c r="M851" t="s">
        <v>5703</v>
      </c>
      <c r="N851" t="s">
        <v>5704</v>
      </c>
      <c r="O851" t="s">
        <v>55</v>
      </c>
      <c r="P851">
        <v>1</v>
      </c>
      <c r="Q851">
        <v>1</v>
      </c>
      <c r="S851" t="s">
        <v>5705</v>
      </c>
      <c r="U851" t="s">
        <v>5706</v>
      </c>
    </row>
    <row r="852" spans="1:21" hidden="1">
      <c r="A852" t="s">
        <v>5707</v>
      </c>
      <c r="B852" t="s">
        <v>2620</v>
      </c>
      <c r="C852" t="s">
        <v>5708</v>
      </c>
      <c r="D852" t="s">
        <v>366</v>
      </c>
      <c r="E852" t="s">
        <v>5709</v>
      </c>
      <c r="F852" t="s">
        <v>5222</v>
      </c>
      <c r="G852" t="s">
        <v>5699</v>
      </c>
      <c r="H852" t="s">
        <v>27</v>
      </c>
      <c r="I852" t="s">
        <v>2565</v>
      </c>
      <c r="O852" t="s">
        <v>80</v>
      </c>
      <c r="P852">
        <v>1</v>
      </c>
      <c r="Q852">
        <v>1</v>
      </c>
      <c r="S852" t="s">
        <v>5710</v>
      </c>
      <c r="T852" t="s">
        <v>5711</v>
      </c>
      <c r="U852" t="s">
        <v>5712</v>
      </c>
    </row>
    <row r="853" spans="1:21" hidden="1">
      <c r="A853">
        <v>2162</v>
      </c>
      <c r="B853" t="s">
        <v>2620</v>
      </c>
      <c r="C853" t="s">
        <v>5708</v>
      </c>
      <c r="D853" t="s">
        <v>366</v>
      </c>
      <c r="E853" t="s">
        <v>5713</v>
      </c>
      <c r="F853" t="s">
        <v>5222</v>
      </c>
      <c r="G853" t="s">
        <v>5699</v>
      </c>
      <c r="H853" t="s">
        <v>27</v>
      </c>
      <c r="I853" t="s">
        <v>2565</v>
      </c>
      <c r="O853" t="s">
        <v>55</v>
      </c>
      <c r="P853">
        <v>1</v>
      </c>
      <c r="Q853">
        <v>1</v>
      </c>
      <c r="S853" t="s">
        <v>5714</v>
      </c>
      <c r="T853" t="s">
        <v>5711</v>
      </c>
      <c r="U853" t="s">
        <v>5712</v>
      </c>
    </row>
    <row r="854" spans="1:21" hidden="1">
      <c r="A854">
        <v>2163</v>
      </c>
      <c r="B854" t="s">
        <v>2620</v>
      </c>
      <c r="C854" t="s">
        <v>5283</v>
      </c>
      <c r="D854" t="s">
        <v>245</v>
      </c>
      <c r="E854" t="s">
        <v>5715</v>
      </c>
      <c r="F854" t="s">
        <v>5222</v>
      </c>
      <c r="G854" t="s">
        <v>5699</v>
      </c>
      <c r="H854" t="s">
        <v>27</v>
      </c>
      <c r="I854" t="s">
        <v>28</v>
      </c>
      <c r="J854" t="s">
        <v>5716</v>
      </c>
      <c r="K854" t="s">
        <v>5717</v>
      </c>
      <c r="L854" t="s">
        <v>5718</v>
      </c>
      <c r="M854" t="s">
        <v>5719</v>
      </c>
      <c r="N854" t="s">
        <v>5720</v>
      </c>
      <c r="O854" t="s">
        <v>64</v>
      </c>
      <c r="P854">
        <v>1</v>
      </c>
      <c r="Q854">
        <v>1</v>
      </c>
      <c r="S854" t="s">
        <v>5721</v>
      </c>
      <c r="U854" t="s">
        <v>5722</v>
      </c>
    </row>
    <row r="855" spans="1:21" hidden="1">
      <c r="A855">
        <v>2164</v>
      </c>
      <c r="B855" t="s">
        <v>2620</v>
      </c>
      <c r="C855" t="s">
        <v>5723</v>
      </c>
      <c r="D855" t="s">
        <v>23</v>
      </c>
      <c r="E855" t="s">
        <v>5724</v>
      </c>
      <c r="F855" t="s">
        <v>5222</v>
      </c>
      <c r="G855" t="s">
        <v>5699</v>
      </c>
      <c r="H855" t="s">
        <v>27</v>
      </c>
      <c r="I855" t="s">
        <v>2565</v>
      </c>
      <c r="O855" t="s">
        <v>55</v>
      </c>
      <c r="P855">
        <v>1</v>
      </c>
      <c r="Q855">
        <v>1</v>
      </c>
      <c r="S855" t="s">
        <v>5725</v>
      </c>
      <c r="U855" t="s">
        <v>5726</v>
      </c>
    </row>
    <row r="856" spans="1:21" hidden="1">
      <c r="A856">
        <v>2165</v>
      </c>
      <c r="B856" t="s">
        <v>2620</v>
      </c>
      <c r="C856" t="s">
        <v>5727</v>
      </c>
      <c r="D856" t="s">
        <v>37</v>
      </c>
      <c r="E856" t="s">
        <v>5728</v>
      </c>
      <c r="F856" t="s">
        <v>5222</v>
      </c>
      <c r="G856" t="s">
        <v>5699</v>
      </c>
      <c r="H856" t="s">
        <v>27</v>
      </c>
      <c r="I856" t="s">
        <v>28</v>
      </c>
      <c r="J856" t="s">
        <v>5594</v>
      </c>
      <c r="K856" t="s">
        <v>5729</v>
      </c>
      <c r="L856" t="s">
        <v>3969</v>
      </c>
      <c r="M856" t="s">
        <v>1395</v>
      </c>
      <c r="N856" t="s">
        <v>5730</v>
      </c>
      <c r="O856" t="s">
        <v>55</v>
      </c>
      <c r="P856">
        <v>1</v>
      </c>
      <c r="Q856">
        <v>0</v>
      </c>
      <c r="S856" t="s">
        <v>5731</v>
      </c>
      <c r="U856" t="s">
        <v>5732</v>
      </c>
    </row>
    <row r="857" spans="1:21" hidden="1">
      <c r="A857">
        <v>2166</v>
      </c>
      <c r="B857" t="s">
        <v>2620</v>
      </c>
      <c r="C857" t="s">
        <v>5727</v>
      </c>
      <c r="D857" t="s">
        <v>47</v>
      </c>
      <c r="E857" t="s">
        <v>5733</v>
      </c>
      <c r="F857" t="s">
        <v>5222</v>
      </c>
      <c r="G857" t="s">
        <v>5699</v>
      </c>
      <c r="H857" t="s">
        <v>27</v>
      </c>
      <c r="I857" t="s">
        <v>28</v>
      </c>
      <c r="J857" t="s">
        <v>5734</v>
      </c>
      <c r="K857" t="s">
        <v>5735</v>
      </c>
      <c r="L857" t="s">
        <v>5736</v>
      </c>
      <c r="M857" t="s">
        <v>5737</v>
      </c>
      <c r="N857" t="s">
        <v>5738</v>
      </c>
      <c r="O857" t="s">
        <v>122</v>
      </c>
      <c r="P857">
        <v>1</v>
      </c>
      <c r="Q857">
        <v>1</v>
      </c>
      <c r="S857" t="s">
        <v>5739</v>
      </c>
      <c r="U857" t="s">
        <v>5740</v>
      </c>
    </row>
    <row r="858" spans="1:21" hidden="1">
      <c r="A858">
        <v>2167</v>
      </c>
      <c r="B858" t="s">
        <v>2620</v>
      </c>
      <c r="C858" t="s">
        <v>5727</v>
      </c>
      <c r="D858" t="s">
        <v>47</v>
      </c>
      <c r="E858" t="s">
        <v>5741</v>
      </c>
      <c r="F858" t="s">
        <v>5222</v>
      </c>
      <c r="G858" t="s">
        <v>5699</v>
      </c>
      <c r="H858" t="s">
        <v>27</v>
      </c>
      <c r="I858" t="s">
        <v>28</v>
      </c>
      <c r="J858" t="s">
        <v>5742</v>
      </c>
      <c r="K858" t="s">
        <v>5743</v>
      </c>
      <c r="L858" t="s">
        <v>5744</v>
      </c>
      <c r="M858" t="s">
        <v>5745</v>
      </c>
      <c r="N858" t="s">
        <v>5746</v>
      </c>
      <c r="O858" t="s">
        <v>55</v>
      </c>
      <c r="P858">
        <v>1</v>
      </c>
      <c r="Q858">
        <v>1</v>
      </c>
      <c r="S858" t="s">
        <v>5747</v>
      </c>
      <c r="U858" t="s">
        <v>5748</v>
      </c>
    </row>
    <row r="859" spans="1:21" hidden="1">
      <c r="A859">
        <v>2169</v>
      </c>
      <c r="B859" t="s">
        <v>2620</v>
      </c>
      <c r="C859" t="s">
        <v>5749</v>
      </c>
      <c r="D859" t="s">
        <v>3966</v>
      </c>
      <c r="E859" t="s">
        <v>5750</v>
      </c>
      <c r="F859" t="s">
        <v>5751</v>
      </c>
      <c r="G859" t="s">
        <v>5752</v>
      </c>
      <c r="H859" t="s">
        <v>27</v>
      </c>
      <c r="I859" t="s">
        <v>28</v>
      </c>
      <c r="J859" t="s">
        <v>5753</v>
      </c>
      <c r="K859" t="s">
        <v>5754</v>
      </c>
      <c r="L859" t="s">
        <v>5755</v>
      </c>
      <c r="M859" t="s">
        <v>5756</v>
      </c>
      <c r="N859" t="s">
        <v>5757</v>
      </c>
      <c r="O859" t="s">
        <v>55</v>
      </c>
      <c r="P859">
        <v>0</v>
      </c>
      <c r="Q859">
        <v>0</v>
      </c>
      <c r="S859" t="s">
        <v>5758</v>
      </c>
      <c r="U859" t="s">
        <v>5759</v>
      </c>
    </row>
    <row r="860" spans="1:21" hidden="1">
      <c r="A860">
        <v>2170</v>
      </c>
      <c r="B860" t="s">
        <v>2620</v>
      </c>
      <c r="C860" t="s">
        <v>5760</v>
      </c>
      <c r="D860" t="s">
        <v>3966</v>
      </c>
      <c r="E860" t="s">
        <v>5761</v>
      </c>
      <c r="F860" t="s">
        <v>5751</v>
      </c>
      <c r="G860" t="s">
        <v>5752</v>
      </c>
      <c r="H860" t="s">
        <v>27</v>
      </c>
      <c r="I860" t="s">
        <v>2565</v>
      </c>
      <c r="O860" t="s">
        <v>80</v>
      </c>
      <c r="P860">
        <v>0</v>
      </c>
      <c r="Q860">
        <v>0</v>
      </c>
      <c r="S860" t="s">
        <v>5762</v>
      </c>
      <c r="U860" t="s">
        <v>5763</v>
      </c>
    </row>
    <row r="861" spans="1:21" hidden="1">
      <c r="A861">
        <v>2171</v>
      </c>
      <c r="B861" t="s">
        <v>2620</v>
      </c>
      <c r="C861" t="s">
        <v>5764</v>
      </c>
      <c r="D861" t="s">
        <v>3966</v>
      </c>
      <c r="E861" t="s">
        <v>5765</v>
      </c>
      <c r="F861" t="s">
        <v>5751</v>
      </c>
      <c r="G861" t="s">
        <v>5752</v>
      </c>
      <c r="H861" t="s">
        <v>27</v>
      </c>
      <c r="I861" t="s">
        <v>2565</v>
      </c>
      <c r="O861" t="s">
        <v>55</v>
      </c>
      <c r="P861">
        <v>0</v>
      </c>
      <c r="Q861">
        <v>0</v>
      </c>
      <c r="S861" t="s">
        <v>5766</v>
      </c>
      <c r="U861" t="s">
        <v>5763</v>
      </c>
    </row>
    <row r="862" spans="1:21" hidden="1">
      <c r="A862">
        <v>2172</v>
      </c>
      <c r="B862" t="s">
        <v>2620</v>
      </c>
      <c r="C862" t="s">
        <v>5764</v>
      </c>
      <c r="D862" t="s">
        <v>3966</v>
      </c>
      <c r="E862" t="s">
        <v>5767</v>
      </c>
      <c r="F862" t="s">
        <v>5751</v>
      </c>
      <c r="G862" t="s">
        <v>5752</v>
      </c>
      <c r="H862" t="s">
        <v>27</v>
      </c>
      <c r="I862" t="s">
        <v>2565</v>
      </c>
      <c r="O862" t="s">
        <v>55</v>
      </c>
      <c r="P862">
        <v>0</v>
      </c>
      <c r="Q862">
        <v>0</v>
      </c>
      <c r="S862" t="s">
        <v>5768</v>
      </c>
      <c r="U862" t="s">
        <v>5769</v>
      </c>
    </row>
    <row r="863" spans="1:21" hidden="1">
      <c r="A863">
        <v>2173</v>
      </c>
      <c r="B863" t="s">
        <v>2620</v>
      </c>
      <c r="C863" t="s">
        <v>5764</v>
      </c>
      <c r="D863" t="s">
        <v>3966</v>
      </c>
      <c r="E863" t="s">
        <v>5770</v>
      </c>
      <c r="F863" t="s">
        <v>5751</v>
      </c>
      <c r="G863" t="s">
        <v>5752</v>
      </c>
      <c r="H863" t="s">
        <v>27</v>
      </c>
      <c r="I863" t="s">
        <v>2565</v>
      </c>
      <c r="O863" t="s">
        <v>80</v>
      </c>
      <c r="P863">
        <v>0</v>
      </c>
      <c r="Q863">
        <v>0</v>
      </c>
      <c r="S863" t="s">
        <v>5771</v>
      </c>
      <c r="U863" t="s">
        <v>5769</v>
      </c>
    </row>
    <row r="864" spans="1:21" hidden="1">
      <c r="A864">
        <v>2174</v>
      </c>
      <c r="B864" t="s">
        <v>2620</v>
      </c>
      <c r="C864" t="s">
        <v>5772</v>
      </c>
      <c r="D864" t="s">
        <v>366</v>
      </c>
      <c r="E864" t="s">
        <v>5773</v>
      </c>
      <c r="F864" t="s">
        <v>5751</v>
      </c>
      <c r="G864" t="s">
        <v>5752</v>
      </c>
      <c r="H864" t="s">
        <v>27</v>
      </c>
      <c r="I864" t="s">
        <v>28</v>
      </c>
      <c r="J864" t="s">
        <v>5774</v>
      </c>
      <c r="K864" t="s">
        <v>5775</v>
      </c>
      <c r="L864" t="s">
        <v>5776</v>
      </c>
      <c r="M864" t="s">
        <v>5777</v>
      </c>
      <c r="O864" t="s">
        <v>55</v>
      </c>
      <c r="P864">
        <v>0</v>
      </c>
      <c r="Q864">
        <v>0</v>
      </c>
      <c r="S864" t="s">
        <v>5778</v>
      </c>
      <c r="U864" t="s">
        <v>5779</v>
      </c>
    </row>
    <row r="865" spans="1:21" hidden="1">
      <c r="A865">
        <v>2175</v>
      </c>
      <c r="B865" t="s">
        <v>2620</v>
      </c>
      <c r="C865" t="s">
        <v>5780</v>
      </c>
      <c r="D865" t="s">
        <v>366</v>
      </c>
      <c r="E865" t="s">
        <v>5781</v>
      </c>
      <c r="F865" t="s">
        <v>5751</v>
      </c>
      <c r="G865" t="s">
        <v>5752</v>
      </c>
      <c r="H865" t="s">
        <v>27</v>
      </c>
      <c r="I865" t="s">
        <v>28</v>
      </c>
      <c r="J865" t="s">
        <v>5782</v>
      </c>
      <c r="K865" t="s">
        <v>5783</v>
      </c>
      <c r="L865" t="s">
        <v>5784</v>
      </c>
      <c r="M865" t="s">
        <v>5785</v>
      </c>
      <c r="N865" t="s">
        <v>5786</v>
      </c>
      <c r="O865" t="s">
        <v>122</v>
      </c>
      <c r="P865">
        <v>0</v>
      </c>
      <c r="Q865">
        <v>0</v>
      </c>
      <c r="S865" t="s">
        <v>5787</v>
      </c>
      <c r="U865" t="s">
        <v>5779</v>
      </c>
    </row>
    <row r="866" spans="1:21" hidden="1">
      <c r="A866">
        <v>2176</v>
      </c>
      <c r="B866" t="s">
        <v>2620</v>
      </c>
      <c r="C866" t="s">
        <v>5283</v>
      </c>
      <c r="D866" t="s">
        <v>245</v>
      </c>
      <c r="E866" t="s">
        <v>5788</v>
      </c>
      <c r="F866" t="s">
        <v>5751</v>
      </c>
      <c r="G866" t="s">
        <v>5752</v>
      </c>
      <c r="H866" t="s">
        <v>27</v>
      </c>
      <c r="I866" t="s">
        <v>28</v>
      </c>
      <c r="J866" t="s">
        <v>5789</v>
      </c>
      <c r="K866" t="s">
        <v>5790</v>
      </c>
      <c r="L866" t="s">
        <v>5791</v>
      </c>
      <c r="M866" t="s">
        <v>5792</v>
      </c>
      <c r="N866" t="s">
        <v>5793</v>
      </c>
      <c r="O866" t="s">
        <v>80</v>
      </c>
      <c r="P866">
        <v>0</v>
      </c>
      <c r="Q866">
        <v>0</v>
      </c>
      <c r="S866" t="s">
        <v>5794</v>
      </c>
      <c r="U866" t="s">
        <v>5795</v>
      </c>
    </row>
    <row r="867" spans="1:21" hidden="1">
      <c r="A867">
        <v>2177</v>
      </c>
      <c r="B867" t="s">
        <v>2620</v>
      </c>
      <c r="C867" t="s">
        <v>5283</v>
      </c>
      <c r="D867" t="s">
        <v>245</v>
      </c>
      <c r="E867" t="s">
        <v>5796</v>
      </c>
      <c r="F867" t="s">
        <v>5751</v>
      </c>
      <c r="G867" t="s">
        <v>5752</v>
      </c>
      <c r="H867" t="s">
        <v>27</v>
      </c>
      <c r="I867" t="s">
        <v>28</v>
      </c>
      <c r="J867" t="s">
        <v>5797</v>
      </c>
      <c r="K867" t="s">
        <v>5798</v>
      </c>
      <c r="L867" t="s">
        <v>5799</v>
      </c>
      <c r="M867" t="s">
        <v>5800</v>
      </c>
      <c r="N867" t="s">
        <v>5801</v>
      </c>
      <c r="O867" t="s">
        <v>122</v>
      </c>
      <c r="P867">
        <v>0</v>
      </c>
      <c r="Q867">
        <v>0</v>
      </c>
      <c r="S867" t="s">
        <v>5802</v>
      </c>
      <c r="U867" t="s">
        <v>5795</v>
      </c>
    </row>
    <row r="868" spans="1:21" hidden="1">
      <c r="A868">
        <v>2178</v>
      </c>
      <c r="B868" t="s">
        <v>2620</v>
      </c>
      <c r="C868" t="s">
        <v>5803</v>
      </c>
      <c r="D868" t="s">
        <v>245</v>
      </c>
      <c r="E868" t="s">
        <v>5804</v>
      </c>
      <c r="F868" t="s">
        <v>5751</v>
      </c>
      <c r="G868" t="s">
        <v>5752</v>
      </c>
      <c r="H868" t="s">
        <v>27</v>
      </c>
      <c r="I868" t="s">
        <v>28</v>
      </c>
      <c r="J868" t="s">
        <v>5805</v>
      </c>
      <c r="K868" t="s">
        <v>5806</v>
      </c>
      <c r="L868" t="s">
        <v>5807</v>
      </c>
      <c r="M868" t="s">
        <v>5808</v>
      </c>
      <c r="N868" t="s">
        <v>5809</v>
      </c>
      <c r="O868" t="s">
        <v>64</v>
      </c>
      <c r="P868">
        <v>0</v>
      </c>
      <c r="Q868">
        <v>0</v>
      </c>
      <c r="S868" t="s">
        <v>5810</v>
      </c>
      <c r="U868" t="s">
        <v>5811</v>
      </c>
    </row>
    <row r="869" spans="1:21" hidden="1">
      <c r="A869">
        <v>2179</v>
      </c>
      <c r="B869" t="s">
        <v>2620</v>
      </c>
      <c r="C869" t="s">
        <v>5803</v>
      </c>
      <c r="D869" t="s">
        <v>23</v>
      </c>
      <c r="E869" t="s">
        <v>5812</v>
      </c>
      <c r="F869" t="s">
        <v>5751</v>
      </c>
      <c r="G869" t="s">
        <v>5752</v>
      </c>
      <c r="H869" t="s">
        <v>27</v>
      </c>
      <c r="I869" t="s">
        <v>2565</v>
      </c>
      <c r="J869" t="s">
        <v>5805</v>
      </c>
      <c r="K869" t="s">
        <v>5806</v>
      </c>
      <c r="L869" t="s">
        <v>5807</v>
      </c>
      <c r="M869" t="s">
        <v>5808</v>
      </c>
      <c r="N869" t="s">
        <v>5809</v>
      </c>
      <c r="O869" t="s">
        <v>55</v>
      </c>
      <c r="P869">
        <v>0</v>
      </c>
      <c r="Q869">
        <v>0</v>
      </c>
      <c r="S869" t="s">
        <v>5813</v>
      </c>
      <c r="U869" t="s">
        <v>5814</v>
      </c>
    </row>
    <row r="870" spans="1:21" hidden="1">
      <c r="A870">
        <v>2180</v>
      </c>
      <c r="B870" t="s">
        <v>2620</v>
      </c>
      <c r="C870" t="s">
        <v>5803</v>
      </c>
      <c r="D870" t="s">
        <v>23</v>
      </c>
      <c r="E870" t="s">
        <v>5815</v>
      </c>
      <c r="F870" t="s">
        <v>5751</v>
      </c>
      <c r="G870" t="s">
        <v>5752</v>
      </c>
      <c r="H870" t="s">
        <v>27</v>
      </c>
      <c r="I870" t="s">
        <v>2565</v>
      </c>
      <c r="J870" t="s">
        <v>5805</v>
      </c>
      <c r="K870" t="s">
        <v>5806</v>
      </c>
      <c r="L870" t="s">
        <v>5807</v>
      </c>
      <c r="M870" t="s">
        <v>5808</v>
      </c>
      <c r="N870" t="s">
        <v>5809</v>
      </c>
      <c r="O870" t="s">
        <v>55</v>
      </c>
      <c r="P870">
        <v>0</v>
      </c>
      <c r="Q870">
        <v>0</v>
      </c>
      <c r="S870" t="s">
        <v>5816</v>
      </c>
      <c r="U870" t="s">
        <v>5814</v>
      </c>
    </row>
    <row r="871" spans="1:21" hidden="1">
      <c r="A871">
        <v>2181</v>
      </c>
      <c r="B871" t="s">
        <v>2620</v>
      </c>
      <c r="C871" t="s">
        <v>5803</v>
      </c>
      <c r="D871" t="s">
        <v>23</v>
      </c>
      <c r="E871" t="s">
        <v>5817</v>
      </c>
      <c r="F871" t="s">
        <v>5751</v>
      </c>
      <c r="G871" t="s">
        <v>5752</v>
      </c>
      <c r="H871" t="s">
        <v>27</v>
      </c>
      <c r="I871" t="s">
        <v>2565</v>
      </c>
      <c r="J871" t="s">
        <v>5805</v>
      </c>
      <c r="K871" t="s">
        <v>5806</v>
      </c>
      <c r="L871" t="s">
        <v>5807</v>
      </c>
      <c r="M871" t="s">
        <v>5808</v>
      </c>
      <c r="N871" t="s">
        <v>5809</v>
      </c>
      <c r="O871" t="s">
        <v>55</v>
      </c>
      <c r="P871">
        <v>0</v>
      </c>
      <c r="Q871">
        <v>0</v>
      </c>
      <c r="S871" t="s">
        <v>5818</v>
      </c>
      <c r="U871" t="s">
        <v>5819</v>
      </c>
    </row>
    <row r="872" spans="1:21" hidden="1">
      <c r="A872">
        <v>2182</v>
      </c>
      <c r="B872" t="s">
        <v>2620</v>
      </c>
      <c r="C872" t="s">
        <v>5625</v>
      </c>
      <c r="D872" t="s">
        <v>23</v>
      </c>
      <c r="E872" t="s">
        <v>5820</v>
      </c>
      <c r="F872" t="s">
        <v>5751</v>
      </c>
      <c r="G872" t="s">
        <v>5752</v>
      </c>
      <c r="H872" t="s">
        <v>27</v>
      </c>
      <c r="I872" t="s">
        <v>28</v>
      </c>
      <c r="J872" t="s">
        <v>5821</v>
      </c>
      <c r="K872" t="s">
        <v>5822</v>
      </c>
      <c r="L872" t="s">
        <v>5823</v>
      </c>
      <c r="M872" t="s">
        <v>5824</v>
      </c>
      <c r="N872" t="s">
        <v>5825</v>
      </c>
      <c r="O872" t="s">
        <v>34</v>
      </c>
      <c r="P872">
        <v>0</v>
      </c>
      <c r="Q872">
        <v>0</v>
      </c>
      <c r="S872" t="s">
        <v>5826</v>
      </c>
      <c r="U872" t="s">
        <v>5827</v>
      </c>
    </row>
    <row r="873" spans="1:21" hidden="1">
      <c r="A873">
        <v>2183</v>
      </c>
      <c r="B873" t="s">
        <v>2620</v>
      </c>
      <c r="C873" t="s">
        <v>5366</v>
      </c>
      <c r="D873" t="s">
        <v>23</v>
      </c>
      <c r="E873" t="s">
        <v>5828</v>
      </c>
      <c r="F873" t="s">
        <v>5751</v>
      </c>
      <c r="G873" t="s">
        <v>5752</v>
      </c>
      <c r="H873" t="s">
        <v>27</v>
      </c>
      <c r="I873" t="s">
        <v>2565</v>
      </c>
      <c r="O873" t="s">
        <v>80</v>
      </c>
      <c r="P873">
        <v>0</v>
      </c>
      <c r="Q873">
        <v>0</v>
      </c>
      <c r="S873" t="s">
        <v>5829</v>
      </c>
      <c r="U873" t="s">
        <v>5830</v>
      </c>
    </row>
    <row r="874" spans="1:21" hidden="1">
      <c r="A874">
        <v>2184</v>
      </c>
      <c r="B874" t="s">
        <v>2620</v>
      </c>
      <c r="C874" t="s">
        <v>2804</v>
      </c>
      <c r="D874" t="s">
        <v>23</v>
      </c>
      <c r="E874" t="s">
        <v>5831</v>
      </c>
      <c r="F874" t="s">
        <v>5751</v>
      </c>
      <c r="G874" t="s">
        <v>5752</v>
      </c>
      <c r="H874" t="s">
        <v>27</v>
      </c>
      <c r="I874" t="s">
        <v>2565</v>
      </c>
      <c r="O874" t="s">
        <v>80</v>
      </c>
      <c r="P874">
        <v>0</v>
      </c>
      <c r="Q874">
        <v>0</v>
      </c>
      <c r="S874" t="s">
        <v>5832</v>
      </c>
      <c r="U874" t="s">
        <v>5833</v>
      </c>
    </row>
    <row r="875" spans="1:21" hidden="1">
      <c r="A875">
        <v>2185</v>
      </c>
      <c r="B875" t="s">
        <v>2620</v>
      </c>
      <c r="C875" t="s">
        <v>2804</v>
      </c>
      <c r="D875" t="s">
        <v>23</v>
      </c>
      <c r="E875" t="s">
        <v>5834</v>
      </c>
      <c r="F875" t="s">
        <v>5751</v>
      </c>
      <c r="G875" t="s">
        <v>5752</v>
      </c>
      <c r="H875" t="s">
        <v>27</v>
      </c>
      <c r="I875" t="s">
        <v>2565</v>
      </c>
      <c r="J875" t="s">
        <v>5805</v>
      </c>
      <c r="K875" t="s">
        <v>5806</v>
      </c>
      <c r="L875" t="s">
        <v>5807</v>
      </c>
      <c r="M875" t="s">
        <v>5808</v>
      </c>
      <c r="N875" t="s">
        <v>5809</v>
      </c>
      <c r="O875" t="s">
        <v>55</v>
      </c>
      <c r="P875">
        <v>0</v>
      </c>
      <c r="Q875">
        <v>0</v>
      </c>
      <c r="S875" t="s">
        <v>5835</v>
      </c>
      <c r="U875" t="s">
        <v>5833</v>
      </c>
    </row>
    <row r="876" spans="1:21" hidden="1">
      <c r="A876">
        <v>2186</v>
      </c>
      <c r="B876" t="s">
        <v>2620</v>
      </c>
      <c r="C876" t="s">
        <v>2804</v>
      </c>
      <c r="D876" t="s">
        <v>23</v>
      </c>
      <c r="E876" t="s">
        <v>5836</v>
      </c>
      <c r="F876" t="s">
        <v>5751</v>
      </c>
      <c r="G876" t="s">
        <v>5752</v>
      </c>
      <c r="H876" t="s">
        <v>27</v>
      </c>
      <c r="I876" t="s">
        <v>2565</v>
      </c>
      <c r="J876" t="s">
        <v>5805</v>
      </c>
      <c r="K876" t="s">
        <v>5806</v>
      </c>
      <c r="L876" t="s">
        <v>5807</v>
      </c>
      <c r="M876" t="s">
        <v>5808</v>
      </c>
      <c r="N876" t="s">
        <v>5809</v>
      </c>
      <c r="O876" t="s">
        <v>55</v>
      </c>
      <c r="P876">
        <v>0</v>
      </c>
      <c r="Q876">
        <v>0</v>
      </c>
      <c r="S876" t="s">
        <v>5837</v>
      </c>
      <c r="U876" t="s">
        <v>5838</v>
      </c>
    </row>
    <row r="877" spans="1:21" hidden="1">
      <c r="A877">
        <v>2187</v>
      </c>
      <c r="B877" t="s">
        <v>2620</v>
      </c>
      <c r="C877" t="s">
        <v>5839</v>
      </c>
      <c r="D877" t="s">
        <v>23</v>
      </c>
      <c r="E877" t="s">
        <v>5840</v>
      </c>
      <c r="F877" t="s">
        <v>5751</v>
      </c>
      <c r="G877" t="s">
        <v>5752</v>
      </c>
      <c r="H877" t="s">
        <v>27</v>
      </c>
      <c r="I877" t="s">
        <v>2565</v>
      </c>
      <c r="O877" t="s">
        <v>80</v>
      </c>
      <c r="P877">
        <v>0</v>
      </c>
      <c r="Q877">
        <v>0</v>
      </c>
      <c r="S877" t="s">
        <v>5841</v>
      </c>
      <c r="U877" t="s">
        <v>5838</v>
      </c>
    </row>
    <row r="878" spans="1:21" hidden="1">
      <c r="A878">
        <v>2188</v>
      </c>
      <c r="B878" t="s">
        <v>2620</v>
      </c>
      <c r="C878" t="s">
        <v>5842</v>
      </c>
      <c r="D878" t="s">
        <v>3329</v>
      </c>
      <c r="E878" t="s">
        <v>5843</v>
      </c>
      <c r="F878" t="s">
        <v>5751</v>
      </c>
      <c r="G878" t="s">
        <v>5752</v>
      </c>
      <c r="H878" t="s">
        <v>27</v>
      </c>
      <c r="I878" t="s">
        <v>2565</v>
      </c>
      <c r="O878" t="s">
        <v>80</v>
      </c>
      <c r="P878">
        <v>0</v>
      </c>
      <c r="Q878">
        <v>0</v>
      </c>
      <c r="S878" t="s">
        <v>5844</v>
      </c>
      <c r="U878" t="s">
        <v>5845</v>
      </c>
    </row>
    <row r="879" spans="1:21" hidden="1">
      <c r="A879">
        <v>2189</v>
      </c>
      <c r="B879" t="s">
        <v>2620</v>
      </c>
      <c r="C879" t="s">
        <v>5846</v>
      </c>
      <c r="D879" t="s">
        <v>3329</v>
      </c>
      <c r="E879" t="s">
        <v>5847</v>
      </c>
      <c r="F879" t="s">
        <v>5751</v>
      </c>
      <c r="G879" t="s">
        <v>5752</v>
      </c>
      <c r="H879" t="s">
        <v>27</v>
      </c>
      <c r="I879" t="s">
        <v>2565</v>
      </c>
      <c r="O879" t="s">
        <v>55</v>
      </c>
      <c r="P879">
        <v>0</v>
      </c>
      <c r="Q879">
        <v>0</v>
      </c>
      <c r="S879" t="s">
        <v>5848</v>
      </c>
      <c r="U879" t="s">
        <v>5849</v>
      </c>
    </row>
    <row r="880" spans="1:21" hidden="1">
      <c r="A880">
        <v>2190</v>
      </c>
      <c r="B880" t="s">
        <v>2620</v>
      </c>
      <c r="C880" t="s">
        <v>5850</v>
      </c>
      <c r="D880" t="s">
        <v>245</v>
      </c>
      <c r="E880" t="s">
        <v>5851</v>
      </c>
      <c r="F880" t="s">
        <v>5751</v>
      </c>
      <c r="G880" t="s">
        <v>5752</v>
      </c>
      <c r="H880" t="s">
        <v>27</v>
      </c>
      <c r="I880" t="s">
        <v>2565</v>
      </c>
      <c r="O880" t="s">
        <v>55</v>
      </c>
      <c r="P880">
        <v>0</v>
      </c>
      <c r="Q880">
        <v>0</v>
      </c>
      <c r="S880" t="s">
        <v>5852</v>
      </c>
      <c r="U880" t="s">
        <v>5853</v>
      </c>
    </row>
    <row r="881" spans="1:21" hidden="1">
      <c r="A881">
        <v>2191</v>
      </c>
      <c r="B881" t="s">
        <v>2620</v>
      </c>
      <c r="C881" t="s">
        <v>5850</v>
      </c>
      <c r="D881" t="s">
        <v>245</v>
      </c>
      <c r="E881" t="s">
        <v>5854</v>
      </c>
      <c r="F881" t="s">
        <v>5751</v>
      </c>
      <c r="G881" t="s">
        <v>5752</v>
      </c>
      <c r="H881" t="s">
        <v>27</v>
      </c>
      <c r="I881" t="s">
        <v>2565</v>
      </c>
      <c r="O881" t="s">
        <v>55</v>
      </c>
      <c r="P881">
        <v>0</v>
      </c>
      <c r="Q881">
        <v>0</v>
      </c>
      <c r="S881" t="s">
        <v>5855</v>
      </c>
      <c r="U881" t="s">
        <v>5856</v>
      </c>
    </row>
    <row r="882" spans="1:21" hidden="1">
      <c r="A882">
        <v>2192</v>
      </c>
      <c r="B882" t="s">
        <v>2620</v>
      </c>
      <c r="C882" t="s">
        <v>5850</v>
      </c>
      <c r="D882" t="s">
        <v>245</v>
      </c>
      <c r="E882" t="s">
        <v>5857</v>
      </c>
      <c r="F882" t="s">
        <v>5751</v>
      </c>
      <c r="G882" t="s">
        <v>5752</v>
      </c>
      <c r="H882" t="s">
        <v>27</v>
      </c>
      <c r="I882" t="s">
        <v>2565</v>
      </c>
      <c r="O882" t="s">
        <v>80</v>
      </c>
      <c r="P882">
        <v>0</v>
      </c>
      <c r="Q882">
        <v>0</v>
      </c>
      <c r="S882" t="s">
        <v>5858</v>
      </c>
      <c r="U882" t="s">
        <v>5856</v>
      </c>
    </row>
    <row r="883" spans="1:21" hidden="1">
      <c r="A883">
        <v>2193</v>
      </c>
      <c r="B883" t="s">
        <v>2620</v>
      </c>
      <c r="C883" t="s">
        <v>5846</v>
      </c>
      <c r="D883" t="s">
        <v>23</v>
      </c>
      <c r="E883" t="s">
        <v>5812</v>
      </c>
      <c r="F883" t="s">
        <v>5751</v>
      </c>
      <c r="G883" t="s">
        <v>5752</v>
      </c>
      <c r="H883" t="s">
        <v>27</v>
      </c>
      <c r="I883" t="s">
        <v>2565</v>
      </c>
      <c r="O883" t="s">
        <v>55</v>
      </c>
      <c r="P883">
        <v>0</v>
      </c>
      <c r="Q883">
        <v>0</v>
      </c>
      <c r="S883" t="s">
        <v>5859</v>
      </c>
      <c r="U883" t="s">
        <v>5856</v>
      </c>
    </row>
    <row r="884" spans="1:21" hidden="1">
      <c r="A884">
        <v>2194</v>
      </c>
      <c r="B884" t="s">
        <v>2620</v>
      </c>
      <c r="C884" t="s">
        <v>5846</v>
      </c>
      <c r="D884" t="s">
        <v>23</v>
      </c>
      <c r="E884" t="s">
        <v>5815</v>
      </c>
      <c r="F884" t="s">
        <v>5751</v>
      </c>
      <c r="G884" t="s">
        <v>5752</v>
      </c>
      <c r="H884" t="s">
        <v>27</v>
      </c>
      <c r="I884" t="s">
        <v>2565</v>
      </c>
      <c r="O884" t="s">
        <v>55</v>
      </c>
      <c r="P884">
        <v>0</v>
      </c>
      <c r="Q884">
        <v>0</v>
      </c>
      <c r="S884" t="s">
        <v>5860</v>
      </c>
      <c r="U884" t="s">
        <v>5856</v>
      </c>
    </row>
    <row r="885" spans="1:21" hidden="1">
      <c r="A885">
        <v>2195</v>
      </c>
      <c r="B885" t="s">
        <v>2620</v>
      </c>
      <c r="C885" t="s">
        <v>5846</v>
      </c>
      <c r="D885" t="s">
        <v>23</v>
      </c>
      <c r="E885" t="s">
        <v>5817</v>
      </c>
      <c r="F885" t="s">
        <v>5751</v>
      </c>
      <c r="G885" t="s">
        <v>5752</v>
      </c>
      <c r="H885" t="s">
        <v>27</v>
      </c>
      <c r="I885" t="s">
        <v>2565</v>
      </c>
      <c r="O885" t="s">
        <v>55</v>
      </c>
      <c r="P885">
        <v>0</v>
      </c>
      <c r="Q885">
        <v>0</v>
      </c>
      <c r="S885" t="s">
        <v>5861</v>
      </c>
      <c r="U885" t="s">
        <v>5862</v>
      </c>
    </row>
    <row r="886" spans="1:21" hidden="1">
      <c r="A886">
        <v>2196</v>
      </c>
      <c r="B886" t="s">
        <v>2620</v>
      </c>
      <c r="C886" t="s">
        <v>2804</v>
      </c>
      <c r="D886" t="s">
        <v>23</v>
      </c>
      <c r="E886" t="s">
        <v>5834</v>
      </c>
      <c r="F886" t="s">
        <v>5751</v>
      </c>
      <c r="G886" t="s">
        <v>5752</v>
      </c>
      <c r="H886" t="s">
        <v>27</v>
      </c>
      <c r="I886" t="s">
        <v>2565</v>
      </c>
      <c r="O886" t="s">
        <v>55</v>
      </c>
      <c r="P886">
        <v>0</v>
      </c>
      <c r="Q886">
        <v>0</v>
      </c>
      <c r="S886" t="s">
        <v>5863</v>
      </c>
      <c r="U886" t="s">
        <v>5862</v>
      </c>
    </row>
    <row r="887" spans="1:21" hidden="1">
      <c r="A887">
        <v>2197</v>
      </c>
      <c r="B887" t="s">
        <v>2620</v>
      </c>
      <c r="C887" t="s">
        <v>2804</v>
      </c>
      <c r="D887" t="s">
        <v>23</v>
      </c>
      <c r="E887" t="s">
        <v>5836</v>
      </c>
      <c r="F887" t="s">
        <v>5751</v>
      </c>
      <c r="G887" t="s">
        <v>5752</v>
      </c>
      <c r="H887" t="s">
        <v>27</v>
      </c>
      <c r="I887" t="s">
        <v>2565</v>
      </c>
      <c r="O887" t="s">
        <v>55</v>
      </c>
      <c r="P887">
        <v>0</v>
      </c>
      <c r="Q887">
        <v>0</v>
      </c>
      <c r="S887" t="s">
        <v>5864</v>
      </c>
      <c r="U887" t="s">
        <v>5865</v>
      </c>
    </row>
    <row r="888" spans="1:21" hidden="1">
      <c r="A888">
        <v>2198</v>
      </c>
      <c r="B888" t="s">
        <v>2620</v>
      </c>
      <c r="C888" t="s">
        <v>5842</v>
      </c>
      <c r="D888" t="s">
        <v>3329</v>
      </c>
      <c r="E888" t="s">
        <v>5866</v>
      </c>
      <c r="F888" t="s">
        <v>5751</v>
      </c>
      <c r="G888" t="s">
        <v>5752</v>
      </c>
      <c r="H888" t="s">
        <v>27</v>
      </c>
      <c r="I888" t="s">
        <v>2565</v>
      </c>
      <c r="O888" t="s">
        <v>55</v>
      </c>
      <c r="P888">
        <v>0</v>
      </c>
      <c r="Q888">
        <v>0</v>
      </c>
      <c r="S888" t="s">
        <v>5867</v>
      </c>
      <c r="U888" t="s">
        <v>5865</v>
      </c>
    </row>
    <row r="889" spans="1:21" hidden="1">
      <c r="A889">
        <v>2199</v>
      </c>
      <c r="B889" t="s">
        <v>2620</v>
      </c>
      <c r="C889" t="s">
        <v>5868</v>
      </c>
      <c r="D889" t="s">
        <v>3329</v>
      </c>
      <c r="E889" t="s">
        <v>5869</v>
      </c>
      <c r="F889" t="s">
        <v>5751</v>
      </c>
      <c r="G889" t="s">
        <v>5752</v>
      </c>
      <c r="H889" t="s">
        <v>27</v>
      </c>
      <c r="I889" t="s">
        <v>2565</v>
      </c>
      <c r="O889" t="s">
        <v>80</v>
      </c>
      <c r="P889">
        <v>0</v>
      </c>
      <c r="Q889">
        <v>0</v>
      </c>
      <c r="S889" t="s">
        <v>5870</v>
      </c>
      <c r="U889" t="s">
        <v>5865</v>
      </c>
    </row>
    <row r="890" spans="1:21" hidden="1">
      <c r="A890">
        <v>2200</v>
      </c>
      <c r="B890" t="s">
        <v>2620</v>
      </c>
      <c r="C890" t="s">
        <v>5871</v>
      </c>
      <c r="D890" t="s">
        <v>3329</v>
      </c>
      <c r="E890" t="s">
        <v>5872</v>
      </c>
      <c r="F890" t="s">
        <v>5751</v>
      </c>
      <c r="G890" t="s">
        <v>5752</v>
      </c>
      <c r="H890" t="s">
        <v>27</v>
      </c>
      <c r="I890" t="s">
        <v>28</v>
      </c>
      <c r="J890" t="s">
        <v>5873</v>
      </c>
      <c r="K890" t="s">
        <v>5874</v>
      </c>
      <c r="L890" t="s">
        <v>5875</v>
      </c>
      <c r="M890" t="s">
        <v>5876</v>
      </c>
      <c r="N890" t="s">
        <v>5877</v>
      </c>
      <c r="O890" t="s">
        <v>34</v>
      </c>
      <c r="P890">
        <v>0</v>
      </c>
      <c r="Q890">
        <v>0</v>
      </c>
      <c r="S890" t="s">
        <v>5878</v>
      </c>
      <c r="U890" t="s">
        <v>5879</v>
      </c>
    </row>
    <row r="891" spans="1:21" hidden="1">
      <c r="A891">
        <v>2201</v>
      </c>
      <c r="B891" t="s">
        <v>2620</v>
      </c>
      <c r="C891" t="s">
        <v>5727</v>
      </c>
      <c r="D891" t="s">
        <v>37</v>
      </c>
      <c r="E891" t="s">
        <v>5880</v>
      </c>
      <c r="F891" t="s">
        <v>5751</v>
      </c>
      <c r="G891" t="s">
        <v>5752</v>
      </c>
      <c r="H891" t="s">
        <v>27</v>
      </c>
      <c r="I891" t="s">
        <v>28</v>
      </c>
      <c r="J891" t="s">
        <v>5881</v>
      </c>
      <c r="K891" t="s">
        <v>5882</v>
      </c>
      <c r="L891" t="s">
        <v>5883</v>
      </c>
      <c r="M891" t="s">
        <v>5884</v>
      </c>
      <c r="N891" t="s">
        <v>5885</v>
      </c>
      <c r="O891" t="s">
        <v>64</v>
      </c>
      <c r="P891">
        <v>0</v>
      </c>
      <c r="Q891">
        <v>0</v>
      </c>
      <c r="S891" t="s">
        <v>5886</v>
      </c>
      <c r="U891" t="s">
        <v>5879</v>
      </c>
    </row>
    <row r="892" spans="1:21" hidden="1">
      <c r="A892">
        <v>2202</v>
      </c>
      <c r="B892" t="s">
        <v>2620</v>
      </c>
      <c r="C892" t="s">
        <v>3813</v>
      </c>
      <c r="D892" t="s">
        <v>37</v>
      </c>
      <c r="E892" t="s">
        <v>5887</v>
      </c>
      <c r="F892" t="s">
        <v>5751</v>
      </c>
      <c r="G892" t="s">
        <v>5752</v>
      </c>
      <c r="H892" t="s">
        <v>27</v>
      </c>
      <c r="I892" t="s">
        <v>2565</v>
      </c>
      <c r="O892" t="s">
        <v>55</v>
      </c>
      <c r="P892">
        <v>0</v>
      </c>
      <c r="Q892">
        <v>0</v>
      </c>
      <c r="S892" t="s">
        <v>5888</v>
      </c>
      <c r="U892" t="s">
        <v>5879</v>
      </c>
    </row>
    <row r="893" spans="1:21" hidden="1">
      <c r="A893">
        <v>2203</v>
      </c>
      <c r="B893" t="s">
        <v>2620</v>
      </c>
      <c r="C893" t="s">
        <v>5889</v>
      </c>
      <c r="D893" t="s">
        <v>3966</v>
      </c>
      <c r="E893" t="s">
        <v>5890</v>
      </c>
      <c r="F893" t="s">
        <v>5751</v>
      </c>
      <c r="G893" t="s">
        <v>5891</v>
      </c>
      <c r="H893" t="s">
        <v>27</v>
      </c>
      <c r="I893" t="s">
        <v>2565</v>
      </c>
      <c r="O893" t="s">
        <v>80</v>
      </c>
      <c r="P893">
        <v>0</v>
      </c>
      <c r="Q893">
        <v>0</v>
      </c>
      <c r="S893" t="s">
        <v>5892</v>
      </c>
      <c r="U893" t="s">
        <v>5893</v>
      </c>
    </row>
    <row r="894" spans="1:21" hidden="1">
      <c r="A894">
        <v>2204</v>
      </c>
      <c r="B894" t="s">
        <v>2620</v>
      </c>
      <c r="C894" t="s">
        <v>5749</v>
      </c>
      <c r="D894" t="s">
        <v>3966</v>
      </c>
      <c r="E894" t="s">
        <v>5894</v>
      </c>
      <c r="F894" t="s">
        <v>5751</v>
      </c>
      <c r="G894" t="s">
        <v>5891</v>
      </c>
      <c r="H894" t="s">
        <v>27</v>
      </c>
      <c r="I894" t="s">
        <v>28</v>
      </c>
      <c r="J894" t="s">
        <v>5895</v>
      </c>
      <c r="K894" t="s">
        <v>5896</v>
      </c>
      <c r="L894" t="s">
        <v>5897</v>
      </c>
      <c r="M894" t="s">
        <v>5898</v>
      </c>
      <c r="N894" t="s">
        <v>5899</v>
      </c>
      <c r="O894" t="s">
        <v>64</v>
      </c>
      <c r="P894">
        <v>0</v>
      </c>
      <c r="Q894">
        <v>0</v>
      </c>
      <c r="S894" t="s">
        <v>5900</v>
      </c>
      <c r="U894" t="s">
        <v>5893</v>
      </c>
    </row>
    <row r="895" spans="1:21" hidden="1">
      <c r="A895">
        <v>2205</v>
      </c>
      <c r="B895" t="s">
        <v>2620</v>
      </c>
      <c r="C895" t="s">
        <v>5749</v>
      </c>
      <c r="D895" t="s">
        <v>3966</v>
      </c>
      <c r="E895" t="s">
        <v>5901</v>
      </c>
      <c r="F895" t="s">
        <v>5751</v>
      </c>
      <c r="G895" t="s">
        <v>5891</v>
      </c>
      <c r="H895" t="s">
        <v>27</v>
      </c>
      <c r="I895" t="s">
        <v>28</v>
      </c>
      <c r="J895" t="s">
        <v>5902</v>
      </c>
      <c r="K895" t="s">
        <v>5903</v>
      </c>
      <c r="L895" t="s">
        <v>5904</v>
      </c>
      <c r="M895" t="s">
        <v>5905</v>
      </c>
      <c r="N895" t="s">
        <v>5906</v>
      </c>
      <c r="O895" t="s">
        <v>55</v>
      </c>
      <c r="P895">
        <v>0</v>
      </c>
      <c r="Q895">
        <v>0</v>
      </c>
      <c r="S895" t="s">
        <v>5907</v>
      </c>
      <c r="U895" t="s">
        <v>5908</v>
      </c>
    </row>
    <row r="896" spans="1:21" hidden="1">
      <c r="A896">
        <v>2206</v>
      </c>
      <c r="B896" t="s">
        <v>2620</v>
      </c>
      <c r="C896" t="s">
        <v>5764</v>
      </c>
      <c r="D896" t="s">
        <v>3966</v>
      </c>
      <c r="E896" t="s">
        <v>5909</v>
      </c>
      <c r="F896" t="s">
        <v>5751</v>
      </c>
      <c r="G896" t="s">
        <v>5891</v>
      </c>
      <c r="H896" t="s">
        <v>27</v>
      </c>
      <c r="I896" t="s">
        <v>2565</v>
      </c>
      <c r="O896" t="s">
        <v>80</v>
      </c>
      <c r="P896">
        <v>0</v>
      </c>
      <c r="Q896">
        <v>0</v>
      </c>
      <c r="S896" t="s">
        <v>5910</v>
      </c>
      <c r="U896" t="s">
        <v>5908</v>
      </c>
    </row>
    <row r="897" spans="1:21" hidden="1">
      <c r="A897">
        <v>2207</v>
      </c>
      <c r="B897" t="s">
        <v>2620</v>
      </c>
      <c r="C897" t="s">
        <v>5911</v>
      </c>
      <c r="D897" t="s">
        <v>3966</v>
      </c>
      <c r="E897" t="s">
        <v>5912</v>
      </c>
      <c r="F897" t="s">
        <v>5751</v>
      </c>
      <c r="G897" t="s">
        <v>5891</v>
      </c>
      <c r="H897" t="s">
        <v>27</v>
      </c>
      <c r="I897" t="s">
        <v>2565</v>
      </c>
      <c r="O897" t="s">
        <v>55</v>
      </c>
      <c r="P897">
        <v>0</v>
      </c>
      <c r="Q897">
        <v>0</v>
      </c>
      <c r="S897" t="s">
        <v>5913</v>
      </c>
      <c r="U897" t="s">
        <v>5908</v>
      </c>
    </row>
    <row r="898" spans="1:21" hidden="1">
      <c r="A898">
        <v>2208</v>
      </c>
      <c r="B898" t="s">
        <v>2620</v>
      </c>
      <c r="C898" t="s">
        <v>5914</v>
      </c>
      <c r="D898" t="s">
        <v>3966</v>
      </c>
      <c r="E898" t="s">
        <v>5915</v>
      </c>
      <c r="F898" t="s">
        <v>5751</v>
      </c>
      <c r="G898" t="s">
        <v>5891</v>
      </c>
      <c r="H898" t="s">
        <v>27</v>
      </c>
      <c r="I898" t="s">
        <v>28</v>
      </c>
      <c r="J898" t="s">
        <v>5916</v>
      </c>
      <c r="K898" t="s">
        <v>5917</v>
      </c>
      <c r="L898" t="s">
        <v>5918</v>
      </c>
      <c r="M898" t="s">
        <v>5919</v>
      </c>
      <c r="O898" t="s">
        <v>34</v>
      </c>
      <c r="P898">
        <v>0</v>
      </c>
      <c r="Q898">
        <v>0</v>
      </c>
      <c r="S898" t="s">
        <v>5920</v>
      </c>
      <c r="U898" t="s">
        <v>5908</v>
      </c>
    </row>
    <row r="899" spans="1:21" hidden="1">
      <c r="A899">
        <v>2209</v>
      </c>
      <c r="B899" t="s">
        <v>2620</v>
      </c>
      <c r="C899" t="s">
        <v>5921</v>
      </c>
      <c r="D899" t="s">
        <v>3966</v>
      </c>
      <c r="E899" t="s">
        <v>5922</v>
      </c>
      <c r="F899" t="s">
        <v>5751</v>
      </c>
      <c r="G899" t="s">
        <v>5891</v>
      </c>
      <c r="H899" t="s">
        <v>27</v>
      </c>
      <c r="I899" t="s">
        <v>2565</v>
      </c>
      <c r="O899" t="s">
        <v>80</v>
      </c>
      <c r="P899">
        <v>0</v>
      </c>
      <c r="Q899">
        <v>0</v>
      </c>
      <c r="R899" t="s">
        <v>5923</v>
      </c>
      <c r="S899" t="s">
        <v>5924</v>
      </c>
      <c r="U899" t="s">
        <v>5925</v>
      </c>
    </row>
    <row r="900" spans="1:21" hidden="1">
      <c r="A900">
        <v>2210</v>
      </c>
      <c r="B900" t="s">
        <v>2620</v>
      </c>
      <c r="C900" t="s">
        <v>5921</v>
      </c>
      <c r="D900" t="s">
        <v>3966</v>
      </c>
      <c r="E900" t="s">
        <v>5926</v>
      </c>
      <c r="F900" t="s">
        <v>5751</v>
      </c>
      <c r="G900" t="s">
        <v>5891</v>
      </c>
      <c r="H900" t="s">
        <v>27</v>
      </c>
      <c r="I900" t="s">
        <v>2565</v>
      </c>
      <c r="O900" t="s">
        <v>80</v>
      </c>
      <c r="P900">
        <v>0</v>
      </c>
      <c r="Q900">
        <v>0</v>
      </c>
      <c r="S900" t="s">
        <v>5927</v>
      </c>
      <c r="U900" t="s">
        <v>5925</v>
      </c>
    </row>
    <row r="901" spans="1:21" hidden="1">
      <c r="A901">
        <v>2211</v>
      </c>
      <c r="B901" t="s">
        <v>2620</v>
      </c>
      <c r="C901" t="s">
        <v>5921</v>
      </c>
      <c r="D901" t="s">
        <v>3966</v>
      </c>
      <c r="E901" t="s">
        <v>5928</v>
      </c>
      <c r="F901" t="s">
        <v>5751</v>
      </c>
      <c r="G901" t="s">
        <v>5891</v>
      </c>
      <c r="H901" t="s">
        <v>27</v>
      </c>
      <c r="I901" t="s">
        <v>2565</v>
      </c>
      <c r="O901" t="s">
        <v>55</v>
      </c>
      <c r="P901">
        <v>0</v>
      </c>
      <c r="Q901">
        <v>0</v>
      </c>
      <c r="S901" t="s">
        <v>5929</v>
      </c>
      <c r="U901" t="s">
        <v>5925</v>
      </c>
    </row>
    <row r="902" spans="1:21" hidden="1">
      <c r="A902">
        <v>2212</v>
      </c>
      <c r="B902" t="s">
        <v>2620</v>
      </c>
      <c r="C902" t="s">
        <v>5921</v>
      </c>
      <c r="D902" t="s">
        <v>3966</v>
      </c>
      <c r="E902" t="s">
        <v>5930</v>
      </c>
      <c r="F902" t="s">
        <v>5751</v>
      </c>
      <c r="G902" t="s">
        <v>5891</v>
      </c>
      <c r="H902" t="s">
        <v>27</v>
      </c>
      <c r="I902" t="s">
        <v>2565</v>
      </c>
      <c r="O902" t="s">
        <v>80</v>
      </c>
      <c r="P902">
        <v>0</v>
      </c>
      <c r="Q902">
        <v>0</v>
      </c>
      <c r="S902" t="s">
        <v>5931</v>
      </c>
      <c r="U902" t="s">
        <v>5932</v>
      </c>
    </row>
    <row r="903" spans="1:21" hidden="1">
      <c r="A903">
        <v>2213</v>
      </c>
      <c r="B903" t="s">
        <v>2620</v>
      </c>
      <c r="C903" t="s">
        <v>5933</v>
      </c>
      <c r="D903" t="s">
        <v>3966</v>
      </c>
      <c r="E903" t="s">
        <v>5934</v>
      </c>
      <c r="F903" t="s">
        <v>5751</v>
      </c>
      <c r="G903" t="s">
        <v>5891</v>
      </c>
      <c r="H903" t="s">
        <v>27</v>
      </c>
      <c r="I903" t="s">
        <v>28</v>
      </c>
      <c r="J903" t="s">
        <v>5916</v>
      </c>
      <c r="K903" t="s">
        <v>5935</v>
      </c>
      <c r="L903" t="s">
        <v>5936</v>
      </c>
      <c r="M903" t="s">
        <v>5937</v>
      </c>
      <c r="N903" t="s">
        <v>5917</v>
      </c>
      <c r="O903" t="s">
        <v>55</v>
      </c>
      <c r="P903">
        <v>0</v>
      </c>
      <c r="Q903">
        <v>0</v>
      </c>
      <c r="S903" t="s">
        <v>5938</v>
      </c>
      <c r="U903" t="s">
        <v>5932</v>
      </c>
    </row>
    <row r="904" spans="1:21" hidden="1">
      <c r="A904">
        <v>2214</v>
      </c>
      <c r="B904" t="s">
        <v>2620</v>
      </c>
      <c r="C904" t="s">
        <v>5939</v>
      </c>
      <c r="D904" t="s">
        <v>3966</v>
      </c>
      <c r="E904" t="s">
        <v>5940</v>
      </c>
      <c r="F904" t="s">
        <v>5751</v>
      </c>
      <c r="G904" t="s">
        <v>5891</v>
      </c>
      <c r="H904" t="s">
        <v>27</v>
      </c>
      <c r="I904" t="s">
        <v>2565</v>
      </c>
      <c r="O904" t="s">
        <v>80</v>
      </c>
      <c r="P904">
        <v>0</v>
      </c>
      <c r="Q904">
        <v>0</v>
      </c>
      <c r="S904" t="s">
        <v>5941</v>
      </c>
      <c r="U904" t="s">
        <v>5932</v>
      </c>
    </row>
    <row r="905" spans="1:21" hidden="1">
      <c r="A905">
        <v>2215</v>
      </c>
      <c r="B905" t="s">
        <v>2620</v>
      </c>
      <c r="C905" t="s">
        <v>5939</v>
      </c>
      <c r="D905" t="s">
        <v>3966</v>
      </c>
      <c r="E905" t="s">
        <v>5942</v>
      </c>
      <c r="F905" t="s">
        <v>5751</v>
      </c>
      <c r="G905" t="s">
        <v>5891</v>
      </c>
      <c r="H905" t="s">
        <v>27</v>
      </c>
      <c r="I905" t="s">
        <v>2565</v>
      </c>
      <c r="O905" t="s">
        <v>55</v>
      </c>
      <c r="P905">
        <v>0</v>
      </c>
      <c r="Q905">
        <v>0</v>
      </c>
      <c r="S905" t="s">
        <v>5943</v>
      </c>
      <c r="U905" t="s">
        <v>5944</v>
      </c>
    </row>
    <row r="906" spans="1:21" hidden="1">
      <c r="A906">
        <v>2216</v>
      </c>
      <c r="B906" t="s">
        <v>2620</v>
      </c>
      <c r="C906" t="s">
        <v>5945</v>
      </c>
      <c r="D906" t="s">
        <v>3966</v>
      </c>
      <c r="E906" t="s">
        <v>5946</v>
      </c>
      <c r="F906" t="s">
        <v>5751</v>
      </c>
      <c r="G906" t="s">
        <v>5891</v>
      </c>
      <c r="H906" t="s">
        <v>27</v>
      </c>
      <c r="I906" t="s">
        <v>2565</v>
      </c>
      <c r="O906" t="s">
        <v>55</v>
      </c>
      <c r="P906">
        <v>0</v>
      </c>
      <c r="Q906">
        <v>0</v>
      </c>
      <c r="S906" t="s">
        <v>5947</v>
      </c>
      <c r="U906" t="s">
        <v>5944</v>
      </c>
    </row>
    <row r="907" spans="1:21" hidden="1">
      <c r="A907">
        <v>2217</v>
      </c>
      <c r="B907" t="s">
        <v>2620</v>
      </c>
      <c r="C907" t="s">
        <v>5945</v>
      </c>
      <c r="D907" t="s">
        <v>3966</v>
      </c>
      <c r="E907" t="s">
        <v>5948</v>
      </c>
      <c r="F907" t="s">
        <v>5751</v>
      </c>
      <c r="G907" t="s">
        <v>5891</v>
      </c>
      <c r="H907" t="s">
        <v>27</v>
      </c>
      <c r="I907" t="s">
        <v>2565</v>
      </c>
      <c r="O907" t="s">
        <v>80</v>
      </c>
      <c r="P907">
        <v>0</v>
      </c>
      <c r="Q907">
        <v>0</v>
      </c>
      <c r="S907" t="s">
        <v>5949</v>
      </c>
      <c r="U907" t="s">
        <v>5944</v>
      </c>
    </row>
    <row r="908" spans="1:21" hidden="1">
      <c r="A908">
        <v>2218</v>
      </c>
      <c r="B908" t="s">
        <v>2620</v>
      </c>
      <c r="C908" t="s">
        <v>5950</v>
      </c>
      <c r="D908" t="s">
        <v>3966</v>
      </c>
      <c r="E908" t="s">
        <v>5951</v>
      </c>
      <c r="F908" t="s">
        <v>5751</v>
      </c>
      <c r="G908" t="s">
        <v>5891</v>
      </c>
      <c r="H908" t="s">
        <v>27</v>
      </c>
      <c r="I908" t="s">
        <v>2565</v>
      </c>
      <c r="O908" t="s">
        <v>55</v>
      </c>
      <c r="P908">
        <v>0</v>
      </c>
      <c r="Q908">
        <v>0</v>
      </c>
      <c r="S908" t="s">
        <v>5952</v>
      </c>
      <c r="U908" t="s">
        <v>5944</v>
      </c>
    </row>
    <row r="909" spans="1:21" hidden="1">
      <c r="A909">
        <v>2219</v>
      </c>
      <c r="B909" t="s">
        <v>2620</v>
      </c>
      <c r="C909" t="s">
        <v>5953</v>
      </c>
      <c r="D909" t="s">
        <v>3966</v>
      </c>
      <c r="E909" t="s">
        <v>5954</v>
      </c>
      <c r="F909" t="s">
        <v>5751</v>
      </c>
      <c r="G909" t="s">
        <v>5891</v>
      </c>
      <c r="H909" t="s">
        <v>27</v>
      </c>
      <c r="I909" t="s">
        <v>28</v>
      </c>
      <c r="J909" t="s">
        <v>5955</v>
      </c>
      <c r="K909" t="s">
        <v>5956</v>
      </c>
      <c r="L909" t="s">
        <v>5919</v>
      </c>
      <c r="M909" t="s">
        <v>5957</v>
      </c>
      <c r="N909" t="s">
        <v>5958</v>
      </c>
      <c r="O909" t="s">
        <v>122</v>
      </c>
      <c r="P909">
        <v>0</v>
      </c>
      <c r="Q909">
        <v>0</v>
      </c>
      <c r="S909" t="s">
        <v>5959</v>
      </c>
      <c r="U909" t="s">
        <v>5960</v>
      </c>
    </row>
    <row r="910" spans="1:21" hidden="1">
      <c r="A910">
        <v>2220</v>
      </c>
      <c r="B910" t="s">
        <v>2620</v>
      </c>
      <c r="C910" t="s">
        <v>5503</v>
      </c>
      <c r="D910" t="s">
        <v>366</v>
      </c>
      <c r="E910" t="s">
        <v>5961</v>
      </c>
      <c r="F910" t="s">
        <v>5751</v>
      </c>
      <c r="G910" t="s">
        <v>5891</v>
      </c>
      <c r="H910" t="s">
        <v>27</v>
      </c>
      <c r="I910" t="s">
        <v>2565</v>
      </c>
      <c r="O910" t="s">
        <v>80</v>
      </c>
      <c r="P910">
        <v>0</v>
      </c>
      <c r="Q910">
        <v>0</v>
      </c>
      <c r="S910" t="s">
        <v>5962</v>
      </c>
      <c r="U910" t="s">
        <v>5960</v>
      </c>
    </row>
    <row r="911" spans="1:21" hidden="1">
      <c r="A911">
        <v>2221</v>
      </c>
      <c r="B911" t="s">
        <v>2620</v>
      </c>
      <c r="C911" t="s">
        <v>5963</v>
      </c>
      <c r="D911" t="s">
        <v>366</v>
      </c>
      <c r="E911" t="s">
        <v>5964</v>
      </c>
      <c r="F911" t="s">
        <v>5751</v>
      </c>
      <c r="G911" t="s">
        <v>5891</v>
      </c>
      <c r="H911" t="s">
        <v>27</v>
      </c>
      <c r="I911" t="s">
        <v>2565</v>
      </c>
      <c r="O911" t="s">
        <v>80</v>
      </c>
      <c r="P911">
        <v>0</v>
      </c>
      <c r="Q911">
        <v>0</v>
      </c>
      <c r="S911" t="s">
        <v>5965</v>
      </c>
      <c r="U911" t="s">
        <v>5960</v>
      </c>
    </row>
    <row r="912" spans="1:21" hidden="1">
      <c r="A912">
        <v>2222</v>
      </c>
      <c r="B912" t="s">
        <v>2620</v>
      </c>
      <c r="C912" t="s">
        <v>5966</v>
      </c>
      <c r="D912" t="s">
        <v>3966</v>
      </c>
      <c r="E912" t="s">
        <v>5967</v>
      </c>
      <c r="F912" t="s">
        <v>5751</v>
      </c>
      <c r="G912" t="s">
        <v>5891</v>
      </c>
      <c r="H912" t="s">
        <v>27</v>
      </c>
      <c r="I912" t="s">
        <v>28</v>
      </c>
      <c r="J912" t="s">
        <v>5956</v>
      </c>
      <c r="K912" t="s">
        <v>5968</v>
      </c>
      <c r="L912" t="s">
        <v>5919</v>
      </c>
      <c r="M912" t="s">
        <v>5969</v>
      </c>
      <c r="O912" t="s">
        <v>55</v>
      </c>
      <c r="P912">
        <v>0</v>
      </c>
      <c r="Q912">
        <v>0</v>
      </c>
      <c r="S912" t="s">
        <v>5970</v>
      </c>
      <c r="U912" t="s">
        <v>5960</v>
      </c>
    </row>
    <row r="913" spans="1:21" hidden="1">
      <c r="A913">
        <v>2223</v>
      </c>
      <c r="B913" t="s">
        <v>2620</v>
      </c>
      <c r="C913" t="s">
        <v>5971</v>
      </c>
      <c r="D913" t="s">
        <v>366</v>
      </c>
      <c r="E913" t="s">
        <v>5972</v>
      </c>
      <c r="F913" t="s">
        <v>5751</v>
      </c>
      <c r="G913" t="s">
        <v>5891</v>
      </c>
      <c r="H913" t="s">
        <v>27</v>
      </c>
      <c r="I913" t="s">
        <v>28</v>
      </c>
      <c r="J913" t="s">
        <v>5973</v>
      </c>
      <c r="K913" t="s">
        <v>5956</v>
      </c>
      <c r="L913" t="s">
        <v>5974</v>
      </c>
      <c r="M913" t="s">
        <v>5975</v>
      </c>
      <c r="O913" t="s">
        <v>34</v>
      </c>
      <c r="P913">
        <v>0</v>
      </c>
      <c r="Q913">
        <v>0</v>
      </c>
      <c r="S913" t="s">
        <v>5976</v>
      </c>
      <c r="U913" t="s">
        <v>5960</v>
      </c>
    </row>
    <row r="914" spans="1:21" hidden="1">
      <c r="A914">
        <v>2224</v>
      </c>
      <c r="B914" t="s">
        <v>2620</v>
      </c>
      <c r="C914" t="s">
        <v>3770</v>
      </c>
      <c r="D914" t="s">
        <v>3966</v>
      </c>
      <c r="E914" t="s">
        <v>5977</v>
      </c>
      <c r="F914" t="s">
        <v>5751</v>
      </c>
      <c r="G914" t="s">
        <v>5891</v>
      </c>
      <c r="H914" t="s">
        <v>27</v>
      </c>
      <c r="I914" t="s">
        <v>28</v>
      </c>
      <c r="J914" t="s">
        <v>5978</v>
      </c>
      <c r="K914" t="s">
        <v>5979</v>
      </c>
      <c r="L914" t="s">
        <v>5980</v>
      </c>
      <c r="M914" t="s">
        <v>5981</v>
      </c>
      <c r="N914" t="s">
        <v>5982</v>
      </c>
      <c r="O914" t="s">
        <v>80</v>
      </c>
      <c r="P914">
        <v>0</v>
      </c>
      <c r="Q914">
        <v>0</v>
      </c>
      <c r="S914" t="s">
        <v>5983</v>
      </c>
      <c r="U914" t="s">
        <v>5984</v>
      </c>
    </row>
    <row r="915" spans="1:21" hidden="1">
      <c r="A915">
        <v>2225</v>
      </c>
      <c r="B915" t="s">
        <v>2620</v>
      </c>
      <c r="C915" t="s">
        <v>5985</v>
      </c>
      <c r="D915" t="s">
        <v>366</v>
      </c>
      <c r="E915" t="s">
        <v>5986</v>
      </c>
      <c r="F915" t="s">
        <v>5751</v>
      </c>
      <c r="G915" t="s">
        <v>5891</v>
      </c>
      <c r="H915" t="s">
        <v>27</v>
      </c>
      <c r="I915" t="s">
        <v>2565</v>
      </c>
      <c r="O915" t="s">
        <v>80</v>
      </c>
      <c r="P915">
        <v>0</v>
      </c>
      <c r="Q915">
        <v>0</v>
      </c>
      <c r="S915" t="s">
        <v>5987</v>
      </c>
      <c r="U915" t="s">
        <v>5984</v>
      </c>
    </row>
    <row r="916" spans="1:21" hidden="1">
      <c r="A916">
        <v>2226</v>
      </c>
      <c r="B916" t="s">
        <v>2620</v>
      </c>
      <c r="C916" t="s">
        <v>5303</v>
      </c>
      <c r="D916" t="s">
        <v>366</v>
      </c>
      <c r="E916" t="s">
        <v>5988</v>
      </c>
      <c r="F916" t="s">
        <v>5751</v>
      </c>
      <c r="G916" t="s">
        <v>5891</v>
      </c>
      <c r="H916" t="s">
        <v>27</v>
      </c>
      <c r="I916" t="s">
        <v>28</v>
      </c>
      <c r="J916" t="s">
        <v>5989</v>
      </c>
      <c r="K916" t="s">
        <v>5990</v>
      </c>
      <c r="L916" t="s">
        <v>5958</v>
      </c>
      <c r="M916" t="s">
        <v>5991</v>
      </c>
      <c r="N916" t="s">
        <v>5992</v>
      </c>
      <c r="O916" t="s">
        <v>80</v>
      </c>
      <c r="P916">
        <v>0</v>
      </c>
      <c r="Q916">
        <v>0</v>
      </c>
      <c r="S916" t="s">
        <v>5993</v>
      </c>
      <c r="U916" t="s">
        <v>5984</v>
      </c>
    </row>
    <row r="917" spans="1:21" hidden="1">
      <c r="A917">
        <v>2227</v>
      </c>
      <c r="B917" t="s">
        <v>2620</v>
      </c>
      <c r="C917" t="s">
        <v>3770</v>
      </c>
      <c r="D917" t="s">
        <v>366</v>
      </c>
      <c r="E917" t="s">
        <v>5994</v>
      </c>
      <c r="F917" t="s">
        <v>5751</v>
      </c>
      <c r="G917" t="s">
        <v>5891</v>
      </c>
      <c r="H917" t="s">
        <v>27</v>
      </c>
      <c r="I917" t="s">
        <v>28</v>
      </c>
      <c r="J917" t="s">
        <v>5995</v>
      </c>
      <c r="K917" t="s">
        <v>5982</v>
      </c>
      <c r="L917" t="s">
        <v>5979</v>
      </c>
      <c r="M917" t="s">
        <v>5996</v>
      </c>
      <c r="N917" t="s">
        <v>5978</v>
      </c>
      <c r="O917" t="s">
        <v>64</v>
      </c>
      <c r="P917">
        <v>0</v>
      </c>
      <c r="Q917">
        <v>0</v>
      </c>
      <c r="S917" t="s">
        <v>5997</v>
      </c>
      <c r="U917" t="s">
        <v>5998</v>
      </c>
    </row>
    <row r="918" spans="1:21" hidden="1">
      <c r="A918">
        <v>2228</v>
      </c>
      <c r="B918" t="s">
        <v>2620</v>
      </c>
      <c r="C918" t="s">
        <v>5963</v>
      </c>
      <c r="D918" t="s">
        <v>366</v>
      </c>
      <c r="E918" t="s">
        <v>5999</v>
      </c>
      <c r="F918" t="s">
        <v>5751</v>
      </c>
      <c r="G918" t="s">
        <v>5891</v>
      </c>
      <c r="H918" t="s">
        <v>27</v>
      </c>
      <c r="I918" t="s">
        <v>2565</v>
      </c>
      <c r="O918" t="s">
        <v>55</v>
      </c>
      <c r="P918">
        <v>0</v>
      </c>
      <c r="Q918">
        <v>0</v>
      </c>
      <c r="S918" t="s">
        <v>6000</v>
      </c>
      <c r="U918" t="s">
        <v>5998</v>
      </c>
    </row>
    <row r="919" spans="1:21" hidden="1">
      <c r="A919">
        <v>2229</v>
      </c>
      <c r="B919" t="s">
        <v>2620</v>
      </c>
      <c r="C919" t="s">
        <v>5303</v>
      </c>
      <c r="D919" t="s">
        <v>366</v>
      </c>
      <c r="E919" t="s">
        <v>6001</v>
      </c>
      <c r="F919" t="s">
        <v>5751</v>
      </c>
      <c r="G919" t="s">
        <v>5891</v>
      </c>
      <c r="H919" t="s">
        <v>27</v>
      </c>
      <c r="I919" t="s">
        <v>28</v>
      </c>
      <c r="J919" t="s">
        <v>5992</v>
      </c>
      <c r="K919" t="s">
        <v>6002</v>
      </c>
      <c r="L919" t="s">
        <v>5991</v>
      </c>
      <c r="M919" t="s">
        <v>5958</v>
      </c>
      <c r="N919" t="s">
        <v>6003</v>
      </c>
      <c r="O919" t="s">
        <v>122</v>
      </c>
      <c r="P919">
        <v>0</v>
      </c>
      <c r="Q919">
        <v>0</v>
      </c>
      <c r="S919" t="s">
        <v>6004</v>
      </c>
      <c r="U919" t="s">
        <v>5998</v>
      </c>
    </row>
    <row r="920" spans="1:21" hidden="1">
      <c r="A920">
        <v>2230</v>
      </c>
      <c r="B920" t="s">
        <v>2620</v>
      </c>
      <c r="C920" t="s">
        <v>6005</v>
      </c>
      <c r="D920" t="s">
        <v>245</v>
      </c>
      <c r="E920" t="s">
        <v>6006</v>
      </c>
      <c r="F920" t="s">
        <v>5751</v>
      </c>
      <c r="G920" t="s">
        <v>5891</v>
      </c>
      <c r="H920" t="s">
        <v>27</v>
      </c>
      <c r="I920" t="s">
        <v>2565</v>
      </c>
      <c r="O920" t="s">
        <v>80</v>
      </c>
      <c r="P920">
        <v>0</v>
      </c>
      <c r="Q920">
        <v>0</v>
      </c>
      <c r="S920" t="s">
        <v>6007</v>
      </c>
      <c r="U920" t="s">
        <v>5998</v>
      </c>
    </row>
    <row r="921" spans="1:21" hidden="1">
      <c r="A921">
        <v>2231</v>
      </c>
      <c r="B921" t="s">
        <v>2620</v>
      </c>
      <c r="C921" t="s">
        <v>6008</v>
      </c>
      <c r="D921" t="s">
        <v>245</v>
      </c>
      <c r="E921" t="s">
        <v>6009</v>
      </c>
      <c r="F921" t="s">
        <v>5751</v>
      </c>
      <c r="G921" t="s">
        <v>5891</v>
      </c>
      <c r="H921" t="s">
        <v>27</v>
      </c>
      <c r="I921" t="s">
        <v>2565</v>
      </c>
      <c r="O921" t="s">
        <v>80</v>
      </c>
      <c r="P921">
        <v>0</v>
      </c>
      <c r="Q921">
        <v>0</v>
      </c>
      <c r="S921" t="s">
        <v>6010</v>
      </c>
      <c r="U921" t="s">
        <v>6011</v>
      </c>
    </row>
    <row r="922" spans="1:21" hidden="1">
      <c r="A922">
        <v>2232</v>
      </c>
      <c r="B922" t="s">
        <v>2620</v>
      </c>
      <c r="C922" t="s">
        <v>5764</v>
      </c>
      <c r="D922" t="s">
        <v>3966</v>
      </c>
      <c r="E922" t="s">
        <v>6012</v>
      </c>
      <c r="F922" t="s">
        <v>5751</v>
      </c>
      <c r="G922" t="s">
        <v>5891</v>
      </c>
      <c r="H922" t="s">
        <v>27</v>
      </c>
      <c r="I922" t="s">
        <v>2565</v>
      </c>
      <c r="O922" t="s">
        <v>55</v>
      </c>
      <c r="P922">
        <v>0</v>
      </c>
      <c r="Q922">
        <v>0</v>
      </c>
      <c r="S922" t="s">
        <v>6013</v>
      </c>
      <c r="U922" t="s">
        <v>6014</v>
      </c>
    </row>
    <row r="923" spans="1:21" hidden="1">
      <c r="A923">
        <v>2233</v>
      </c>
      <c r="B923" t="s">
        <v>2620</v>
      </c>
      <c r="C923" t="s">
        <v>2515</v>
      </c>
      <c r="D923" t="s">
        <v>3966</v>
      </c>
      <c r="E923" t="s">
        <v>6015</v>
      </c>
      <c r="F923" t="s">
        <v>5751</v>
      </c>
      <c r="G923" t="s">
        <v>5891</v>
      </c>
      <c r="H923" t="s">
        <v>27</v>
      </c>
      <c r="I923" t="s">
        <v>2565</v>
      </c>
      <c r="O923" t="s">
        <v>55</v>
      </c>
      <c r="P923">
        <v>0</v>
      </c>
      <c r="Q923">
        <v>0</v>
      </c>
      <c r="S923" t="s">
        <v>6016</v>
      </c>
      <c r="U923" t="s">
        <v>6014</v>
      </c>
    </row>
    <row r="924" spans="1:21" hidden="1">
      <c r="A924">
        <v>2234</v>
      </c>
      <c r="B924" t="s">
        <v>2620</v>
      </c>
      <c r="C924" t="s">
        <v>5921</v>
      </c>
      <c r="D924" t="s">
        <v>3966</v>
      </c>
      <c r="E924" t="s">
        <v>6017</v>
      </c>
      <c r="F924" t="s">
        <v>5751</v>
      </c>
      <c r="G924" t="s">
        <v>5891</v>
      </c>
      <c r="H924" t="s">
        <v>27</v>
      </c>
      <c r="I924" t="s">
        <v>2565</v>
      </c>
      <c r="O924" t="s">
        <v>55</v>
      </c>
      <c r="P924">
        <v>0</v>
      </c>
      <c r="Q924">
        <v>0</v>
      </c>
      <c r="S924" t="s">
        <v>6018</v>
      </c>
      <c r="U924" t="s">
        <v>6019</v>
      </c>
    </row>
    <row r="925" spans="1:21" hidden="1">
      <c r="A925">
        <v>2235</v>
      </c>
      <c r="B925" t="s">
        <v>2620</v>
      </c>
      <c r="C925" t="s">
        <v>5387</v>
      </c>
      <c r="D925" t="s">
        <v>3966</v>
      </c>
      <c r="E925" t="s">
        <v>6020</v>
      </c>
      <c r="F925" t="s">
        <v>5751</v>
      </c>
      <c r="G925" t="s">
        <v>5891</v>
      </c>
      <c r="H925" t="s">
        <v>27</v>
      </c>
      <c r="I925" t="s">
        <v>28</v>
      </c>
      <c r="J925" t="s">
        <v>6021</v>
      </c>
      <c r="K925" t="s">
        <v>6022</v>
      </c>
      <c r="L925" t="s">
        <v>6023</v>
      </c>
      <c r="M925" t="s">
        <v>6024</v>
      </c>
      <c r="N925" t="s">
        <v>6025</v>
      </c>
      <c r="O925" t="s">
        <v>55</v>
      </c>
      <c r="P925">
        <v>0</v>
      </c>
      <c r="Q925">
        <v>0</v>
      </c>
      <c r="S925" t="s">
        <v>6026</v>
      </c>
      <c r="U925" t="s">
        <v>6027</v>
      </c>
    </row>
    <row r="926" spans="1:21" hidden="1">
      <c r="A926">
        <v>2236</v>
      </c>
      <c r="B926" t="s">
        <v>2620</v>
      </c>
      <c r="C926" t="s">
        <v>5966</v>
      </c>
      <c r="D926" t="s">
        <v>366</v>
      </c>
      <c r="E926" t="s">
        <v>6028</v>
      </c>
      <c r="F926" t="s">
        <v>5751</v>
      </c>
      <c r="G926" t="s">
        <v>5891</v>
      </c>
      <c r="H926" t="s">
        <v>27</v>
      </c>
      <c r="I926" t="s">
        <v>28</v>
      </c>
      <c r="J926" t="s">
        <v>6029</v>
      </c>
      <c r="K926" t="s">
        <v>5979</v>
      </c>
      <c r="L926" t="s">
        <v>6030</v>
      </c>
      <c r="M926" t="s">
        <v>6031</v>
      </c>
      <c r="O926" t="s">
        <v>64</v>
      </c>
      <c r="P926">
        <v>0</v>
      </c>
      <c r="Q926">
        <v>0</v>
      </c>
      <c r="S926" t="s">
        <v>6032</v>
      </c>
      <c r="U926" t="s">
        <v>6027</v>
      </c>
    </row>
    <row r="927" spans="1:21" hidden="1">
      <c r="A927">
        <v>2237</v>
      </c>
      <c r="B927" t="s">
        <v>2620</v>
      </c>
      <c r="C927" t="s">
        <v>2982</v>
      </c>
      <c r="D927" t="s">
        <v>366</v>
      </c>
      <c r="E927" t="s">
        <v>6033</v>
      </c>
      <c r="F927" t="s">
        <v>5751</v>
      </c>
      <c r="G927" t="s">
        <v>5891</v>
      </c>
      <c r="H927" t="s">
        <v>27</v>
      </c>
      <c r="I927" t="s">
        <v>2565</v>
      </c>
      <c r="O927" t="s">
        <v>55</v>
      </c>
      <c r="P927">
        <v>0</v>
      </c>
      <c r="Q927">
        <v>0</v>
      </c>
      <c r="S927" t="s">
        <v>6034</v>
      </c>
      <c r="U927" t="s">
        <v>6027</v>
      </c>
    </row>
    <row r="928" spans="1:21" hidden="1">
      <c r="A928">
        <v>2238</v>
      </c>
      <c r="B928" t="s">
        <v>2620</v>
      </c>
      <c r="C928" t="s">
        <v>6035</v>
      </c>
      <c r="D928" t="s">
        <v>23</v>
      </c>
      <c r="E928" t="s">
        <v>6036</v>
      </c>
      <c r="F928" t="s">
        <v>5751</v>
      </c>
      <c r="G928" t="s">
        <v>5891</v>
      </c>
      <c r="H928" t="s">
        <v>27</v>
      </c>
      <c r="I928" t="s">
        <v>28</v>
      </c>
      <c r="J928" t="s">
        <v>6037</v>
      </c>
      <c r="K928" t="s">
        <v>6038</v>
      </c>
      <c r="L928" t="s">
        <v>6039</v>
      </c>
      <c r="M928" t="s">
        <v>6040</v>
      </c>
      <c r="N928" t="s">
        <v>6041</v>
      </c>
      <c r="O928" t="s">
        <v>55</v>
      </c>
      <c r="P928">
        <v>0</v>
      </c>
      <c r="Q928">
        <v>0</v>
      </c>
      <c r="S928" t="s">
        <v>6042</v>
      </c>
      <c r="U928" t="s">
        <v>6043</v>
      </c>
    </row>
    <row r="929" spans="1:21" hidden="1">
      <c r="A929">
        <v>2239</v>
      </c>
      <c r="B929" t="s">
        <v>2620</v>
      </c>
      <c r="C929" t="s">
        <v>6044</v>
      </c>
      <c r="D929" t="s">
        <v>37</v>
      </c>
      <c r="E929" t="s">
        <v>6045</v>
      </c>
      <c r="F929" t="s">
        <v>5751</v>
      </c>
      <c r="G929" t="s">
        <v>5891</v>
      </c>
      <c r="H929" t="s">
        <v>27</v>
      </c>
      <c r="I929" t="s">
        <v>28</v>
      </c>
      <c r="J929" t="s">
        <v>6046</v>
      </c>
      <c r="K929" t="s">
        <v>6047</v>
      </c>
      <c r="L929" t="s">
        <v>6048</v>
      </c>
      <c r="M929" t="s">
        <v>6049</v>
      </c>
      <c r="N929" t="s">
        <v>6050</v>
      </c>
      <c r="O929" t="s">
        <v>55</v>
      </c>
      <c r="P929">
        <v>0</v>
      </c>
      <c r="Q929">
        <v>0</v>
      </c>
      <c r="S929" t="s">
        <v>6051</v>
      </c>
      <c r="U929" t="s">
        <v>6043</v>
      </c>
    </row>
    <row r="930" spans="1:21" hidden="1">
      <c r="A930">
        <v>2240</v>
      </c>
      <c r="B930" t="s">
        <v>2620</v>
      </c>
      <c r="C930" t="s">
        <v>5839</v>
      </c>
      <c r="D930" t="s">
        <v>47</v>
      </c>
      <c r="E930" t="s">
        <v>6052</v>
      </c>
      <c r="F930" t="s">
        <v>5751</v>
      </c>
      <c r="G930" t="s">
        <v>5891</v>
      </c>
      <c r="H930" t="s">
        <v>27</v>
      </c>
      <c r="I930" t="s">
        <v>2565</v>
      </c>
      <c r="O930" t="s">
        <v>80</v>
      </c>
      <c r="P930">
        <v>0</v>
      </c>
      <c r="Q930">
        <v>0</v>
      </c>
      <c r="S930" t="s">
        <v>6053</v>
      </c>
      <c r="U930" t="s">
        <v>6043</v>
      </c>
    </row>
    <row r="931" spans="1:21" hidden="1">
      <c r="A931">
        <v>2241</v>
      </c>
      <c r="B931" t="s">
        <v>2620</v>
      </c>
      <c r="C931" t="s">
        <v>5839</v>
      </c>
      <c r="D931" t="s">
        <v>47</v>
      </c>
      <c r="E931" t="s">
        <v>6054</v>
      </c>
      <c r="F931" t="s">
        <v>5751</v>
      </c>
      <c r="G931" t="s">
        <v>5891</v>
      </c>
      <c r="H931" t="s">
        <v>27</v>
      </c>
      <c r="I931" t="s">
        <v>2565</v>
      </c>
      <c r="O931" t="s">
        <v>55</v>
      </c>
      <c r="P931">
        <v>0</v>
      </c>
      <c r="Q931">
        <v>0</v>
      </c>
      <c r="S931" t="s">
        <v>6055</v>
      </c>
      <c r="U931" t="s">
        <v>6043</v>
      </c>
    </row>
    <row r="932" spans="1:21" hidden="1">
      <c r="A932">
        <v>2242</v>
      </c>
      <c r="B932" t="s">
        <v>2620</v>
      </c>
      <c r="C932" t="s">
        <v>5839</v>
      </c>
      <c r="D932" t="s">
        <v>47</v>
      </c>
      <c r="E932" t="s">
        <v>6056</v>
      </c>
      <c r="F932" t="s">
        <v>5751</v>
      </c>
      <c r="G932" t="s">
        <v>5891</v>
      </c>
      <c r="H932" t="s">
        <v>27</v>
      </c>
      <c r="I932" t="s">
        <v>2565</v>
      </c>
      <c r="O932" t="s">
        <v>80</v>
      </c>
      <c r="P932">
        <v>0</v>
      </c>
      <c r="Q932">
        <v>0</v>
      </c>
      <c r="S932" t="s">
        <v>6057</v>
      </c>
      <c r="U932" t="s">
        <v>6058</v>
      </c>
    </row>
    <row r="933" spans="1:21" hidden="1">
      <c r="A933">
        <v>2243</v>
      </c>
      <c r="B933" t="s">
        <v>2620</v>
      </c>
      <c r="C933" t="s">
        <v>5839</v>
      </c>
      <c r="D933" t="s">
        <v>47</v>
      </c>
      <c r="E933" t="s">
        <v>6059</v>
      </c>
      <c r="F933" t="s">
        <v>5751</v>
      </c>
      <c r="G933" t="s">
        <v>5891</v>
      </c>
      <c r="H933" t="s">
        <v>27</v>
      </c>
      <c r="I933" t="s">
        <v>2565</v>
      </c>
      <c r="O933" t="s">
        <v>55</v>
      </c>
      <c r="P933">
        <v>0</v>
      </c>
      <c r="Q933">
        <v>0</v>
      </c>
      <c r="S933" t="s">
        <v>6060</v>
      </c>
      <c r="U933" t="s">
        <v>6058</v>
      </c>
    </row>
    <row r="934" spans="1:21" hidden="1">
      <c r="A934">
        <v>2244</v>
      </c>
      <c r="B934" t="s">
        <v>2620</v>
      </c>
      <c r="C934" t="s">
        <v>6061</v>
      </c>
      <c r="D934" t="s">
        <v>47</v>
      </c>
      <c r="E934" t="s">
        <v>6062</v>
      </c>
      <c r="F934" t="s">
        <v>5751</v>
      </c>
      <c r="G934" t="s">
        <v>5891</v>
      </c>
      <c r="H934" t="s">
        <v>27</v>
      </c>
      <c r="I934" t="s">
        <v>2565</v>
      </c>
      <c r="O934" t="s">
        <v>55</v>
      </c>
      <c r="P934">
        <v>0</v>
      </c>
      <c r="Q934">
        <v>0</v>
      </c>
      <c r="S934" t="s">
        <v>6063</v>
      </c>
      <c r="U934" t="s">
        <v>6058</v>
      </c>
    </row>
    <row r="935" spans="1:21" hidden="1">
      <c r="A935">
        <v>2245</v>
      </c>
      <c r="B935" t="s">
        <v>2620</v>
      </c>
      <c r="C935" t="s">
        <v>6064</v>
      </c>
      <c r="D935" t="s">
        <v>482</v>
      </c>
      <c r="E935" t="s">
        <v>6065</v>
      </c>
      <c r="F935" t="s">
        <v>5751</v>
      </c>
      <c r="G935" t="s">
        <v>5891</v>
      </c>
      <c r="H935" t="s">
        <v>27</v>
      </c>
      <c r="I935" t="s">
        <v>28</v>
      </c>
      <c r="J935" t="s">
        <v>6066</v>
      </c>
      <c r="K935" t="s">
        <v>6067</v>
      </c>
      <c r="L935" t="s">
        <v>6068</v>
      </c>
      <c r="M935" t="s">
        <v>6048</v>
      </c>
      <c r="N935" t="s">
        <v>5974</v>
      </c>
      <c r="O935" t="s">
        <v>34</v>
      </c>
      <c r="P935">
        <v>0</v>
      </c>
      <c r="Q935">
        <v>0</v>
      </c>
      <c r="S935" t="s">
        <v>6069</v>
      </c>
      <c r="U935" t="s">
        <v>6058</v>
      </c>
    </row>
    <row r="936" spans="1:21" hidden="1">
      <c r="A936">
        <v>2246</v>
      </c>
      <c r="B936" t="s">
        <v>2620</v>
      </c>
      <c r="C936" t="s">
        <v>5503</v>
      </c>
      <c r="D936" t="s">
        <v>67</v>
      </c>
      <c r="E936" t="s">
        <v>6070</v>
      </c>
      <c r="F936" t="s">
        <v>5751</v>
      </c>
      <c r="G936" t="s">
        <v>5891</v>
      </c>
      <c r="H936" t="s">
        <v>27</v>
      </c>
      <c r="I936" t="s">
        <v>2565</v>
      </c>
      <c r="O936" t="s">
        <v>55</v>
      </c>
      <c r="P936">
        <v>0</v>
      </c>
      <c r="Q936">
        <v>0</v>
      </c>
      <c r="S936" t="s">
        <v>6071</v>
      </c>
      <c r="U936" t="s">
        <v>6058</v>
      </c>
    </row>
    <row r="937" spans="1:21" hidden="1">
      <c r="A937">
        <v>2247</v>
      </c>
      <c r="B937" t="s">
        <v>2620</v>
      </c>
      <c r="C937" t="s">
        <v>5503</v>
      </c>
      <c r="D937" t="s">
        <v>67</v>
      </c>
      <c r="E937" t="s">
        <v>6072</v>
      </c>
      <c r="F937" t="s">
        <v>5751</v>
      </c>
      <c r="G937" t="s">
        <v>5891</v>
      </c>
      <c r="H937" t="s">
        <v>27</v>
      </c>
      <c r="I937" t="s">
        <v>2565</v>
      </c>
      <c r="O937" t="s">
        <v>55</v>
      </c>
      <c r="P937">
        <v>0</v>
      </c>
      <c r="Q937">
        <v>0</v>
      </c>
      <c r="S937" t="s">
        <v>6073</v>
      </c>
      <c r="U937" t="s">
        <v>6074</v>
      </c>
    </row>
    <row r="938" spans="1:21" hidden="1">
      <c r="A938">
        <v>2248</v>
      </c>
      <c r="B938" t="s">
        <v>2620</v>
      </c>
      <c r="C938" t="s">
        <v>5503</v>
      </c>
      <c r="D938" t="s">
        <v>67</v>
      </c>
      <c r="E938" t="s">
        <v>6075</v>
      </c>
      <c r="F938" t="s">
        <v>5751</v>
      </c>
      <c r="G938" t="s">
        <v>5891</v>
      </c>
      <c r="H938" t="s">
        <v>27</v>
      </c>
      <c r="I938" t="s">
        <v>2565</v>
      </c>
      <c r="O938" t="s">
        <v>55</v>
      </c>
      <c r="P938">
        <v>0</v>
      </c>
      <c r="Q938">
        <v>0</v>
      </c>
      <c r="S938" t="s">
        <v>6076</v>
      </c>
      <c r="U938" t="s">
        <v>6074</v>
      </c>
    </row>
    <row r="939" spans="1:21" hidden="1">
      <c r="A939">
        <v>2249</v>
      </c>
      <c r="B939" t="s">
        <v>2620</v>
      </c>
      <c r="C939" t="s">
        <v>6077</v>
      </c>
      <c r="D939" t="s">
        <v>67</v>
      </c>
      <c r="E939" t="s">
        <v>6078</v>
      </c>
      <c r="F939" t="s">
        <v>5751</v>
      </c>
      <c r="G939" t="s">
        <v>5891</v>
      </c>
      <c r="H939" t="s">
        <v>27</v>
      </c>
      <c r="I939" t="s">
        <v>2565</v>
      </c>
      <c r="O939" t="s">
        <v>80</v>
      </c>
      <c r="P939">
        <v>0</v>
      </c>
      <c r="Q939">
        <v>0</v>
      </c>
      <c r="S939" t="s">
        <v>6079</v>
      </c>
      <c r="U939" t="s">
        <v>6074</v>
      </c>
    </row>
    <row r="940" spans="1:21" hidden="1">
      <c r="A940">
        <v>2250</v>
      </c>
      <c r="B940" t="s">
        <v>2620</v>
      </c>
      <c r="C940" t="s">
        <v>6080</v>
      </c>
      <c r="D940" t="s">
        <v>99</v>
      </c>
      <c r="E940" t="s">
        <v>6081</v>
      </c>
      <c r="F940" t="s">
        <v>5751</v>
      </c>
      <c r="G940" t="s">
        <v>5891</v>
      </c>
      <c r="H940" t="s">
        <v>27</v>
      </c>
      <c r="I940" t="s">
        <v>2565</v>
      </c>
      <c r="O940" t="s">
        <v>55</v>
      </c>
      <c r="P940">
        <v>0</v>
      </c>
      <c r="Q940">
        <v>0</v>
      </c>
      <c r="S940" t="s">
        <v>6082</v>
      </c>
      <c r="U940" t="s">
        <v>6074</v>
      </c>
    </row>
    <row r="941" spans="1:21" hidden="1">
      <c r="A941">
        <v>2251</v>
      </c>
      <c r="B941" t="s">
        <v>2620</v>
      </c>
      <c r="C941" t="s">
        <v>6083</v>
      </c>
      <c r="D941" t="s">
        <v>99</v>
      </c>
      <c r="E941" t="s">
        <v>6084</v>
      </c>
      <c r="F941" t="s">
        <v>5751</v>
      </c>
      <c r="G941" t="s">
        <v>5891</v>
      </c>
      <c r="H941" t="s">
        <v>27</v>
      </c>
      <c r="I941" t="s">
        <v>2565</v>
      </c>
      <c r="O941" t="s">
        <v>55</v>
      </c>
      <c r="P941">
        <v>0</v>
      </c>
      <c r="Q941">
        <v>0</v>
      </c>
      <c r="S941" t="s">
        <v>6085</v>
      </c>
      <c r="U941" t="s">
        <v>6074</v>
      </c>
    </row>
    <row r="942" spans="1:21" hidden="1">
      <c r="A942">
        <v>2252</v>
      </c>
      <c r="B942" t="s">
        <v>2620</v>
      </c>
      <c r="C942" t="s">
        <v>6086</v>
      </c>
      <c r="D942" t="s">
        <v>290</v>
      </c>
      <c r="E942" t="s">
        <v>6087</v>
      </c>
      <c r="F942" t="s">
        <v>5751</v>
      </c>
      <c r="G942" t="s">
        <v>5891</v>
      </c>
      <c r="H942" t="s">
        <v>27</v>
      </c>
      <c r="I942" t="s">
        <v>2565</v>
      </c>
      <c r="O942" t="s">
        <v>80</v>
      </c>
      <c r="P942">
        <v>0</v>
      </c>
      <c r="Q942">
        <v>0</v>
      </c>
      <c r="S942" t="s">
        <v>6088</v>
      </c>
      <c r="U942" t="s">
        <v>6074</v>
      </c>
    </row>
    <row r="943" spans="1:21" hidden="1">
      <c r="A943">
        <v>2253</v>
      </c>
      <c r="B943" t="s">
        <v>2620</v>
      </c>
      <c r="C943" t="s">
        <v>6089</v>
      </c>
      <c r="D943" t="s">
        <v>290</v>
      </c>
      <c r="E943" t="s">
        <v>6090</v>
      </c>
      <c r="F943" t="s">
        <v>5751</v>
      </c>
      <c r="G943" t="s">
        <v>5891</v>
      </c>
      <c r="H943" t="s">
        <v>27</v>
      </c>
      <c r="I943" t="s">
        <v>2565</v>
      </c>
      <c r="O943" t="s">
        <v>55</v>
      </c>
      <c r="P943">
        <v>0</v>
      </c>
      <c r="Q943">
        <v>0</v>
      </c>
      <c r="S943" t="s">
        <v>6091</v>
      </c>
      <c r="U943" t="s">
        <v>6092</v>
      </c>
    </row>
    <row r="944" spans="1:21" hidden="1">
      <c r="A944">
        <v>2254</v>
      </c>
      <c r="B944" t="s">
        <v>2620</v>
      </c>
      <c r="C944" t="s">
        <v>6093</v>
      </c>
      <c r="D944" t="s">
        <v>518</v>
      </c>
      <c r="E944" t="s">
        <v>6094</v>
      </c>
      <c r="F944" t="s">
        <v>5751</v>
      </c>
      <c r="G944" t="s">
        <v>5891</v>
      </c>
      <c r="H944" t="s">
        <v>27</v>
      </c>
      <c r="I944" t="s">
        <v>2565</v>
      </c>
      <c r="O944" t="s">
        <v>80</v>
      </c>
      <c r="P944">
        <v>0</v>
      </c>
      <c r="Q944">
        <v>0</v>
      </c>
      <c r="S944" t="s">
        <v>6095</v>
      </c>
      <c r="U944" t="s">
        <v>6092</v>
      </c>
    </row>
    <row r="945" spans="1:21" hidden="1">
      <c r="A945">
        <v>2255</v>
      </c>
      <c r="B945" t="s">
        <v>2620</v>
      </c>
      <c r="C945" t="s">
        <v>5839</v>
      </c>
      <c r="D945" t="s">
        <v>518</v>
      </c>
      <c r="E945" t="s">
        <v>6096</v>
      </c>
      <c r="F945" t="s">
        <v>5751</v>
      </c>
      <c r="G945" t="s">
        <v>5891</v>
      </c>
      <c r="H945" t="s">
        <v>27</v>
      </c>
      <c r="I945" t="s">
        <v>2565</v>
      </c>
      <c r="O945" t="s">
        <v>80</v>
      </c>
      <c r="P945">
        <v>0</v>
      </c>
      <c r="Q945">
        <v>0</v>
      </c>
      <c r="S945" t="s">
        <v>6097</v>
      </c>
      <c r="U945" t="s">
        <v>6092</v>
      </c>
    </row>
    <row r="946" spans="1:21" hidden="1">
      <c r="A946">
        <v>2256</v>
      </c>
      <c r="B946" t="s">
        <v>2620</v>
      </c>
      <c r="C946" t="s">
        <v>6098</v>
      </c>
      <c r="D946" t="s">
        <v>518</v>
      </c>
      <c r="E946" t="s">
        <v>6099</v>
      </c>
      <c r="F946" t="s">
        <v>5751</v>
      </c>
      <c r="G946" t="s">
        <v>5891</v>
      </c>
      <c r="H946" t="s">
        <v>27</v>
      </c>
      <c r="I946" t="s">
        <v>2565</v>
      </c>
      <c r="O946" t="s">
        <v>55</v>
      </c>
      <c r="P946">
        <v>0</v>
      </c>
      <c r="Q946">
        <v>0</v>
      </c>
      <c r="S946" t="s">
        <v>6100</v>
      </c>
      <c r="U946" t="s">
        <v>6092</v>
      </c>
    </row>
    <row r="947" spans="1:21" hidden="1">
      <c r="A947">
        <v>2257</v>
      </c>
      <c r="B947" t="s">
        <v>2620</v>
      </c>
      <c r="C947" t="s">
        <v>5251</v>
      </c>
      <c r="D947" t="s">
        <v>518</v>
      </c>
      <c r="E947" t="s">
        <v>6101</v>
      </c>
      <c r="F947" t="s">
        <v>5751</v>
      </c>
      <c r="G947" t="s">
        <v>5891</v>
      </c>
      <c r="H947" t="s">
        <v>27</v>
      </c>
      <c r="I947" t="s">
        <v>2565</v>
      </c>
      <c r="O947" t="s">
        <v>55</v>
      </c>
      <c r="P947">
        <v>0</v>
      </c>
      <c r="Q947">
        <v>0</v>
      </c>
      <c r="S947" t="s">
        <v>6102</v>
      </c>
      <c r="U947" t="s">
        <v>6103</v>
      </c>
    </row>
    <row r="948" spans="1:21" hidden="1">
      <c r="A948">
        <v>2258</v>
      </c>
      <c r="B948" t="s">
        <v>2620</v>
      </c>
      <c r="C948" t="s">
        <v>5911</v>
      </c>
      <c r="D948" t="s">
        <v>3966</v>
      </c>
      <c r="E948" t="s">
        <v>6104</v>
      </c>
      <c r="F948" t="s">
        <v>5751</v>
      </c>
      <c r="G948" t="s">
        <v>5891</v>
      </c>
      <c r="H948" t="s">
        <v>27</v>
      </c>
      <c r="I948" t="s">
        <v>2565</v>
      </c>
      <c r="O948" t="s">
        <v>80</v>
      </c>
      <c r="P948">
        <v>0</v>
      </c>
      <c r="Q948">
        <v>0</v>
      </c>
      <c r="S948" t="s">
        <v>6105</v>
      </c>
      <c r="U948" t="s">
        <v>6106</v>
      </c>
    </row>
    <row r="949" spans="1:21" hidden="1">
      <c r="A949">
        <v>2259</v>
      </c>
      <c r="B949" t="s">
        <v>2620</v>
      </c>
      <c r="C949" t="s">
        <v>5911</v>
      </c>
      <c r="D949" t="s">
        <v>3966</v>
      </c>
      <c r="E949" t="s">
        <v>6107</v>
      </c>
      <c r="F949" t="s">
        <v>5751</v>
      </c>
      <c r="G949" t="s">
        <v>5891</v>
      </c>
      <c r="H949" t="s">
        <v>27</v>
      </c>
      <c r="I949" t="s">
        <v>2565</v>
      </c>
      <c r="O949" t="s">
        <v>55</v>
      </c>
      <c r="P949">
        <v>0</v>
      </c>
      <c r="Q949">
        <v>0</v>
      </c>
      <c r="S949" t="s">
        <v>6108</v>
      </c>
      <c r="U949" t="s">
        <v>6106</v>
      </c>
    </row>
    <row r="950" spans="1:21" hidden="1">
      <c r="A950">
        <v>2260</v>
      </c>
      <c r="B950" t="s">
        <v>2620</v>
      </c>
      <c r="C950" t="s">
        <v>5921</v>
      </c>
      <c r="D950" t="s">
        <v>3966</v>
      </c>
      <c r="E950" t="s">
        <v>6109</v>
      </c>
      <c r="F950" t="s">
        <v>5751</v>
      </c>
      <c r="G950" t="s">
        <v>5891</v>
      </c>
      <c r="H950" t="s">
        <v>27</v>
      </c>
      <c r="I950" t="s">
        <v>2565</v>
      </c>
      <c r="O950" t="s">
        <v>80</v>
      </c>
      <c r="P950">
        <v>0</v>
      </c>
      <c r="Q950">
        <v>0</v>
      </c>
      <c r="S950" t="s">
        <v>6110</v>
      </c>
      <c r="U950" t="s">
        <v>6106</v>
      </c>
    </row>
    <row r="951" spans="1:21" hidden="1">
      <c r="A951">
        <v>2261</v>
      </c>
      <c r="B951" t="s">
        <v>2620</v>
      </c>
      <c r="C951" t="s">
        <v>5971</v>
      </c>
      <c r="D951" t="s">
        <v>366</v>
      </c>
      <c r="E951" t="s">
        <v>6111</v>
      </c>
      <c r="F951" t="s">
        <v>5751</v>
      </c>
      <c r="G951" t="s">
        <v>5891</v>
      </c>
      <c r="H951" t="s">
        <v>27</v>
      </c>
      <c r="I951" t="s">
        <v>28</v>
      </c>
      <c r="J951" t="s">
        <v>6112</v>
      </c>
      <c r="K951" t="s">
        <v>5974</v>
      </c>
      <c r="L951" t="s">
        <v>6113</v>
      </c>
      <c r="M951" t="s">
        <v>6114</v>
      </c>
      <c r="O951" t="s">
        <v>64</v>
      </c>
      <c r="P951">
        <v>0</v>
      </c>
      <c r="Q951">
        <v>0</v>
      </c>
      <c r="S951" t="s">
        <v>6115</v>
      </c>
      <c r="U951" t="s">
        <v>6116</v>
      </c>
    </row>
    <row r="952" spans="1:21" hidden="1">
      <c r="A952">
        <v>2262</v>
      </c>
      <c r="B952" t="s">
        <v>2620</v>
      </c>
      <c r="C952" t="s">
        <v>6117</v>
      </c>
      <c r="D952" t="s">
        <v>366</v>
      </c>
      <c r="E952" t="s">
        <v>6118</v>
      </c>
      <c r="F952" t="s">
        <v>5751</v>
      </c>
      <c r="G952" t="s">
        <v>5891</v>
      </c>
      <c r="H952" t="s">
        <v>27</v>
      </c>
      <c r="I952" t="s">
        <v>2565</v>
      </c>
      <c r="O952" t="s">
        <v>55</v>
      </c>
      <c r="P952">
        <v>0</v>
      </c>
      <c r="Q952">
        <v>0</v>
      </c>
      <c r="S952" t="s">
        <v>6119</v>
      </c>
      <c r="U952" t="s">
        <v>6116</v>
      </c>
    </row>
    <row r="953" spans="1:21" hidden="1">
      <c r="A953">
        <v>2263</v>
      </c>
      <c r="B953" t="s">
        <v>2620</v>
      </c>
      <c r="C953" t="s">
        <v>6120</v>
      </c>
      <c r="D953" t="s">
        <v>366</v>
      </c>
      <c r="E953" t="s">
        <v>6121</v>
      </c>
      <c r="F953" t="s">
        <v>5751</v>
      </c>
      <c r="G953" t="s">
        <v>5891</v>
      </c>
      <c r="H953" t="s">
        <v>27</v>
      </c>
      <c r="I953" t="s">
        <v>2565</v>
      </c>
      <c r="O953" t="s">
        <v>80</v>
      </c>
      <c r="P953">
        <v>0</v>
      </c>
      <c r="Q953">
        <v>0</v>
      </c>
      <c r="S953" t="s">
        <v>6122</v>
      </c>
      <c r="U953" t="s">
        <v>6123</v>
      </c>
    </row>
    <row r="954" spans="1:21" hidden="1">
      <c r="A954">
        <v>2264</v>
      </c>
      <c r="B954" t="s">
        <v>2620</v>
      </c>
      <c r="C954" t="s">
        <v>6124</v>
      </c>
      <c r="D954" t="s">
        <v>245</v>
      </c>
      <c r="E954" t="s">
        <v>6125</v>
      </c>
      <c r="F954" t="s">
        <v>5751</v>
      </c>
      <c r="G954" t="s">
        <v>5891</v>
      </c>
      <c r="H954" t="s">
        <v>27</v>
      </c>
      <c r="I954" t="s">
        <v>28</v>
      </c>
      <c r="J954" t="s">
        <v>6126</v>
      </c>
      <c r="K954" t="s">
        <v>6127</v>
      </c>
      <c r="L954" t="s">
        <v>6128</v>
      </c>
      <c r="M954" t="s">
        <v>6129</v>
      </c>
      <c r="N954" t="s">
        <v>6130</v>
      </c>
      <c r="O954" t="s">
        <v>122</v>
      </c>
      <c r="P954">
        <v>0</v>
      </c>
      <c r="Q954">
        <v>0</v>
      </c>
      <c r="S954" t="s">
        <v>6131</v>
      </c>
      <c r="U954" t="s">
        <v>6123</v>
      </c>
    </row>
    <row r="955" spans="1:21" hidden="1">
      <c r="A955">
        <v>2265</v>
      </c>
      <c r="B955" t="s">
        <v>2620</v>
      </c>
      <c r="C955" t="s">
        <v>6132</v>
      </c>
      <c r="D955" t="s">
        <v>23</v>
      </c>
      <c r="E955" t="s">
        <v>6133</v>
      </c>
      <c r="F955" t="s">
        <v>5751</v>
      </c>
      <c r="G955" t="s">
        <v>5891</v>
      </c>
      <c r="H955" t="s">
        <v>27</v>
      </c>
      <c r="I955" t="s">
        <v>2565</v>
      </c>
      <c r="O955" t="s">
        <v>55</v>
      </c>
      <c r="P955">
        <v>0</v>
      </c>
      <c r="Q955">
        <v>0</v>
      </c>
      <c r="S955" t="s">
        <v>6134</v>
      </c>
      <c r="U955" t="s">
        <v>6123</v>
      </c>
    </row>
    <row r="956" spans="1:21" hidden="1">
      <c r="A956">
        <v>2266</v>
      </c>
      <c r="B956" t="s">
        <v>2620</v>
      </c>
      <c r="C956" t="s">
        <v>5411</v>
      </c>
      <c r="D956" t="s">
        <v>47</v>
      </c>
      <c r="E956" t="s">
        <v>6135</v>
      </c>
      <c r="F956" t="s">
        <v>5751</v>
      </c>
      <c r="G956" t="s">
        <v>5891</v>
      </c>
      <c r="H956" t="s">
        <v>27</v>
      </c>
      <c r="I956" t="s">
        <v>2565</v>
      </c>
      <c r="O956" t="s">
        <v>80</v>
      </c>
      <c r="P956">
        <v>0</v>
      </c>
      <c r="Q956">
        <v>0</v>
      </c>
      <c r="S956" t="s">
        <v>6136</v>
      </c>
      <c r="U956" t="s">
        <v>6123</v>
      </c>
    </row>
    <row r="957" spans="1:21" hidden="1">
      <c r="A957">
        <v>2267</v>
      </c>
      <c r="B957" t="s">
        <v>2620</v>
      </c>
      <c r="C957" t="s">
        <v>5839</v>
      </c>
      <c r="D957" t="s">
        <v>47</v>
      </c>
      <c r="E957" t="s">
        <v>6137</v>
      </c>
      <c r="F957" t="s">
        <v>5751</v>
      </c>
      <c r="G957" t="s">
        <v>5891</v>
      </c>
      <c r="H957" t="s">
        <v>27</v>
      </c>
      <c r="I957" t="s">
        <v>2565</v>
      </c>
      <c r="O957" t="s">
        <v>55</v>
      </c>
      <c r="P957">
        <v>0</v>
      </c>
      <c r="Q957">
        <v>0</v>
      </c>
      <c r="S957" t="s">
        <v>6138</v>
      </c>
      <c r="U957" t="s">
        <v>6139</v>
      </c>
    </row>
    <row r="958" spans="1:21" hidden="1">
      <c r="A958">
        <v>2268</v>
      </c>
      <c r="B958" t="s">
        <v>2620</v>
      </c>
      <c r="C958" t="s">
        <v>6140</v>
      </c>
      <c r="D958" t="s">
        <v>47</v>
      </c>
      <c r="E958" t="s">
        <v>6141</v>
      </c>
      <c r="F958" t="s">
        <v>5751</v>
      </c>
      <c r="G958" t="s">
        <v>5891</v>
      </c>
      <c r="H958" t="s">
        <v>27</v>
      </c>
      <c r="I958" t="s">
        <v>2565</v>
      </c>
      <c r="O958" t="s">
        <v>55</v>
      </c>
      <c r="P958">
        <v>0</v>
      </c>
      <c r="Q958">
        <v>0</v>
      </c>
      <c r="S958" t="s">
        <v>6142</v>
      </c>
      <c r="U958" t="s">
        <v>6139</v>
      </c>
    </row>
    <row r="959" spans="1:21" hidden="1">
      <c r="A959">
        <v>2269</v>
      </c>
      <c r="B959" t="s">
        <v>2620</v>
      </c>
      <c r="C959" t="s">
        <v>6143</v>
      </c>
      <c r="D959" t="s">
        <v>482</v>
      </c>
      <c r="E959" t="s">
        <v>6144</v>
      </c>
      <c r="F959" t="s">
        <v>5751</v>
      </c>
      <c r="G959" t="s">
        <v>5891</v>
      </c>
      <c r="H959" t="s">
        <v>27</v>
      </c>
      <c r="I959" t="s">
        <v>2565</v>
      </c>
      <c r="O959" t="s">
        <v>80</v>
      </c>
      <c r="P959">
        <v>0</v>
      </c>
      <c r="Q959">
        <v>0</v>
      </c>
      <c r="S959" t="s">
        <v>6145</v>
      </c>
      <c r="U959" t="s">
        <v>6139</v>
      </c>
    </row>
    <row r="960" spans="1:21" hidden="1">
      <c r="A960">
        <v>2270</v>
      </c>
      <c r="B960" t="s">
        <v>2620</v>
      </c>
      <c r="C960" t="s">
        <v>6146</v>
      </c>
      <c r="D960" t="s">
        <v>67</v>
      </c>
      <c r="E960" t="s">
        <v>6147</v>
      </c>
      <c r="F960" t="s">
        <v>5751</v>
      </c>
      <c r="G960" t="s">
        <v>5891</v>
      </c>
      <c r="H960" t="s">
        <v>27</v>
      </c>
      <c r="I960" t="s">
        <v>28</v>
      </c>
      <c r="J960" t="s">
        <v>6148</v>
      </c>
      <c r="K960" t="s">
        <v>6149</v>
      </c>
      <c r="L960" t="s">
        <v>6150</v>
      </c>
      <c r="M960" t="s">
        <v>6151</v>
      </c>
      <c r="N960" t="s">
        <v>6152</v>
      </c>
      <c r="O960" t="s">
        <v>122</v>
      </c>
      <c r="P960">
        <v>0</v>
      </c>
      <c r="Q960">
        <v>0</v>
      </c>
      <c r="S960" t="s">
        <v>6153</v>
      </c>
      <c r="U960" t="s">
        <v>6139</v>
      </c>
    </row>
    <row r="961" spans="1:21" hidden="1">
      <c r="A961">
        <v>2271</v>
      </c>
      <c r="B961" t="s">
        <v>2620</v>
      </c>
      <c r="C961" t="s">
        <v>6146</v>
      </c>
      <c r="D961" t="s">
        <v>99</v>
      </c>
      <c r="E961" t="s">
        <v>6154</v>
      </c>
      <c r="F961" t="s">
        <v>5751</v>
      </c>
      <c r="G961" t="s">
        <v>5891</v>
      </c>
      <c r="H961" t="s">
        <v>27</v>
      </c>
      <c r="I961" t="s">
        <v>28</v>
      </c>
      <c r="J961" t="s">
        <v>6155</v>
      </c>
      <c r="K961" t="s">
        <v>6156</v>
      </c>
      <c r="L961" t="s">
        <v>6157</v>
      </c>
      <c r="M961" t="s">
        <v>6158</v>
      </c>
      <c r="N961" t="s">
        <v>6159</v>
      </c>
      <c r="O961" t="s">
        <v>64</v>
      </c>
      <c r="P961">
        <v>0</v>
      </c>
      <c r="Q961">
        <v>0</v>
      </c>
      <c r="S961" t="s">
        <v>6160</v>
      </c>
      <c r="U961" t="s">
        <v>6139</v>
      </c>
    </row>
    <row r="962" spans="1:21" hidden="1">
      <c r="A962">
        <v>2272</v>
      </c>
      <c r="B962" t="s">
        <v>2620</v>
      </c>
      <c r="C962" t="s">
        <v>5396</v>
      </c>
      <c r="D962" t="s">
        <v>99</v>
      </c>
      <c r="E962" t="s">
        <v>6161</v>
      </c>
      <c r="F962" t="s">
        <v>5751</v>
      </c>
      <c r="G962" t="s">
        <v>5891</v>
      </c>
      <c r="H962" t="s">
        <v>27</v>
      </c>
      <c r="I962" t="s">
        <v>2565</v>
      </c>
      <c r="O962" t="s">
        <v>80</v>
      </c>
      <c r="P962">
        <v>0</v>
      </c>
      <c r="Q962">
        <v>0</v>
      </c>
      <c r="S962" t="s">
        <v>6162</v>
      </c>
      <c r="U962" t="s">
        <v>6139</v>
      </c>
    </row>
    <row r="963" spans="1:21" hidden="1">
      <c r="A963">
        <v>2273</v>
      </c>
      <c r="B963" t="s">
        <v>2620</v>
      </c>
      <c r="C963" t="s">
        <v>6163</v>
      </c>
      <c r="D963" t="s">
        <v>290</v>
      </c>
      <c r="E963" t="s">
        <v>6164</v>
      </c>
      <c r="F963" t="s">
        <v>5751</v>
      </c>
      <c r="G963" t="s">
        <v>5891</v>
      </c>
      <c r="H963" t="s">
        <v>27</v>
      </c>
      <c r="I963" t="s">
        <v>2565</v>
      </c>
      <c r="O963" t="s">
        <v>55</v>
      </c>
      <c r="P963">
        <v>0</v>
      </c>
      <c r="Q963">
        <v>0</v>
      </c>
      <c r="S963" t="s">
        <v>6165</v>
      </c>
      <c r="U963" t="s">
        <v>6166</v>
      </c>
    </row>
    <row r="964" spans="1:21" hidden="1">
      <c r="A964">
        <v>2274</v>
      </c>
      <c r="B964" t="s">
        <v>2620</v>
      </c>
      <c r="C964" t="s">
        <v>6167</v>
      </c>
      <c r="D964" t="s">
        <v>290</v>
      </c>
      <c r="E964" t="s">
        <v>6168</v>
      </c>
      <c r="F964" t="s">
        <v>5751</v>
      </c>
      <c r="G964" t="s">
        <v>5891</v>
      </c>
      <c r="H964" t="s">
        <v>27</v>
      </c>
      <c r="I964" t="s">
        <v>2565</v>
      </c>
      <c r="O964" t="s">
        <v>80</v>
      </c>
      <c r="P964">
        <v>0</v>
      </c>
      <c r="Q964">
        <v>0</v>
      </c>
      <c r="S964" t="s">
        <v>6169</v>
      </c>
      <c r="U964" t="s">
        <v>6166</v>
      </c>
    </row>
    <row r="965" spans="1:21" hidden="1">
      <c r="A965">
        <v>2275</v>
      </c>
      <c r="B965" t="s">
        <v>2620</v>
      </c>
      <c r="C965" t="s">
        <v>151</v>
      </c>
      <c r="D965" t="s">
        <v>518</v>
      </c>
      <c r="E965" t="s">
        <v>6170</v>
      </c>
      <c r="F965" t="s">
        <v>5751</v>
      </c>
      <c r="G965" t="s">
        <v>5891</v>
      </c>
      <c r="H965" t="s">
        <v>27</v>
      </c>
      <c r="I965" t="s">
        <v>2565</v>
      </c>
      <c r="O965" t="s">
        <v>80</v>
      </c>
      <c r="P965">
        <v>0</v>
      </c>
      <c r="Q965">
        <v>0</v>
      </c>
      <c r="S965" t="s">
        <v>6171</v>
      </c>
      <c r="U965" t="s">
        <v>6166</v>
      </c>
    </row>
    <row r="966" spans="1:21" hidden="1">
      <c r="A966">
        <v>2276</v>
      </c>
      <c r="B966" t="s">
        <v>2620</v>
      </c>
      <c r="C966" t="s">
        <v>5839</v>
      </c>
      <c r="D966" t="s">
        <v>518</v>
      </c>
      <c r="E966" t="s">
        <v>6172</v>
      </c>
      <c r="F966" t="s">
        <v>5751</v>
      </c>
      <c r="G966" t="s">
        <v>5891</v>
      </c>
      <c r="H966" t="s">
        <v>27</v>
      </c>
      <c r="I966" t="s">
        <v>2565</v>
      </c>
      <c r="O966" t="s">
        <v>80</v>
      </c>
      <c r="P966">
        <v>0</v>
      </c>
      <c r="Q966">
        <v>0</v>
      </c>
      <c r="S966" t="s">
        <v>6173</v>
      </c>
      <c r="U966" t="s">
        <v>6166</v>
      </c>
    </row>
    <row r="967" spans="1:21" hidden="1">
      <c r="A967">
        <v>2277</v>
      </c>
      <c r="B967" t="s">
        <v>2620</v>
      </c>
      <c r="C967" t="s">
        <v>2811</v>
      </c>
      <c r="D967" t="s">
        <v>518</v>
      </c>
      <c r="E967" t="s">
        <v>6174</v>
      </c>
      <c r="F967" t="s">
        <v>5751</v>
      </c>
      <c r="G967" t="s">
        <v>5891</v>
      </c>
      <c r="H967" t="s">
        <v>27</v>
      </c>
      <c r="I967" t="s">
        <v>2565</v>
      </c>
      <c r="O967" t="s">
        <v>80</v>
      </c>
      <c r="P967">
        <v>0</v>
      </c>
      <c r="Q967">
        <v>0</v>
      </c>
      <c r="S967" t="s">
        <v>6175</v>
      </c>
      <c r="U967" t="s">
        <v>6176</v>
      </c>
    </row>
    <row r="968" spans="1:21" hidden="1">
      <c r="A968">
        <v>2278</v>
      </c>
      <c r="B968" t="s">
        <v>2620</v>
      </c>
      <c r="C968" t="s">
        <v>6077</v>
      </c>
      <c r="D968" t="s">
        <v>518</v>
      </c>
      <c r="E968" t="s">
        <v>6177</v>
      </c>
      <c r="F968" t="s">
        <v>5751</v>
      </c>
      <c r="G968" t="s">
        <v>5891</v>
      </c>
      <c r="H968" t="s">
        <v>27</v>
      </c>
      <c r="I968" t="s">
        <v>2565</v>
      </c>
      <c r="O968" t="s">
        <v>55</v>
      </c>
      <c r="P968">
        <v>0</v>
      </c>
      <c r="Q968">
        <v>0</v>
      </c>
      <c r="S968" t="s">
        <v>6178</v>
      </c>
      <c r="U968" t="s">
        <v>6176</v>
      </c>
    </row>
    <row r="969" spans="1:21" hidden="1">
      <c r="A969">
        <v>2279</v>
      </c>
      <c r="B969" t="s">
        <v>2620</v>
      </c>
      <c r="C969" t="s">
        <v>6146</v>
      </c>
      <c r="D969" t="s">
        <v>518</v>
      </c>
      <c r="E969" t="s">
        <v>6179</v>
      </c>
      <c r="F969" t="s">
        <v>5751</v>
      </c>
      <c r="G969" t="s">
        <v>5891</v>
      </c>
      <c r="H969" t="s">
        <v>27</v>
      </c>
      <c r="I969" t="s">
        <v>2565</v>
      </c>
      <c r="O969" t="s">
        <v>80</v>
      </c>
      <c r="P969">
        <v>0</v>
      </c>
      <c r="Q969">
        <v>0</v>
      </c>
      <c r="S969" t="s">
        <v>6180</v>
      </c>
      <c r="U969" t="s">
        <v>6176</v>
      </c>
    </row>
    <row r="970" spans="1:21" hidden="1">
      <c r="A970">
        <v>2280</v>
      </c>
      <c r="B970" t="s">
        <v>2620</v>
      </c>
      <c r="C970" t="s">
        <v>151</v>
      </c>
      <c r="D970" t="s">
        <v>518</v>
      </c>
      <c r="E970" t="s">
        <v>6181</v>
      </c>
      <c r="F970" t="s">
        <v>5751</v>
      </c>
      <c r="G970" t="s">
        <v>5891</v>
      </c>
      <c r="H970" t="s">
        <v>27</v>
      </c>
      <c r="I970" t="s">
        <v>2565</v>
      </c>
      <c r="O970" t="s">
        <v>80</v>
      </c>
      <c r="P970">
        <v>0</v>
      </c>
      <c r="Q970">
        <v>0</v>
      </c>
      <c r="S970" t="s">
        <v>6182</v>
      </c>
      <c r="U970" t="s">
        <v>6183</v>
      </c>
    </row>
    <row r="971" spans="1:21" hidden="1">
      <c r="A971">
        <v>2281</v>
      </c>
      <c r="B971" t="s">
        <v>2620</v>
      </c>
      <c r="C971" t="s">
        <v>6184</v>
      </c>
      <c r="D971" t="s">
        <v>518</v>
      </c>
      <c r="E971" t="s">
        <v>6185</v>
      </c>
      <c r="F971" t="s">
        <v>5751</v>
      </c>
      <c r="G971" t="s">
        <v>5891</v>
      </c>
      <c r="H971" t="s">
        <v>27</v>
      </c>
      <c r="I971" t="s">
        <v>2565</v>
      </c>
      <c r="O971" t="s">
        <v>55</v>
      </c>
      <c r="P971">
        <v>0</v>
      </c>
      <c r="Q971">
        <v>0</v>
      </c>
      <c r="S971" t="s">
        <v>6186</v>
      </c>
      <c r="U971" t="s">
        <v>6183</v>
      </c>
    </row>
    <row r="972" spans="1:21" hidden="1">
      <c r="A972">
        <v>2282</v>
      </c>
      <c r="B972" t="s">
        <v>2620</v>
      </c>
      <c r="C972" t="s">
        <v>6132</v>
      </c>
      <c r="D972" t="s">
        <v>3966</v>
      </c>
      <c r="E972" t="s">
        <v>6020</v>
      </c>
      <c r="F972" t="s">
        <v>5751</v>
      </c>
      <c r="G972" t="s">
        <v>5891</v>
      </c>
      <c r="H972" t="s">
        <v>27</v>
      </c>
      <c r="I972" t="s">
        <v>28</v>
      </c>
      <c r="J972" t="s">
        <v>6021</v>
      </c>
      <c r="K972" t="s">
        <v>6022</v>
      </c>
      <c r="L972" t="s">
        <v>6023</v>
      </c>
      <c r="M972" t="s">
        <v>6024</v>
      </c>
      <c r="O972" t="s">
        <v>55</v>
      </c>
      <c r="P972">
        <v>0</v>
      </c>
      <c r="Q972">
        <v>0</v>
      </c>
      <c r="U972" t="s">
        <v>6187</v>
      </c>
    </row>
    <row r="973" spans="1:21" hidden="1">
      <c r="A973">
        <v>2283</v>
      </c>
      <c r="B973" t="s">
        <v>2620</v>
      </c>
      <c r="C973" t="s">
        <v>6188</v>
      </c>
      <c r="D973" t="s">
        <v>3966</v>
      </c>
      <c r="E973" t="s">
        <v>6189</v>
      </c>
      <c r="F973" t="s">
        <v>5751</v>
      </c>
      <c r="G973" t="s">
        <v>6190</v>
      </c>
      <c r="H973" t="s">
        <v>27</v>
      </c>
      <c r="I973" t="s">
        <v>28</v>
      </c>
      <c r="J973" t="s">
        <v>3043</v>
      </c>
      <c r="K973" t="s">
        <v>35</v>
      </c>
      <c r="L973" t="s">
        <v>6191</v>
      </c>
      <c r="M973" t="e">
        <v>#DIV/0!</v>
      </c>
      <c r="N973" t="s">
        <v>3044</v>
      </c>
      <c r="O973" t="s">
        <v>64</v>
      </c>
      <c r="P973">
        <v>0</v>
      </c>
      <c r="Q973">
        <v>0</v>
      </c>
      <c r="R973" t="s">
        <v>6192</v>
      </c>
      <c r="S973" t="s">
        <v>6193</v>
      </c>
      <c r="U973" t="s">
        <v>6194</v>
      </c>
    </row>
    <row r="974" spans="1:21" hidden="1">
      <c r="A974">
        <v>2284</v>
      </c>
      <c r="B974" t="s">
        <v>2620</v>
      </c>
      <c r="C974" t="s">
        <v>6188</v>
      </c>
      <c r="D974" t="s">
        <v>3966</v>
      </c>
      <c r="E974" t="s">
        <v>6195</v>
      </c>
      <c r="F974" t="s">
        <v>5751</v>
      </c>
      <c r="G974" t="s">
        <v>6190</v>
      </c>
      <c r="H974" t="s">
        <v>27</v>
      </c>
      <c r="I974" t="s">
        <v>28</v>
      </c>
      <c r="J974" t="s">
        <v>6196</v>
      </c>
      <c r="K974" t="s">
        <v>3980</v>
      </c>
      <c r="L974" t="s">
        <v>3045</v>
      </c>
      <c r="M974" t="s">
        <v>97</v>
      </c>
      <c r="N974" t="s">
        <v>4808</v>
      </c>
      <c r="O974" t="s">
        <v>64</v>
      </c>
      <c r="P974">
        <v>0</v>
      </c>
      <c r="Q974">
        <v>0</v>
      </c>
      <c r="R974" t="s">
        <v>6197</v>
      </c>
      <c r="S974" t="s">
        <v>6198</v>
      </c>
      <c r="U974" t="s">
        <v>6199</v>
      </c>
    </row>
    <row r="975" spans="1:21" hidden="1">
      <c r="A975">
        <v>2285</v>
      </c>
      <c r="B975" t="s">
        <v>2620</v>
      </c>
      <c r="C975" t="s">
        <v>5921</v>
      </c>
      <c r="D975" t="s">
        <v>3966</v>
      </c>
      <c r="E975" t="s">
        <v>6200</v>
      </c>
      <c r="F975" t="s">
        <v>5751</v>
      </c>
      <c r="G975" t="s">
        <v>6190</v>
      </c>
      <c r="H975" t="s">
        <v>27</v>
      </c>
      <c r="I975" t="s">
        <v>2565</v>
      </c>
      <c r="O975" t="s">
        <v>80</v>
      </c>
      <c r="P975">
        <v>0</v>
      </c>
      <c r="Q975">
        <v>0</v>
      </c>
      <c r="S975" t="s">
        <v>6201</v>
      </c>
      <c r="U975" t="s">
        <v>6199</v>
      </c>
    </row>
    <row r="976" spans="1:21" hidden="1">
      <c r="A976">
        <v>2286</v>
      </c>
      <c r="B976" t="s">
        <v>2620</v>
      </c>
      <c r="C976" t="s">
        <v>6184</v>
      </c>
      <c r="D976" t="s">
        <v>366</v>
      </c>
      <c r="E976" t="s">
        <v>6202</v>
      </c>
      <c r="F976" t="s">
        <v>5751</v>
      </c>
      <c r="G976" t="s">
        <v>6190</v>
      </c>
      <c r="H976" t="s">
        <v>27</v>
      </c>
      <c r="I976" t="s">
        <v>28</v>
      </c>
      <c r="J976" t="s">
        <v>6203</v>
      </c>
      <c r="K976" t="s">
        <v>6204</v>
      </c>
      <c r="L976" t="s">
        <v>6205</v>
      </c>
      <c r="M976" t="s">
        <v>6206</v>
      </c>
      <c r="N976" t="s">
        <v>6207</v>
      </c>
      <c r="O976" t="s">
        <v>80</v>
      </c>
      <c r="P976">
        <v>0</v>
      </c>
      <c r="Q976">
        <v>0</v>
      </c>
      <c r="S976" t="s">
        <v>6208</v>
      </c>
      <c r="U976" t="s">
        <v>6199</v>
      </c>
    </row>
    <row r="977" spans="1:21" hidden="1">
      <c r="A977">
        <v>2287</v>
      </c>
      <c r="B977" t="s">
        <v>2620</v>
      </c>
      <c r="C977" t="s">
        <v>3548</v>
      </c>
      <c r="D977" t="s">
        <v>366</v>
      </c>
      <c r="E977" t="s">
        <v>6209</v>
      </c>
      <c r="F977" t="s">
        <v>5751</v>
      </c>
      <c r="G977" t="s">
        <v>6190</v>
      </c>
      <c r="H977" t="s">
        <v>27</v>
      </c>
      <c r="I977" t="s">
        <v>28</v>
      </c>
      <c r="J977" t="s">
        <v>3043</v>
      </c>
      <c r="K977" t="s">
        <v>3045</v>
      </c>
      <c r="L977" t="s">
        <v>97</v>
      </c>
      <c r="M977" t="s">
        <v>3465</v>
      </c>
      <c r="O977" t="s">
        <v>122</v>
      </c>
      <c r="P977">
        <v>0</v>
      </c>
      <c r="Q977">
        <v>0</v>
      </c>
      <c r="R977" t="s">
        <v>6210</v>
      </c>
      <c r="S977" t="s">
        <v>6211</v>
      </c>
      <c r="U977" t="s">
        <v>6212</v>
      </c>
    </row>
    <row r="978" spans="1:21" hidden="1">
      <c r="A978">
        <v>2288</v>
      </c>
      <c r="B978" t="s">
        <v>2620</v>
      </c>
      <c r="C978" t="s">
        <v>3548</v>
      </c>
      <c r="D978" t="s">
        <v>366</v>
      </c>
      <c r="E978" t="s">
        <v>6213</v>
      </c>
      <c r="F978" t="s">
        <v>5751</v>
      </c>
      <c r="G978" t="s">
        <v>6190</v>
      </c>
      <c r="H978" t="s">
        <v>27</v>
      </c>
      <c r="I978" t="s">
        <v>28</v>
      </c>
      <c r="J978" t="s">
        <v>5298</v>
      </c>
      <c r="K978" t="s">
        <v>4217</v>
      </c>
      <c r="L978" t="s">
        <v>6214</v>
      </c>
      <c r="M978" t="s">
        <v>4296</v>
      </c>
      <c r="O978" t="s">
        <v>34</v>
      </c>
      <c r="P978">
        <v>0</v>
      </c>
      <c r="Q978">
        <v>0</v>
      </c>
      <c r="R978" t="s">
        <v>6215</v>
      </c>
      <c r="S978" t="s">
        <v>6216</v>
      </c>
      <c r="U978" t="s">
        <v>6217</v>
      </c>
    </row>
    <row r="979" spans="1:21" hidden="1">
      <c r="A979">
        <v>2289</v>
      </c>
      <c r="B979" t="s">
        <v>2620</v>
      </c>
      <c r="C979" t="s">
        <v>6132</v>
      </c>
      <c r="D979" t="s">
        <v>366</v>
      </c>
      <c r="E979" t="s">
        <v>6218</v>
      </c>
      <c r="F979" t="s">
        <v>5751</v>
      </c>
      <c r="G979" t="s">
        <v>6190</v>
      </c>
      <c r="H979" t="s">
        <v>27</v>
      </c>
      <c r="I979" t="s">
        <v>2565</v>
      </c>
      <c r="O979" t="s">
        <v>80</v>
      </c>
      <c r="P979">
        <v>0</v>
      </c>
      <c r="Q979">
        <v>0</v>
      </c>
      <c r="R979" t="s">
        <v>6219</v>
      </c>
      <c r="S979" t="s">
        <v>6220</v>
      </c>
      <c r="U979" t="s">
        <v>6221</v>
      </c>
    </row>
    <row r="980" spans="1:21" hidden="1">
      <c r="A980">
        <v>2290</v>
      </c>
      <c r="B980" t="s">
        <v>2620</v>
      </c>
      <c r="C980" t="s">
        <v>6117</v>
      </c>
      <c r="D980" t="s">
        <v>366</v>
      </c>
      <c r="E980" t="s">
        <v>6222</v>
      </c>
      <c r="F980" t="s">
        <v>5751</v>
      </c>
      <c r="G980" t="s">
        <v>6190</v>
      </c>
      <c r="H980" t="s">
        <v>27</v>
      </c>
      <c r="I980" t="s">
        <v>2565</v>
      </c>
      <c r="O980" t="s">
        <v>80</v>
      </c>
      <c r="P980">
        <v>0</v>
      </c>
      <c r="Q980">
        <v>0</v>
      </c>
      <c r="R980" t="s">
        <v>6223</v>
      </c>
      <c r="S980" t="s">
        <v>6224</v>
      </c>
      <c r="U980" t="s">
        <v>6225</v>
      </c>
    </row>
    <row r="981" spans="1:21" hidden="1">
      <c r="A981">
        <v>2291</v>
      </c>
      <c r="B981" t="s">
        <v>2620</v>
      </c>
      <c r="C981" t="s">
        <v>6117</v>
      </c>
      <c r="D981" t="s">
        <v>366</v>
      </c>
      <c r="E981" t="s">
        <v>6226</v>
      </c>
      <c r="F981" t="s">
        <v>5751</v>
      </c>
      <c r="G981" t="s">
        <v>6190</v>
      </c>
      <c r="H981" t="s">
        <v>27</v>
      </c>
      <c r="I981" t="s">
        <v>2565</v>
      </c>
      <c r="O981" t="s">
        <v>80</v>
      </c>
      <c r="P981">
        <v>0</v>
      </c>
      <c r="Q981">
        <v>0</v>
      </c>
      <c r="R981" t="s">
        <v>6227</v>
      </c>
      <c r="S981" t="s">
        <v>6228</v>
      </c>
      <c r="U981" t="s">
        <v>6229</v>
      </c>
    </row>
    <row r="982" spans="1:21" hidden="1">
      <c r="A982">
        <v>2292</v>
      </c>
      <c r="B982" t="s">
        <v>2620</v>
      </c>
      <c r="C982" t="s">
        <v>6117</v>
      </c>
      <c r="D982" t="s">
        <v>366</v>
      </c>
      <c r="E982" t="s">
        <v>6230</v>
      </c>
      <c r="F982" t="s">
        <v>5751</v>
      </c>
      <c r="G982" t="s">
        <v>6190</v>
      </c>
      <c r="H982" t="s">
        <v>27</v>
      </c>
      <c r="I982" t="s">
        <v>2565</v>
      </c>
      <c r="O982" t="s">
        <v>80</v>
      </c>
      <c r="P982">
        <v>0</v>
      </c>
      <c r="Q982">
        <v>0</v>
      </c>
      <c r="R982" t="s">
        <v>6231</v>
      </c>
      <c r="S982" t="s">
        <v>6232</v>
      </c>
      <c r="U982" t="s">
        <v>6233</v>
      </c>
    </row>
    <row r="983" spans="1:21" hidden="1">
      <c r="A983">
        <v>2293</v>
      </c>
      <c r="B983" t="s">
        <v>2620</v>
      </c>
      <c r="C983" t="s">
        <v>6132</v>
      </c>
      <c r="D983" t="s">
        <v>366</v>
      </c>
      <c r="E983" t="s">
        <v>6234</v>
      </c>
      <c r="F983" t="s">
        <v>5751</v>
      </c>
      <c r="G983" t="s">
        <v>6190</v>
      </c>
      <c r="H983" t="s">
        <v>27</v>
      </c>
      <c r="I983" t="s">
        <v>2565</v>
      </c>
      <c r="O983" t="s">
        <v>80</v>
      </c>
      <c r="P983">
        <v>0</v>
      </c>
      <c r="Q983">
        <v>0</v>
      </c>
      <c r="R983" t="s">
        <v>6235</v>
      </c>
      <c r="S983" t="s">
        <v>6236</v>
      </c>
      <c r="U983" t="s">
        <v>6233</v>
      </c>
    </row>
    <row r="984" spans="1:21" hidden="1">
      <c r="A984">
        <v>2294</v>
      </c>
      <c r="B984" t="s">
        <v>2620</v>
      </c>
      <c r="C984" t="s">
        <v>6117</v>
      </c>
      <c r="D984" t="s">
        <v>366</v>
      </c>
      <c r="E984" t="s">
        <v>6237</v>
      </c>
      <c r="F984" t="s">
        <v>5751</v>
      </c>
      <c r="G984" t="s">
        <v>6190</v>
      </c>
      <c r="H984" t="s">
        <v>27</v>
      </c>
      <c r="I984" t="s">
        <v>2565</v>
      </c>
      <c r="O984" t="s">
        <v>80</v>
      </c>
      <c r="P984">
        <v>0</v>
      </c>
      <c r="Q984">
        <v>0</v>
      </c>
      <c r="S984" t="s">
        <v>6238</v>
      </c>
      <c r="U984" t="s">
        <v>6239</v>
      </c>
    </row>
    <row r="985" spans="1:21" hidden="1">
      <c r="A985">
        <v>2295</v>
      </c>
      <c r="B985" t="s">
        <v>2620</v>
      </c>
      <c r="C985" t="s">
        <v>6240</v>
      </c>
      <c r="D985" t="s">
        <v>366</v>
      </c>
      <c r="E985" t="s">
        <v>6241</v>
      </c>
      <c r="F985" t="s">
        <v>5751</v>
      </c>
      <c r="G985" t="s">
        <v>6190</v>
      </c>
      <c r="H985" t="s">
        <v>27</v>
      </c>
      <c r="I985" t="s">
        <v>2565</v>
      </c>
      <c r="O985" t="s">
        <v>55</v>
      </c>
      <c r="P985">
        <v>0</v>
      </c>
      <c r="Q985">
        <v>0</v>
      </c>
      <c r="R985" t="s">
        <v>6242</v>
      </c>
      <c r="S985" t="s">
        <v>6243</v>
      </c>
      <c r="U985" t="s">
        <v>6244</v>
      </c>
    </row>
    <row r="986" spans="1:21" hidden="1">
      <c r="A986">
        <v>2297</v>
      </c>
      <c r="B986" t="s">
        <v>2620</v>
      </c>
      <c r="C986" t="s">
        <v>2982</v>
      </c>
      <c r="D986" t="s">
        <v>366</v>
      </c>
      <c r="E986" t="s">
        <v>6245</v>
      </c>
      <c r="F986" t="s">
        <v>5751</v>
      </c>
      <c r="G986" t="s">
        <v>6190</v>
      </c>
      <c r="H986" t="s">
        <v>27</v>
      </c>
      <c r="I986" t="s">
        <v>2565</v>
      </c>
      <c r="O986" t="s">
        <v>80</v>
      </c>
      <c r="P986">
        <v>0</v>
      </c>
      <c r="Q986">
        <v>0</v>
      </c>
      <c r="S986" t="s">
        <v>6246</v>
      </c>
      <c r="U986" t="s">
        <v>6247</v>
      </c>
    </row>
    <row r="987" spans="1:21" hidden="1">
      <c r="A987">
        <v>2298</v>
      </c>
      <c r="B987" t="s">
        <v>2620</v>
      </c>
      <c r="C987" t="s">
        <v>6184</v>
      </c>
      <c r="D987" t="s">
        <v>366</v>
      </c>
      <c r="E987" t="s">
        <v>6248</v>
      </c>
      <c r="F987" t="s">
        <v>5751</v>
      </c>
      <c r="G987" t="s">
        <v>6190</v>
      </c>
      <c r="H987" t="s">
        <v>27</v>
      </c>
      <c r="I987" t="s">
        <v>2565</v>
      </c>
      <c r="O987" t="s">
        <v>55</v>
      </c>
      <c r="P987">
        <v>0</v>
      </c>
      <c r="Q987">
        <v>0</v>
      </c>
      <c r="R987" t="s">
        <v>6249</v>
      </c>
      <c r="S987" t="s">
        <v>6250</v>
      </c>
      <c r="U987" t="s">
        <v>6251</v>
      </c>
    </row>
    <row r="988" spans="1:21" hidden="1">
      <c r="A988">
        <v>2299</v>
      </c>
      <c r="B988" t="s">
        <v>2620</v>
      </c>
      <c r="C988" t="s">
        <v>6120</v>
      </c>
      <c r="D988" t="s">
        <v>366</v>
      </c>
      <c r="E988" t="s">
        <v>6252</v>
      </c>
      <c r="F988" t="s">
        <v>5751</v>
      </c>
      <c r="G988" t="s">
        <v>6190</v>
      </c>
      <c r="H988" t="s">
        <v>27</v>
      </c>
      <c r="I988" t="s">
        <v>2565</v>
      </c>
      <c r="O988" t="s">
        <v>55</v>
      </c>
      <c r="P988">
        <v>0</v>
      </c>
      <c r="Q988">
        <v>0</v>
      </c>
      <c r="R988" t="s">
        <v>6253</v>
      </c>
      <c r="S988" t="s">
        <v>6254</v>
      </c>
      <c r="U988" t="s">
        <v>6255</v>
      </c>
    </row>
    <row r="989" spans="1:21" hidden="1">
      <c r="A989">
        <v>2300</v>
      </c>
      <c r="B989" t="s">
        <v>2620</v>
      </c>
      <c r="C989" t="s">
        <v>6120</v>
      </c>
      <c r="D989" t="s">
        <v>366</v>
      </c>
      <c r="E989" t="s">
        <v>6256</v>
      </c>
      <c r="F989" t="s">
        <v>5751</v>
      </c>
      <c r="G989" t="s">
        <v>6190</v>
      </c>
      <c r="H989" t="s">
        <v>27</v>
      </c>
      <c r="I989" t="s">
        <v>2565</v>
      </c>
      <c r="O989" t="s">
        <v>80</v>
      </c>
      <c r="P989">
        <v>0</v>
      </c>
      <c r="Q989">
        <v>0</v>
      </c>
      <c r="R989" t="s">
        <v>6257</v>
      </c>
      <c r="S989" t="s">
        <v>6258</v>
      </c>
      <c r="U989" t="s">
        <v>6259</v>
      </c>
    </row>
    <row r="990" spans="1:21" hidden="1">
      <c r="A990">
        <v>2301</v>
      </c>
      <c r="B990" t="s">
        <v>2620</v>
      </c>
      <c r="C990" t="s">
        <v>6005</v>
      </c>
      <c r="D990" t="s">
        <v>245</v>
      </c>
      <c r="E990" t="s">
        <v>6260</v>
      </c>
      <c r="F990" t="s">
        <v>5751</v>
      </c>
      <c r="G990" t="s">
        <v>6190</v>
      </c>
      <c r="H990" t="s">
        <v>27</v>
      </c>
      <c r="I990" t="s">
        <v>2565</v>
      </c>
      <c r="O990" t="s">
        <v>55</v>
      </c>
      <c r="P990">
        <v>0</v>
      </c>
      <c r="Q990">
        <v>0</v>
      </c>
      <c r="R990" t="s">
        <v>6261</v>
      </c>
      <c r="S990" t="s">
        <v>6262</v>
      </c>
      <c r="U990" t="s">
        <v>6263</v>
      </c>
    </row>
    <row r="991" spans="1:21" hidden="1">
      <c r="A991">
        <v>2302</v>
      </c>
      <c r="B991" t="s">
        <v>2620</v>
      </c>
      <c r="C991" t="s">
        <v>5366</v>
      </c>
      <c r="D991" t="s">
        <v>245</v>
      </c>
      <c r="E991" t="s">
        <v>6264</v>
      </c>
      <c r="F991" t="s">
        <v>5751</v>
      </c>
      <c r="G991" t="s">
        <v>6190</v>
      </c>
      <c r="H991" t="s">
        <v>27</v>
      </c>
      <c r="I991" t="s">
        <v>2565</v>
      </c>
      <c r="O991" t="s">
        <v>80</v>
      </c>
      <c r="P991">
        <v>0</v>
      </c>
      <c r="Q991">
        <v>0</v>
      </c>
      <c r="R991" t="s">
        <v>6265</v>
      </c>
      <c r="S991" t="s">
        <v>6266</v>
      </c>
      <c r="U991" t="s">
        <v>6263</v>
      </c>
    </row>
    <row r="992" spans="1:21" hidden="1">
      <c r="A992">
        <v>2303</v>
      </c>
      <c r="B992" t="s">
        <v>2620</v>
      </c>
      <c r="C992" t="s">
        <v>5914</v>
      </c>
      <c r="D992" t="s">
        <v>245</v>
      </c>
      <c r="E992" t="s">
        <v>6267</v>
      </c>
      <c r="F992" t="s">
        <v>5751</v>
      </c>
      <c r="G992" t="s">
        <v>6190</v>
      </c>
      <c r="H992" t="s">
        <v>27</v>
      </c>
      <c r="I992" t="s">
        <v>28</v>
      </c>
      <c r="J992" t="s">
        <v>6268</v>
      </c>
      <c r="K992" t="s">
        <v>6269</v>
      </c>
      <c r="L992" t="s">
        <v>6270</v>
      </c>
      <c r="M992" t="s">
        <v>6271</v>
      </c>
      <c r="O992" t="s">
        <v>122</v>
      </c>
      <c r="P992">
        <v>0</v>
      </c>
      <c r="Q992">
        <v>0</v>
      </c>
      <c r="S992" t="s">
        <v>6272</v>
      </c>
      <c r="U992" t="s">
        <v>6273</v>
      </c>
    </row>
    <row r="993" spans="1:21" hidden="1">
      <c r="A993">
        <v>2304</v>
      </c>
      <c r="B993" t="s">
        <v>2620</v>
      </c>
      <c r="C993" t="s">
        <v>6274</v>
      </c>
      <c r="D993" t="s">
        <v>245</v>
      </c>
      <c r="E993" t="s">
        <v>6275</v>
      </c>
      <c r="F993" t="s">
        <v>5751</v>
      </c>
      <c r="G993" t="s">
        <v>6190</v>
      </c>
      <c r="H993" t="s">
        <v>27</v>
      </c>
      <c r="I993" t="s">
        <v>2565</v>
      </c>
      <c r="O993" t="s">
        <v>80</v>
      </c>
      <c r="P993">
        <v>0</v>
      </c>
      <c r="Q993">
        <v>0</v>
      </c>
      <c r="R993" t="s">
        <v>6276</v>
      </c>
      <c r="S993" t="s">
        <v>6277</v>
      </c>
      <c r="U993" t="s">
        <v>6278</v>
      </c>
    </row>
    <row r="994" spans="1:21" hidden="1">
      <c r="A994">
        <v>2305</v>
      </c>
      <c r="B994" t="s">
        <v>2620</v>
      </c>
      <c r="C994" t="s">
        <v>6132</v>
      </c>
      <c r="D994" t="s">
        <v>23</v>
      </c>
      <c r="E994" t="s">
        <v>6279</v>
      </c>
      <c r="F994" t="s">
        <v>5751</v>
      </c>
      <c r="G994" t="s">
        <v>6190</v>
      </c>
      <c r="H994" t="s">
        <v>27</v>
      </c>
      <c r="I994" t="s">
        <v>2565</v>
      </c>
      <c r="O994" t="s">
        <v>55</v>
      </c>
      <c r="P994">
        <v>0</v>
      </c>
      <c r="Q994">
        <v>0</v>
      </c>
      <c r="R994" t="s">
        <v>6280</v>
      </c>
      <c r="S994" t="s">
        <v>6281</v>
      </c>
      <c r="U994" t="s">
        <v>6282</v>
      </c>
    </row>
    <row r="995" spans="1:21" hidden="1">
      <c r="A995">
        <v>2306</v>
      </c>
      <c r="B995" t="s">
        <v>2620</v>
      </c>
      <c r="C995" t="s">
        <v>6283</v>
      </c>
      <c r="D995" t="s">
        <v>23</v>
      </c>
      <c r="E995" t="s">
        <v>6284</v>
      </c>
      <c r="F995" t="s">
        <v>5751</v>
      </c>
      <c r="G995" t="s">
        <v>6190</v>
      </c>
      <c r="H995" t="s">
        <v>27</v>
      </c>
      <c r="I995" t="s">
        <v>2565</v>
      </c>
      <c r="O995" t="s">
        <v>80</v>
      </c>
      <c r="P995">
        <v>0</v>
      </c>
      <c r="Q995">
        <v>0</v>
      </c>
      <c r="S995" t="s">
        <v>6285</v>
      </c>
      <c r="U995" t="s">
        <v>6286</v>
      </c>
    </row>
    <row r="996" spans="1:21" hidden="1">
      <c r="A996">
        <v>2307</v>
      </c>
      <c r="B996" t="s">
        <v>2620</v>
      </c>
      <c r="C996" t="s">
        <v>6283</v>
      </c>
      <c r="D996" t="s">
        <v>23</v>
      </c>
      <c r="E996" t="s">
        <v>6287</v>
      </c>
      <c r="F996" t="s">
        <v>5751</v>
      </c>
      <c r="G996" t="s">
        <v>6190</v>
      </c>
      <c r="H996" t="s">
        <v>27</v>
      </c>
      <c r="I996" t="s">
        <v>2565</v>
      </c>
      <c r="O996" t="s">
        <v>55</v>
      </c>
      <c r="P996">
        <v>0</v>
      </c>
      <c r="Q996">
        <v>0</v>
      </c>
      <c r="S996" t="s">
        <v>6288</v>
      </c>
      <c r="U996" t="s">
        <v>6286</v>
      </c>
    </row>
    <row r="997" spans="1:21" hidden="1">
      <c r="A997">
        <v>2308</v>
      </c>
      <c r="B997" t="s">
        <v>2620</v>
      </c>
      <c r="C997" t="s">
        <v>6289</v>
      </c>
      <c r="D997" t="s">
        <v>23</v>
      </c>
      <c r="E997" t="s">
        <v>6290</v>
      </c>
      <c r="F997" t="s">
        <v>5751</v>
      </c>
      <c r="G997" t="s">
        <v>6190</v>
      </c>
      <c r="H997" t="s">
        <v>27</v>
      </c>
      <c r="I997" t="s">
        <v>2565</v>
      </c>
      <c r="O997" t="s">
        <v>55</v>
      </c>
      <c r="P997">
        <v>0</v>
      </c>
      <c r="Q997">
        <v>0</v>
      </c>
      <c r="R997" t="s">
        <v>6291</v>
      </c>
      <c r="S997" t="s">
        <v>6292</v>
      </c>
      <c r="U997" t="s">
        <v>6293</v>
      </c>
    </row>
    <row r="998" spans="1:21" hidden="1">
      <c r="A998">
        <v>2309</v>
      </c>
      <c r="B998" t="s">
        <v>2620</v>
      </c>
      <c r="C998" t="s">
        <v>6289</v>
      </c>
      <c r="D998" t="s">
        <v>23</v>
      </c>
      <c r="E998" t="s">
        <v>6294</v>
      </c>
      <c r="F998" t="s">
        <v>5751</v>
      </c>
      <c r="G998" t="s">
        <v>6190</v>
      </c>
      <c r="H998" t="s">
        <v>27</v>
      </c>
      <c r="I998" t="s">
        <v>2565</v>
      </c>
      <c r="O998" t="s">
        <v>80</v>
      </c>
      <c r="P998">
        <v>0</v>
      </c>
      <c r="Q998">
        <v>0</v>
      </c>
      <c r="R998" t="s">
        <v>6295</v>
      </c>
      <c r="S998" t="s">
        <v>6296</v>
      </c>
      <c r="U998" t="s">
        <v>6293</v>
      </c>
    </row>
    <row r="999" spans="1:21" hidden="1">
      <c r="A999">
        <v>2310</v>
      </c>
      <c r="B999" t="s">
        <v>2620</v>
      </c>
      <c r="C999" t="s">
        <v>6289</v>
      </c>
      <c r="D999" t="s">
        <v>23</v>
      </c>
      <c r="E999" t="s">
        <v>6297</v>
      </c>
      <c r="F999" t="s">
        <v>5751</v>
      </c>
      <c r="G999" t="s">
        <v>6190</v>
      </c>
      <c r="H999" t="s">
        <v>27</v>
      </c>
      <c r="I999" t="s">
        <v>2565</v>
      </c>
      <c r="O999" t="s">
        <v>80</v>
      </c>
      <c r="P999">
        <v>0</v>
      </c>
      <c r="Q999">
        <v>0</v>
      </c>
      <c r="R999" t="s">
        <v>6298</v>
      </c>
      <c r="S999" t="s">
        <v>6299</v>
      </c>
      <c r="U999" t="s">
        <v>6300</v>
      </c>
    </row>
    <row r="1000" spans="1:21" hidden="1">
      <c r="A1000">
        <v>2311</v>
      </c>
      <c r="B1000" t="s">
        <v>2620</v>
      </c>
      <c r="C1000" t="s">
        <v>5668</v>
      </c>
      <c r="D1000" t="s">
        <v>23</v>
      </c>
      <c r="E1000" t="s">
        <v>6301</v>
      </c>
      <c r="F1000" t="s">
        <v>5751</v>
      </c>
      <c r="G1000" t="s">
        <v>6190</v>
      </c>
      <c r="H1000" t="s">
        <v>27</v>
      </c>
      <c r="I1000" t="s">
        <v>2565</v>
      </c>
      <c r="O1000" t="s">
        <v>80</v>
      </c>
      <c r="P1000">
        <v>0</v>
      </c>
      <c r="Q1000">
        <v>0</v>
      </c>
      <c r="S1000" t="s">
        <v>6302</v>
      </c>
      <c r="U1000" t="s">
        <v>6300</v>
      </c>
    </row>
    <row r="1001" spans="1:21" hidden="1">
      <c r="A1001" t="s">
        <v>6303</v>
      </c>
      <c r="B1001" t="s">
        <v>2620</v>
      </c>
      <c r="C1001" t="s">
        <v>6283</v>
      </c>
      <c r="D1001" t="s">
        <v>23</v>
      </c>
      <c r="E1001" t="s">
        <v>6304</v>
      </c>
      <c r="F1001" t="s">
        <v>5751</v>
      </c>
      <c r="G1001" t="s">
        <v>6190</v>
      </c>
      <c r="H1001" t="s">
        <v>27</v>
      </c>
      <c r="I1001" t="s">
        <v>28</v>
      </c>
      <c r="J1001" t="s">
        <v>4218</v>
      </c>
      <c r="K1001" t="s">
        <v>6214</v>
      </c>
      <c r="L1001" t="s">
        <v>4296</v>
      </c>
      <c r="M1001" t="s">
        <v>6305</v>
      </c>
      <c r="N1001" t="s">
        <v>5297</v>
      </c>
      <c r="O1001" t="s">
        <v>55</v>
      </c>
      <c r="P1001">
        <v>0</v>
      </c>
      <c r="Q1001">
        <v>0</v>
      </c>
      <c r="R1001" t="s">
        <v>6306</v>
      </c>
      <c r="S1001" t="s">
        <v>6307</v>
      </c>
      <c r="U1001" t="s">
        <v>6308</v>
      </c>
    </row>
    <row r="1002" spans="1:21" hidden="1">
      <c r="A1002">
        <v>2313</v>
      </c>
      <c r="B1002" t="s">
        <v>2620</v>
      </c>
      <c r="C1002" t="s">
        <v>5337</v>
      </c>
      <c r="D1002" t="s">
        <v>23</v>
      </c>
      <c r="E1002" t="s">
        <v>6309</v>
      </c>
      <c r="F1002" t="s">
        <v>5751</v>
      </c>
      <c r="G1002" t="s">
        <v>6190</v>
      </c>
      <c r="H1002" t="s">
        <v>27</v>
      </c>
      <c r="I1002" t="s">
        <v>2565</v>
      </c>
      <c r="O1002" t="s">
        <v>55</v>
      </c>
      <c r="P1002">
        <v>0</v>
      </c>
      <c r="Q1002">
        <v>0</v>
      </c>
      <c r="R1002" t="s">
        <v>6310</v>
      </c>
      <c r="S1002" t="s">
        <v>6311</v>
      </c>
      <c r="U1002" t="s">
        <v>6312</v>
      </c>
    </row>
    <row r="1003" spans="1:21" hidden="1">
      <c r="A1003">
        <v>2314</v>
      </c>
      <c r="B1003" t="s">
        <v>2620</v>
      </c>
      <c r="C1003" t="s">
        <v>2586</v>
      </c>
      <c r="D1003" t="s">
        <v>47</v>
      </c>
      <c r="E1003" t="s">
        <v>6313</v>
      </c>
      <c r="F1003" t="s">
        <v>5751</v>
      </c>
      <c r="G1003" t="s">
        <v>6190</v>
      </c>
      <c r="H1003" t="s">
        <v>27</v>
      </c>
      <c r="I1003" t="s">
        <v>2565</v>
      </c>
      <c r="O1003" t="s">
        <v>55</v>
      </c>
      <c r="P1003">
        <v>0</v>
      </c>
      <c r="Q1003">
        <v>0</v>
      </c>
      <c r="R1003" t="s">
        <v>6314</v>
      </c>
      <c r="S1003" t="s">
        <v>6315</v>
      </c>
      <c r="U1003" t="s">
        <v>6312</v>
      </c>
    </row>
    <row r="1004" spans="1:21" hidden="1">
      <c r="A1004">
        <v>2315</v>
      </c>
      <c r="B1004" t="s">
        <v>2620</v>
      </c>
      <c r="C1004" t="s">
        <v>5337</v>
      </c>
      <c r="D1004" t="s">
        <v>47</v>
      </c>
      <c r="E1004" t="s">
        <v>6316</v>
      </c>
      <c r="F1004" t="s">
        <v>5751</v>
      </c>
      <c r="G1004" t="s">
        <v>6190</v>
      </c>
      <c r="H1004" t="s">
        <v>27</v>
      </c>
      <c r="I1004" t="s">
        <v>2565</v>
      </c>
      <c r="O1004" t="s">
        <v>55</v>
      </c>
      <c r="P1004">
        <v>0</v>
      </c>
      <c r="Q1004">
        <v>0</v>
      </c>
      <c r="S1004" t="s">
        <v>6317</v>
      </c>
      <c r="U1004" t="s">
        <v>6318</v>
      </c>
    </row>
    <row r="1005" spans="1:21" hidden="1">
      <c r="A1005">
        <v>2316</v>
      </c>
      <c r="B1005" t="s">
        <v>2620</v>
      </c>
      <c r="C1005" t="s">
        <v>5911</v>
      </c>
      <c r="D1005" t="s">
        <v>47</v>
      </c>
      <c r="E1005" t="s">
        <v>6319</v>
      </c>
      <c r="F1005" t="s">
        <v>5751</v>
      </c>
      <c r="G1005" t="s">
        <v>6190</v>
      </c>
      <c r="H1005" t="s">
        <v>27</v>
      </c>
      <c r="I1005" t="s">
        <v>2565</v>
      </c>
      <c r="O1005" t="s">
        <v>80</v>
      </c>
      <c r="P1005">
        <v>0</v>
      </c>
      <c r="Q1005">
        <v>0</v>
      </c>
      <c r="S1005" t="s">
        <v>6320</v>
      </c>
      <c r="U1005" t="s">
        <v>6318</v>
      </c>
    </row>
    <row r="1006" spans="1:21" hidden="1">
      <c r="A1006">
        <v>2317</v>
      </c>
      <c r="B1006" t="s">
        <v>2620</v>
      </c>
      <c r="C1006" t="s">
        <v>6321</v>
      </c>
      <c r="D1006" t="s">
        <v>482</v>
      </c>
      <c r="E1006" t="s">
        <v>6322</v>
      </c>
      <c r="F1006" t="s">
        <v>5751</v>
      </c>
      <c r="G1006" t="s">
        <v>6190</v>
      </c>
      <c r="H1006" t="s">
        <v>27</v>
      </c>
      <c r="I1006" t="s">
        <v>2565</v>
      </c>
      <c r="O1006" t="s">
        <v>80</v>
      </c>
      <c r="P1006">
        <v>0</v>
      </c>
      <c r="Q1006">
        <v>0</v>
      </c>
      <c r="S1006" t="s">
        <v>6323</v>
      </c>
      <c r="U1006" t="s">
        <v>6318</v>
      </c>
    </row>
    <row r="1007" spans="1:21" hidden="1">
      <c r="A1007">
        <v>2318</v>
      </c>
      <c r="B1007" t="s">
        <v>2620</v>
      </c>
      <c r="C1007" t="s">
        <v>6283</v>
      </c>
      <c r="D1007" t="s">
        <v>482</v>
      </c>
      <c r="E1007" t="s">
        <v>6324</v>
      </c>
      <c r="F1007" t="s">
        <v>5751</v>
      </c>
      <c r="G1007" t="s">
        <v>6190</v>
      </c>
      <c r="H1007" t="s">
        <v>27</v>
      </c>
      <c r="I1007" t="s">
        <v>2565</v>
      </c>
      <c r="O1007" t="s">
        <v>80</v>
      </c>
      <c r="P1007">
        <v>0</v>
      </c>
      <c r="Q1007">
        <v>0</v>
      </c>
      <c r="S1007" t="s">
        <v>6325</v>
      </c>
      <c r="U1007" t="s">
        <v>6326</v>
      </c>
    </row>
    <row r="1008" spans="1:21" hidden="1">
      <c r="A1008">
        <v>2319</v>
      </c>
      <c r="B1008" t="s">
        <v>2620</v>
      </c>
      <c r="C1008" t="s">
        <v>6327</v>
      </c>
      <c r="D1008" t="s">
        <v>482</v>
      </c>
      <c r="E1008" t="s">
        <v>6328</v>
      </c>
      <c r="F1008" t="s">
        <v>5751</v>
      </c>
      <c r="G1008" t="s">
        <v>6190</v>
      </c>
      <c r="H1008" t="s">
        <v>27</v>
      </c>
      <c r="I1008" t="s">
        <v>2565</v>
      </c>
      <c r="O1008" t="s">
        <v>80</v>
      </c>
      <c r="P1008">
        <v>0</v>
      </c>
      <c r="Q1008">
        <v>0</v>
      </c>
      <c r="S1008" t="s">
        <v>6329</v>
      </c>
      <c r="U1008" t="s">
        <v>6326</v>
      </c>
    </row>
    <row r="1009" spans="1:21" hidden="1">
      <c r="A1009">
        <v>2320</v>
      </c>
      <c r="B1009" t="s">
        <v>2620</v>
      </c>
      <c r="C1009" t="s">
        <v>6327</v>
      </c>
      <c r="D1009" t="s">
        <v>482</v>
      </c>
      <c r="E1009" t="s">
        <v>6330</v>
      </c>
      <c r="F1009" t="s">
        <v>5751</v>
      </c>
      <c r="G1009" t="s">
        <v>6190</v>
      </c>
      <c r="H1009" t="s">
        <v>27</v>
      </c>
      <c r="I1009" t="s">
        <v>2565</v>
      </c>
      <c r="O1009" t="s">
        <v>55</v>
      </c>
      <c r="P1009">
        <v>0</v>
      </c>
      <c r="Q1009">
        <v>0</v>
      </c>
      <c r="S1009" t="s">
        <v>6331</v>
      </c>
      <c r="U1009" t="s">
        <v>6326</v>
      </c>
    </row>
    <row r="1010" spans="1:21" hidden="1">
      <c r="A1010">
        <v>2321</v>
      </c>
      <c r="B1010" t="s">
        <v>2620</v>
      </c>
      <c r="C1010" t="s">
        <v>6163</v>
      </c>
      <c r="D1010" t="s">
        <v>482</v>
      </c>
      <c r="E1010" t="s">
        <v>6332</v>
      </c>
      <c r="F1010" t="s">
        <v>5751</v>
      </c>
      <c r="G1010" t="s">
        <v>6190</v>
      </c>
      <c r="H1010" t="s">
        <v>27</v>
      </c>
      <c r="I1010" t="s">
        <v>28</v>
      </c>
      <c r="J1010" t="s">
        <v>6333</v>
      </c>
      <c r="K1010" t="s">
        <v>6334</v>
      </c>
      <c r="L1010" t="s">
        <v>6335</v>
      </c>
      <c r="M1010" t="s">
        <v>6336</v>
      </c>
      <c r="O1010" t="s">
        <v>34</v>
      </c>
      <c r="P1010">
        <v>0</v>
      </c>
      <c r="Q1010">
        <v>0</v>
      </c>
      <c r="R1010" t="s">
        <v>6337</v>
      </c>
      <c r="S1010" t="s">
        <v>6338</v>
      </c>
      <c r="U1010" t="s">
        <v>6339</v>
      </c>
    </row>
    <row r="1011" spans="1:21" hidden="1">
      <c r="A1011">
        <v>2322</v>
      </c>
      <c r="B1011" t="s">
        <v>2620</v>
      </c>
      <c r="C1011" t="s">
        <v>6321</v>
      </c>
      <c r="D1011" t="s">
        <v>482</v>
      </c>
      <c r="E1011" t="s">
        <v>6340</v>
      </c>
      <c r="F1011" t="s">
        <v>5751</v>
      </c>
      <c r="G1011" t="s">
        <v>6190</v>
      </c>
      <c r="H1011" t="s">
        <v>27</v>
      </c>
      <c r="I1011" t="s">
        <v>2565</v>
      </c>
      <c r="O1011" t="s">
        <v>55</v>
      </c>
      <c r="P1011">
        <v>0</v>
      </c>
      <c r="Q1011">
        <v>0</v>
      </c>
      <c r="S1011" t="s">
        <v>6341</v>
      </c>
      <c r="U1011" t="s">
        <v>6342</v>
      </c>
    </row>
    <row r="1012" spans="1:21" hidden="1">
      <c r="A1012">
        <v>2323</v>
      </c>
      <c r="B1012" t="s">
        <v>2620</v>
      </c>
      <c r="C1012" t="s">
        <v>6077</v>
      </c>
      <c r="D1012" t="s">
        <v>67</v>
      </c>
      <c r="E1012" t="s">
        <v>6343</v>
      </c>
      <c r="F1012" t="s">
        <v>5751</v>
      </c>
      <c r="G1012" t="s">
        <v>6190</v>
      </c>
      <c r="H1012" t="s">
        <v>27</v>
      </c>
      <c r="I1012" t="s">
        <v>2565</v>
      </c>
      <c r="O1012" t="s">
        <v>55</v>
      </c>
      <c r="P1012">
        <v>0</v>
      </c>
      <c r="Q1012">
        <v>0</v>
      </c>
      <c r="S1012" t="s">
        <v>6344</v>
      </c>
      <c r="U1012" t="s">
        <v>6342</v>
      </c>
    </row>
    <row r="1013" spans="1:21" hidden="1">
      <c r="A1013">
        <v>2324</v>
      </c>
      <c r="B1013" t="s">
        <v>2620</v>
      </c>
      <c r="C1013" t="s">
        <v>5503</v>
      </c>
      <c r="D1013" t="s">
        <v>67</v>
      </c>
      <c r="E1013" t="s">
        <v>6345</v>
      </c>
      <c r="F1013" t="s">
        <v>5751</v>
      </c>
      <c r="G1013" t="s">
        <v>6190</v>
      </c>
      <c r="H1013" t="s">
        <v>27</v>
      </c>
      <c r="I1013" t="s">
        <v>2565</v>
      </c>
      <c r="O1013" t="s">
        <v>80</v>
      </c>
      <c r="P1013">
        <v>0</v>
      </c>
      <c r="Q1013">
        <v>0</v>
      </c>
      <c r="S1013" t="s">
        <v>6346</v>
      </c>
      <c r="U1013" t="s">
        <v>6347</v>
      </c>
    </row>
    <row r="1014" spans="1:21" hidden="1">
      <c r="A1014">
        <v>2325</v>
      </c>
      <c r="B1014" t="s">
        <v>2620</v>
      </c>
      <c r="C1014" t="s">
        <v>5503</v>
      </c>
      <c r="D1014" t="s">
        <v>67</v>
      </c>
      <c r="E1014" t="s">
        <v>6348</v>
      </c>
      <c r="F1014" t="s">
        <v>5751</v>
      </c>
      <c r="G1014" t="s">
        <v>6190</v>
      </c>
      <c r="H1014" t="s">
        <v>27</v>
      </c>
      <c r="I1014" t="s">
        <v>2565</v>
      </c>
      <c r="O1014" t="s">
        <v>80</v>
      </c>
      <c r="P1014">
        <v>0</v>
      </c>
      <c r="Q1014">
        <v>0</v>
      </c>
      <c r="S1014" t="s">
        <v>6349</v>
      </c>
      <c r="U1014" t="s">
        <v>6347</v>
      </c>
    </row>
    <row r="1015" spans="1:21" hidden="1">
      <c r="A1015">
        <v>2326</v>
      </c>
      <c r="B1015" t="s">
        <v>2620</v>
      </c>
      <c r="C1015" t="s">
        <v>5503</v>
      </c>
      <c r="D1015" t="s">
        <v>67</v>
      </c>
      <c r="E1015" t="s">
        <v>6350</v>
      </c>
      <c r="F1015" t="s">
        <v>5751</v>
      </c>
      <c r="G1015" t="s">
        <v>6190</v>
      </c>
      <c r="H1015" t="s">
        <v>27</v>
      </c>
      <c r="I1015" t="s">
        <v>2565</v>
      </c>
      <c r="O1015" t="s">
        <v>55</v>
      </c>
      <c r="P1015">
        <v>0</v>
      </c>
      <c r="Q1015">
        <v>0</v>
      </c>
      <c r="S1015" t="s">
        <v>6351</v>
      </c>
      <c r="U1015" t="s">
        <v>6347</v>
      </c>
    </row>
    <row r="1016" spans="1:21" hidden="1">
      <c r="A1016">
        <v>2327</v>
      </c>
      <c r="B1016" t="s">
        <v>2620</v>
      </c>
      <c r="C1016" t="s">
        <v>5503</v>
      </c>
      <c r="D1016" t="s">
        <v>67</v>
      </c>
      <c r="E1016" t="s">
        <v>6352</v>
      </c>
      <c r="F1016" t="s">
        <v>5751</v>
      </c>
      <c r="G1016" t="s">
        <v>6190</v>
      </c>
      <c r="H1016" t="s">
        <v>27</v>
      </c>
      <c r="I1016" t="s">
        <v>2565</v>
      </c>
      <c r="O1016" t="s">
        <v>55</v>
      </c>
      <c r="P1016">
        <v>0</v>
      </c>
      <c r="Q1016">
        <v>0</v>
      </c>
      <c r="S1016" t="s">
        <v>6353</v>
      </c>
      <c r="U1016" t="s">
        <v>6354</v>
      </c>
    </row>
    <row r="1017" spans="1:21" hidden="1">
      <c r="A1017">
        <v>2328</v>
      </c>
      <c r="B1017" t="s">
        <v>2620</v>
      </c>
      <c r="C1017" t="s">
        <v>5503</v>
      </c>
      <c r="D1017" t="s">
        <v>67</v>
      </c>
      <c r="E1017" t="s">
        <v>6355</v>
      </c>
      <c r="F1017" t="s">
        <v>5751</v>
      </c>
      <c r="G1017" t="s">
        <v>6190</v>
      </c>
      <c r="H1017" t="s">
        <v>27</v>
      </c>
      <c r="I1017" t="s">
        <v>2565</v>
      </c>
      <c r="O1017" t="s">
        <v>55</v>
      </c>
      <c r="P1017">
        <v>0</v>
      </c>
      <c r="Q1017">
        <v>0</v>
      </c>
      <c r="S1017" t="s">
        <v>6356</v>
      </c>
      <c r="U1017" t="s">
        <v>6354</v>
      </c>
    </row>
    <row r="1018" spans="1:21" hidden="1">
      <c r="A1018">
        <v>2329</v>
      </c>
      <c r="B1018" t="s">
        <v>2620</v>
      </c>
      <c r="C1018" t="s">
        <v>6146</v>
      </c>
      <c r="D1018" t="s">
        <v>67</v>
      </c>
      <c r="E1018" t="s">
        <v>6357</v>
      </c>
      <c r="F1018" t="s">
        <v>5751</v>
      </c>
      <c r="G1018" t="s">
        <v>6190</v>
      </c>
      <c r="H1018" t="s">
        <v>27</v>
      </c>
      <c r="I1018" t="s">
        <v>28</v>
      </c>
      <c r="J1018" t="e">
        <f ca="1">MÉDIA(B2:B8)</f>
        <v>#NAME?</v>
      </c>
      <c r="K1018" t="e">
        <f ca="1">MÉDIA(B23B8)</f>
        <v>#NAME?</v>
      </c>
      <c r="L1018" t="e">
        <f ca="1">MÉDIA(B2,B8)</f>
        <v>#NAME?</v>
      </c>
      <c r="O1018" t="s">
        <v>122</v>
      </c>
      <c r="P1018">
        <v>0</v>
      </c>
      <c r="Q1018">
        <v>0</v>
      </c>
      <c r="R1018" t="s">
        <v>6358</v>
      </c>
      <c r="S1018" t="s">
        <v>6359</v>
      </c>
      <c r="U1018" t="s">
        <v>6360</v>
      </c>
    </row>
    <row r="1019" spans="1:21" hidden="1">
      <c r="A1019">
        <v>2330</v>
      </c>
      <c r="B1019" t="s">
        <v>2620</v>
      </c>
      <c r="C1019" t="s">
        <v>6132</v>
      </c>
      <c r="D1019" t="s">
        <v>67</v>
      </c>
      <c r="E1019" t="s">
        <v>6361</v>
      </c>
      <c r="F1019" t="s">
        <v>5751</v>
      </c>
      <c r="G1019" t="s">
        <v>6190</v>
      </c>
      <c r="H1019" t="s">
        <v>27</v>
      </c>
      <c r="I1019" t="s">
        <v>28</v>
      </c>
      <c r="J1019" t="s">
        <v>6362</v>
      </c>
      <c r="K1019" t="s">
        <v>6363</v>
      </c>
      <c r="L1019" t="s">
        <v>6364</v>
      </c>
      <c r="M1019" t="s">
        <v>6365</v>
      </c>
      <c r="N1019" t="s">
        <v>6366</v>
      </c>
      <c r="O1019" t="s">
        <v>80</v>
      </c>
      <c r="P1019">
        <v>0</v>
      </c>
      <c r="Q1019">
        <v>0</v>
      </c>
      <c r="S1019" t="s">
        <v>6367</v>
      </c>
      <c r="U1019" t="s">
        <v>6368</v>
      </c>
    </row>
    <row r="1020" spans="1:21" hidden="1">
      <c r="A1020">
        <v>2331</v>
      </c>
      <c r="B1020" t="s">
        <v>2620</v>
      </c>
      <c r="C1020" t="s">
        <v>6369</v>
      </c>
      <c r="D1020" t="s">
        <v>99</v>
      </c>
      <c r="E1020" t="s">
        <v>6370</v>
      </c>
      <c r="F1020" t="s">
        <v>5751</v>
      </c>
      <c r="G1020" t="s">
        <v>6190</v>
      </c>
      <c r="H1020" t="s">
        <v>27</v>
      </c>
      <c r="I1020" t="s">
        <v>2565</v>
      </c>
      <c r="O1020" t="s">
        <v>55</v>
      </c>
      <c r="P1020">
        <v>0</v>
      </c>
      <c r="Q1020">
        <v>0</v>
      </c>
      <c r="R1020" t="s">
        <v>6371</v>
      </c>
      <c r="S1020" t="s">
        <v>6372</v>
      </c>
      <c r="U1020" t="s">
        <v>6373</v>
      </c>
    </row>
    <row r="1021" spans="1:21" hidden="1">
      <c r="A1021">
        <v>2332</v>
      </c>
      <c r="B1021" t="s">
        <v>2620</v>
      </c>
      <c r="C1021" t="s">
        <v>6077</v>
      </c>
      <c r="D1021" t="s">
        <v>3966</v>
      </c>
      <c r="E1021" t="s">
        <v>6374</v>
      </c>
      <c r="F1021" t="s">
        <v>5751</v>
      </c>
      <c r="G1021" t="s">
        <v>6375</v>
      </c>
      <c r="H1021" t="s">
        <v>27</v>
      </c>
      <c r="I1021" t="s">
        <v>2565</v>
      </c>
      <c r="O1021" t="s">
        <v>55</v>
      </c>
      <c r="P1021">
        <v>0</v>
      </c>
      <c r="Q1021">
        <v>0</v>
      </c>
      <c r="S1021" t="s">
        <v>6376</v>
      </c>
      <c r="U1021" t="s">
        <v>6377</v>
      </c>
    </row>
    <row r="1022" spans="1:21" hidden="1">
      <c r="A1022">
        <v>2333</v>
      </c>
      <c r="B1022" t="s">
        <v>2620</v>
      </c>
      <c r="C1022" t="s">
        <v>6188</v>
      </c>
      <c r="D1022" t="s">
        <v>3966</v>
      </c>
      <c r="E1022" t="s">
        <v>6378</v>
      </c>
      <c r="F1022" t="s">
        <v>5751</v>
      </c>
      <c r="G1022" t="s">
        <v>6375</v>
      </c>
      <c r="H1022" t="s">
        <v>27</v>
      </c>
      <c r="I1022" t="s">
        <v>28</v>
      </c>
      <c r="J1022" t="s">
        <v>6379</v>
      </c>
      <c r="K1022" t="s">
        <v>6380</v>
      </c>
      <c r="L1022" t="s">
        <v>6381</v>
      </c>
      <c r="M1022" t="s">
        <v>6382</v>
      </c>
      <c r="N1022" t="s">
        <v>6383</v>
      </c>
      <c r="O1022" t="s">
        <v>64</v>
      </c>
      <c r="P1022">
        <v>0</v>
      </c>
      <c r="Q1022">
        <v>0</v>
      </c>
      <c r="S1022" t="s">
        <v>6384</v>
      </c>
      <c r="U1022" t="s">
        <v>6377</v>
      </c>
    </row>
    <row r="1023" spans="1:21" hidden="1">
      <c r="A1023">
        <v>2334</v>
      </c>
      <c r="B1023" t="s">
        <v>2620</v>
      </c>
      <c r="C1023" t="s">
        <v>5921</v>
      </c>
      <c r="D1023" t="s">
        <v>3966</v>
      </c>
      <c r="E1023" t="s">
        <v>6385</v>
      </c>
      <c r="F1023" t="s">
        <v>5751</v>
      </c>
      <c r="G1023" t="s">
        <v>6375</v>
      </c>
      <c r="H1023" t="s">
        <v>27</v>
      </c>
      <c r="I1023" t="s">
        <v>2565</v>
      </c>
      <c r="O1023" t="s">
        <v>80</v>
      </c>
      <c r="P1023">
        <v>0</v>
      </c>
      <c r="Q1023">
        <v>0</v>
      </c>
      <c r="S1023" t="s">
        <v>6386</v>
      </c>
      <c r="U1023" t="s">
        <v>6377</v>
      </c>
    </row>
    <row r="1024" spans="1:21" hidden="1">
      <c r="A1024">
        <v>2335</v>
      </c>
      <c r="B1024" t="s">
        <v>2620</v>
      </c>
      <c r="C1024" t="s">
        <v>6132</v>
      </c>
      <c r="D1024" t="s">
        <v>366</v>
      </c>
      <c r="E1024" t="s">
        <v>6387</v>
      </c>
      <c r="F1024" t="s">
        <v>5751</v>
      </c>
      <c r="G1024" t="s">
        <v>6375</v>
      </c>
      <c r="H1024" t="s">
        <v>27</v>
      </c>
      <c r="I1024" t="s">
        <v>2565</v>
      </c>
      <c r="O1024" t="s">
        <v>55</v>
      </c>
      <c r="P1024">
        <v>0</v>
      </c>
      <c r="Q1024">
        <v>0</v>
      </c>
      <c r="S1024" t="s">
        <v>6388</v>
      </c>
      <c r="U1024" t="s">
        <v>6389</v>
      </c>
    </row>
    <row r="1025" spans="1:21" hidden="1">
      <c r="A1025">
        <v>2336</v>
      </c>
      <c r="B1025" t="s">
        <v>2620</v>
      </c>
      <c r="C1025" t="s">
        <v>2982</v>
      </c>
      <c r="D1025" t="s">
        <v>366</v>
      </c>
      <c r="E1025" t="s">
        <v>6390</v>
      </c>
      <c r="F1025" t="s">
        <v>5751</v>
      </c>
      <c r="G1025" t="s">
        <v>6375</v>
      </c>
      <c r="H1025" t="s">
        <v>27</v>
      </c>
      <c r="I1025" t="s">
        <v>2565</v>
      </c>
      <c r="O1025" t="s">
        <v>55</v>
      </c>
      <c r="P1025">
        <v>0</v>
      </c>
      <c r="Q1025">
        <v>0</v>
      </c>
      <c r="S1025" t="s">
        <v>6391</v>
      </c>
      <c r="U1025" t="s">
        <v>6389</v>
      </c>
    </row>
    <row r="1026" spans="1:21" hidden="1">
      <c r="A1026">
        <v>2337</v>
      </c>
      <c r="B1026" t="s">
        <v>2620</v>
      </c>
      <c r="C1026" t="s">
        <v>6117</v>
      </c>
      <c r="D1026" t="s">
        <v>366</v>
      </c>
      <c r="E1026" t="s">
        <v>6392</v>
      </c>
      <c r="F1026" t="s">
        <v>5751</v>
      </c>
      <c r="G1026" t="s">
        <v>6375</v>
      </c>
      <c r="H1026" t="s">
        <v>27</v>
      </c>
      <c r="I1026" t="s">
        <v>2565</v>
      </c>
      <c r="O1026" t="s">
        <v>80</v>
      </c>
      <c r="P1026">
        <v>0</v>
      </c>
      <c r="Q1026">
        <v>0</v>
      </c>
      <c r="S1026" t="s">
        <v>6393</v>
      </c>
      <c r="U1026" t="s">
        <v>6389</v>
      </c>
    </row>
    <row r="1027" spans="1:21" hidden="1">
      <c r="A1027">
        <v>2338</v>
      </c>
      <c r="B1027" t="s">
        <v>2620</v>
      </c>
      <c r="C1027" t="s">
        <v>6240</v>
      </c>
      <c r="D1027" t="s">
        <v>366</v>
      </c>
      <c r="E1027" t="s">
        <v>6394</v>
      </c>
      <c r="F1027" t="s">
        <v>5751</v>
      </c>
      <c r="G1027" t="s">
        <v>6375</v>
      </c>
      <c r="H1027" t="s">
        <v>27</v>
      </c>
      <c r="I1027" t="s">
        <v>2565</v>
      </c>
      <c r="O1027" t="s">
        <v>80</v>
      </c>
      <c r="P1027">
        <v>0</v>
      </c>
      <c r="Q1027">
        <v>0</v>
      </c>
      <c r="S1027" t="s">
        <v>6395</v>
      </c>
      <c r="U1027" t="s">
        <v>6389</v>
      </c>
    </row>
    <row r="1028" spans="1:21" hidden="1">
      <c r="A1028">
        <v>2339</v>
      </c>
      <c r="B1028" t="s">
        <v>2620</v>
      </c>
      <c r="C1028" t="s">
        <v>6396</v>
      </c>
      <c r="D1028" t="s">
        <v>366</v>
      </c>
      <c r="E1028" t="s">
        <v>6397</v>
      </c>
      <c r="F1028" t="s">
        <v>5751</v>
      </c>
      <c r="G1028" t="s">
        <v>6375</v>
      </c>
      <c r="H1028" t="s">
        <v>27</v>
      </c>
      <c r="I1028" t="s">
        <v>28</v>
      </c>
      <c r="J1028" t="s">
        <v>6398</v>
      </c>
      <c r="K1028" t="s">
        <v>6399</v>
      </c>
      <c r="L1028" t="s">
        <v>6400</v>
      </c>
      <c r="M1028" t="s">
        <v>6401</v>
      </c>
      <c r="N1028" t="s">
        <v>6402</v>
      </c>
      <c r="O1028" t="s">
        <v>122</v>
      </c>
      <c r="P1028">
        <v>0</v>
      </c>
      <c r="Q1028">
        <v>0</v>
      </c>
      <c r="S1028" t="s">
        <v>6403</v>
      </c>
      <c r="U1028" t="s">
        <v>6389</v>
      </c>
    </row>
    <row r="1029" spans="1:21" hidden="1">
      <c r="A1029">
        <v>2340</v>
      </c>
      <c r="B1029" t="s">
        <v>2620</v>
      </c>
      <c r="C1029" t="s">
        <v>6404</v>
      </c>
      <c r="D1029" t="s">
        <v>366</v>
      </c>
      <c r="E1029" t="s">
        <v>6405</v>
      </c>
      <c r="F1029" t="s">
        <v>5751</v>
      </c>
      <c r="G1029" t="s">
        <v>6375</v>
      </c>
      <c r="H1029" t="s">
        <v>27</v>
      </c>
      <c r="I1029" t="s">
        <v>2565</v>
      </c>
      <c r="O1029" t="s">
        <v>55</v>
      </c>
      <c r="P1029">
        <v>0</v>
      </c>
      <c r="Q1029">
        <v>0</v>
      </c>
      <c r="S1029" t="s">
        <v>6406</v>
      </c>
      <c r="U1029" t="s">
        <v>6389</v>
      </c>
    </row>
    <row r="1030" spans="1:21" hidden="1">
      <c r="A1030">
        <v>2341</v>
      </c>
      <c r="B1030" t="s">
        <v>2620</v>
      </c>
      <c r="C1030" t="s">
        <v>6120</v>
      </c>
      <c r="D1030" t="s">
        <v>366</v>
      </c>
      <c r="E1030" t="s">
        <v>6407</v>
      </c>
      <c r="F1030" t="s">
        <v>5751</v>
      </c>
      <c r="G1030" t="s">
        <v>6375</v>
      </c>
      <c r="H1030" t="s">
        <v>27</v>
      </c>
      <c r="I1030" t="s">
        <v>2565</v>
      </c>
      <c r="O1030" t="s">
        <v>55</v>
      </c>
      <c r="P1030">
        <v>0</v>
      </c>
      <c r="Q1030">
        <v>0</v>
      </c>
      <c r="S1030" t="s">
        <v>6408</v>
      </c>
      <c r="U1030" t="s">
        <v>6389</v>
      </c>
    </row>
    <row r="1031" spans="1:21" hidden="1">
      <c r="A1031">
        <v>2342</v>
      </c>
      <c r="B1031" t="s">
        <v>2620</v>
      </c>
      <c r="C1031" t="s">
        <v>6184</v>
      </c>
      <c r="D1031" t="s">
        <v>366</v>
      </c>
      <c r="E1031" t="s">
        <v>6409</v>
      </c>
      <c r="F1031" t="s">
        <v>5751</v>
      </c>
      <c r="G1031" t="s">
        <v>6375</v>
      </c>
      <c r="H1031" t="s">
        <v>27</v>
      </c>
      <c r="I1031" t="s">
        <v>2565</v>
      </c>
      <c r="O1031" t="s">
        <v>80</v>
      </c>
      <c r="P1031">
        <v>0</v>
      </c>
      <c r="Q1031">
        <v>0</v>
      </c>
      <c r="R1031" t="s">
        <v>6410</v>
      </c>
      <c r="S1031" t="s">
        <v>6411</v>
      </c>
      <c r="U1031" t="s">
        <v>6412</v>
      </c>
    </row>
    <row r="1032" spans="1:21" hidden="1">
      <c r="A1032">
        <v>2343</v>
      </c>
      <c r="B1032" t="s">
        <v>2620</v>
      </c>
      <c r="C1032" t="s">
        <v>6404</v>
      </c>
      <c r="D1032" t="s">
        <v>366</v>
      </c>
      <c r="E1032" t="s">
        <v>6413</v>
      </c>
      <c r="F1032" t="s">
        <v>5751</v>
      </c>
      <c r="G1032" t="s">
        <v>6375</v>
      </c>
      <c r="H1032" t="s">
        <v>27</v>
      </c>
      <c r="I1032" t="s">
        <v>2565</v>
      </c>
      <c r="O1032" t="s">
        <v>80</v>
      </c>
      <c r="P1032">
        <v>0</v>
      </c>
      <c r="Q1032">
        <v>0</v>
      </c>
      <c r="S1032" t="s">
        <v>6414</v>
      </c>
      <c r="U1032" t="s">
        <v>6415</v>
      </c>
    </row>
    <row r="1033" spans="1:21" hidden="1">
      <c r="A1033">
        <v>2344</v>
      </c>
      <c r="B1033" t="s">
        <v>2620</v>
      </c>
      <c r="C1033" t="s">
        <v>6404</v>
      </c>
      <c r="D1033" t="s">
        <v>366</v>
      </c>
      <c r="E1033" t="s">
        <v>6416</v>
      </c>
      <c r="F1033" t="s">
        <v>5751</v>
      </c>
      <c r="G1033" t="s">
        <v>6375</v>
      </c>
      <c r="H1033" t="s">
        <v>27</v>
      </c>
      <c r="I1033" t="s">
        <v>2565</v>
      </c>
      <c r="O1033" t="s">
        <v>80</v>
      </c>
      <c r="P1033">
        <v>0</v>
      </c>
      <c r="Q1033">
        <v>0</v>
      </c>
      <c r="S1033" t="s">
        <v>6417</v>
      </c>
      <c r="U1033" t="s">
        <v>6415</v>
      </c>
    </row>
    <row r="1034" spans="1:21" hidden="1">
      <c r="A1034">
        <v>2345</v>
      </c>
      <c r="B1034" t="s">
        <v>2620</v>
      </c>
      <c r="C1034" t="s">
        <v>2982</v>
      </c>
      <c r="D1034" t="s">
        <v>366</v>
      </c>
      <c r="E1034" t="s">
        <v>6418</v>
      </c>
      <c r="F1034" t="s">
        <v>5751</v>
      </c>
      <c r="G1034" t="s">
        <v>6375</v>
      </c>
      <c r="H1034" t="s">
        <v>27</v>
      </c>
      <c r="I1034" t="s">
        <v>2565</v>
      </c>
      <c r="O1034" t="s">
        <v>80</v>
      </c>
      <c r="P1034">
        <v>0</v>
      </c>
      <c r="Q1034">
        <v>0</v>
      </c>
      <c r="S1034" t="s">
        <v>6419</v>
      </c>
      <c r="U1034" t="s">
        <v>6415</v>
      </c>
    </row>
    <row r="1035" spans="1:21" hidden="1">
      <c r="A1035">
        <v>2346</v>
      </c>
      <c r="B1035" t="s">
        <v>2620</v>
      </c>
      <c r="C1035" t="s">
        <v>6420</v>
      </c>
      <c r="D1035" t="s">
        <v>245</v>
      </c>
      <c r="E1035" t="s">
        <v>6421</v>
      </c>
      <c r="F1035" t="s">
        <v>5751</v>
      </c>
      <c r="G1035" t="s">
        <v>6375</v>
      </c>
      <c r="H1035" t="s">
        <v>27</v>
      </c>
      <c r="I1035" t="s">
        <v>2565</v>
      </c>
      <c r="O1035" t="s">
        <v>55</v>
      </c>
      <c r="P1035">
        <v>0</v>
      </c>
      <c r="Q1035">
        <v>0</v>
      </c>
      <c r="S1035" t="s">
        <v>6422</v>
      </c>
      <c r="U1035" t="s">
        <v>6415</v>
      </c>
    </row>
    <row r="1036" spans="1:21" hidden="1">
      <c r="A1036">
        <v>2347</v>
      </c>
      <c r="B1036" t="s">
        <v>2620</v>
      </c>
      <c r="C1036" t="s">
        <v>6420</v>
      </c>
      <c r="D1036" t="s">
        <v>245</v>
      </c>
      <c r="E1036" t="s">
        <v>6423</v>
      </c>
      <c r="F1036" t="s">
        <v>5751</v>
      </c>
      <c r="G1036" t="s">
        <v>6375</v>
      </c>
      <c r="H1036" t="s">
        <v>27</v>
      </c>
      <c r="I1036" t="s">
        <v>2565</v>
      </c>
      <c r="O1036" t="s">
        <v>80</v>
      </c>
      <c r="P1036">
        <v>0</v>
      </c>
      <c r="Q1036">
        <v>0</v>
      </c>
      <c r="S1036" t="s">
        <v>6424</v>
      </c>
      <c r="U1036" t="s">
        <v>6425</v>
      </c>
    </row>
    <row r="1037" spans="1:21" hidden="1">
      <c r="A1037">
        <v>2348</v>
      </c>
      <c r="B1037" t="s">
        <v>2620</v>
      </c>
      <c r="C1037" t="s">
        <v>6420</v>
      </c>
      <c r="D1037" t="s">
        <v>245</v>
      </c>
      <c r="E1037" t="s">
        <v>6426</v>
      </c>
      <c r="F1037" t="s">
        <v>5751</v>
      </c>
      <c r="G1037" t="s">
        <v>6375</v>
      </c>
      <c r="H1037" t="s">
        <v>27</v>
      </c>
      <c r="I1037" t="s">
        <v>2565</v>
      </c>
      <c r="O1037" t="s">
        <v>55</v>
      </c>
      <c r="P1037">
        <v>0</v>
      </c>
      <c r="Q1037">
        <v>0</v>
      </c>
      <c r="S1037" t="s">
        <v>6427</v>
      </c>
      <c r="U1037" t="s">
        <v>6425</v>
      </c>
    </row>
    <row r="1038" spans="1:21" hidden="1">
      <c r="A1038">
        <v>2349</v>
      </c>
      <c r="B1038" t="s">
        <v>2620</v>
      </c>
      <c r="C1038" t="s">
        <v>6420</v>
      </c>
      <c r="D1038" t="s">
        <v>245</v>
      </c>
      <c r="E1038" t="s">
        <v>6428</v>
      </c>
      <c r="F1038" t="s">
        <v>5751</v>
      </c>
      <c r="G1038" t="s">
        <v>6375</v>
      </c>
      <c r="H1038" t="s">
        <v>27</v>
      </c>
      <c r="I1038" t="s">
        <v>2565</v>
      </c>
      <c r="O1038" t="s">
        <v>80</v>
      </c>
      <c r="P1038">
        <v>0</v>
      </c>
      <c r="Q1038">
        <v>0</v>
      </c>
      <c r="S1038" t="s">
        <v>6429</v>
      </c>
      <c r="U1038" t="s">
        <v>6430</v>
      </c>
    </row>
    <row r="1039" spans="1:21" hidden="1">
      <c r="A1039">
        <v>2350</v>
      </c>
      <c r="B1039" t="s">
        <v>2620</v>
      </c>
      <c r="C1039" t="s">
        <v>5366</v>
      </c>
      <c r="D1039" t="s">
        <v>245</v>
      </c>
      <c r="E1039" t="s">
        <v>6431</v>
      </c>
      <c r="F1039" t="s">
        <v>5751</v>
      </c>
      <c r="G1039" t="s">
        <v>6375</v>
      </c>
      <c r="H1039" t="s">
        <v>27</v>
      </c>
      <c r="I1039" t="s">
        <v>2565</v>
      </c>
      <c r="O1039" t="s">
        <v>80</v>
      </c>
      <c r="P1039">
        <v>0</v>
      </c>
      <c r="Q1039">
        <v>0</v>
      </c>
      <c r="S1039" t="s">
        <v>6432</v>
      </c>
      <c r="U1039" t="s">
        <v>6430</v>
      </c>
    </row>
    <row r="1040" spans="1:21" hidden="1">
      <c r="A1040">
        <v>2351</v>
      </c>
      <c r="B1040" t="s">
        <v>2620</v>
      </c>
      <c r="C1040" t="s">
        <v>6433</v>
      </c>
      <c r="D1040" t="s">
        <v>23</v>
      </c>
      <c r="E1040" t="s">
        <v>6434</v>
      </c>
      <c r="F1040" t="s">
        <v>5751</v>
      </c>
      <c r="G1040" t="s">
        <v>6375</v>
      </c>
      <c r="H1040" t="s">
        <v>27</v>
      </c>
      <c r="I1040" t="s">
        <v>28</v>
      </c>
      <c r="J1040" t="s">
        <v>6435</v>
      </c>
      <c r="K1040" t="s">
        <v>6436</v>
      </c>
      <c r="L1040" t="s">
        <v>6437</v>
      </c>
      <c r="M1040" t="s">
        <v>6438</v>
      </c>
      <c r="N1040" t="s">
        <v>6439</v>
      </c>
      <c r="O1040" t="s">
        <v>34</v>
      </c>
      <c r="P1040">
        <v>0</v>
      </c>
      <c r="Q1040">
        <v>0</v>
      </c>
      <c r="S1040" t="s">
        <v>6440</v>
      </c>
      <c r="U1040" t="s">
        <v>6430</v>
      </c>
    </row>
    <row r="1041" spans="1:21" hidden="1">
      <c r="A1041">
        <v>2352</v>
      </c>
      <c r="B1041" t="s">
        <v>2620</v>
      </c>
      <c r="C1041" t="s">
        <v>6283</v>
      </c>
      <c r="D1041" t="s">
        <v>23</v>
      </c>
      <c r="E1041" t="s">
        <v>6441</v>
      </c>
      <c r="F1041" t="s">
        <v>5751</v>
      </c>
      <c r="G1041" t="s">
        <v>6375</v>
      </c>
      <c r="H1041" t="s">
        <v>27</v>
      </c>
      <c r="I1041" t="s">
        <v>2565</v>
      </c>
      <c r="O1041" t="s">
        <v>55</v>
      </c>
      <c r="P1041">
        <v>0</v>
      </c>
      <c r="Q1041">
        <v>0</v>
      </c>
      <c r="S1041" t="s">
        <v>6442</v>
      </c>
      <c r="U1041" t="s">
        <v>6430</v>
      </c>
    </row>
    <row r="1042" spans="1:21" hidden="1">
      <c r="A1042">
        <v>2353</v>
      </c>
      <c r="B1042" t="s">
        <v>2620</v>
      </c>
      <c r="C1042" t="s">
        <v>6289</v>
      </c>
      <c r="D1042" t="s">
        <v>23</v>
      </c>
      <c r="E1042" t="s">
        <v>6443</v>
      </c>
      <c r="F1042" t="s">
        <v>5751</v>
      </c>
      <c r="G1042" t="s">
        <v>6375</v>
      </c>
      <c r="H1042" t="s">
        <v>27</v>
      </c>
      <c r="I1042" t="s">
        <v>2565</v>
      </c>
      <c r="O1042" t="s">
        <v>80</v>
      </c>
      <c r="P1042">
        <v>0</v>
      </c>
      <c r="Q1042">
        <v>0</v>
      </c>
      <c r="S1042" t="s">
        <v>6444</v>
      </c>
      <c r="U1042" t="s">
        <v>6430</v>
      </c>
    </row>
    <row r="1043" spans="1:21" hidden="1">
      <c r="A1043">
        <v>2354</v>
      </c>
      <c r="B1043" t="s">
        <v>2620</v>
      </c>
      <c r="C1043" t="s">
        <v>5668</v>
      </c>
      <c r="D1043" t="s">
        <v>23</v>
      </c>
      <c r="E1043" t="s">
        <v>6445</v>
      </c>
      <c r="F1043" t="s">
        <v>5751</v>
      </c>
      <c r="G1043" t="s">
        <v>6375</v>
      </c>
      <c r="H1043" t="s">
        <v>27</v>
      </c>
      <c r="I1043" t="s">
        <v>2565</v>
      </c>
      <c r="O1043" t="s">
        <v>55</v>
      </c>
      <c r="P1043">
        <v>0</v>
      </c>
      <c r="Q1043">
        <v>0</v>
      </c>
      <c r="S1043" t="s">
        <v>6446</v>
      </c>
      <c r="U1043" t="s">
        <v>6430</v>
      </c>
    </row>
    <row r="1044" spans="1:21" hidden="1">
      <c r="A1044">
        <v>2355</v>
      </c>
      <c r="B1044" t="s">
        <v>2620</v>
      </c>
      <c r="C1044" t="s">
        <v>6447</v>
      </c>
      <c r="D1044" t="s">
        <v>23</v>
      </c>
      <c r="E1044" t="s">
        <v>6448</v>
      </c>
      <c r="F1044" t="s">
        <v>5751</v>
      </c>
      <c r="G1044" t="s">
        <v>6375</v>
      </c>
      <c r="H1044" t="s">
        <v>27</v>
      </c>
      <c r="I1044" t="s">
        <v>2565</v>
      </c>
      <c r="O1044" t="s">
        <v>55</v>
      </c>
      <c r="P1044">
        <v>0</v>
      </c>
      <c r="Q1044">
        <v>0</v>
      </c>
      <c r="S1044" t="s">
        <v>6449</v>
      </c>
      <c r="U1044" t="s">
        <v>6450</v>
      </c>
    </row>
    <row r="1045" spans="1:21" hidden="1">
      <c r="A1045">
        <v>2356</v>
      </c>
      <c r="B1045" t="s">
        <v>2620</v>
      </c>
      <c r="C1045" t="s">
        <v>6447</v>
      </c>
      <c r="D1045" t="s">
        <v>23</v>
      </c>
      <c r="E1045" t="s">
        <v>6451</v>
      </c>
      <c r="F1045" t="s">
        <v>5751</v>
      </c>
      <c r="G1045" t="s">
        <v>6375</v>
      </c>
      <c r="H1045" t="s">
        <v>27</v>
      </c>
      <c r="I1045" t="s">
        <v>2565</v>
      </c>
      <c r="O1045" t="s">
        <v>55</v>
      </c>
      <c r="P1045">
        <v>0</v>
      </c>
      <c r="Q1045">
        <v>0</v>
      </c>
      <c r="S1045" t="s">
        <v>6452</v>
      </c>
      <c r="U1045" t="s">
        <v>6450</v>
      </c>
    </row>
    <row r="1046" spans="1:21" hidden="1">
      <c r="A1046" t="s">
        <v>6453</v>
      </c>
      <c r="B1046" t="s">
        <v>2620</v>
      </c>
      <c r="C1046" t="s">
        <v>6447</v>
      </c>
      <c r="D1046" t="s">
        <v>23</v>
      </c>
      <c r="E1046" t="s">
        <v>6454</v>
      </c>
      <c r="F1046" t="s">
        <v>5751</v>
      </c>
      <c r="G1046" t="s">
        <v>6375</v>
      </c>
      <c r="H1046" t="s">
        <v>27</v>
      </c>
      <c r="I1046" t="s">
        <v>2565</v>
      </c>
      <c r="J1046" t="s">
        <v>4218</v>
      </c>
      <c r="K1046" t="s">
        <v>6214</v>
      </c>
      <c r="L1046" t="s">
        <v>4296</v>
      </c>
      <c r="M1046" t="s">
        <v>6305</v>
      </c>
      <c r="N1046" t="s">
        <v>5297</v>
      </c>
      <c r="O1046" t="s">
        <v>80</v>
      </c>
      <c r="P1046">
        <v>0</v>
      </c>
      <c r="Q1046">
        <v>0</v>
      </c>
      <c r="S1046" t="s">
        <v>6455</v>
      </c>
      <c r="U1046" t="s">
        <v>6450</v>
      </c>
    </row>
    <row r="1047" spans="1:21" hidden="1">
      <c r="A1047">
        <v>2358</v>
      </c>
      <c r="B1047" t="s">
        <v>2620</v>
      </c>
      <c r="C1047" t="s">
        <v>6456</v>
      </c>
      <c r="D1047" t="s">
        <v>366</v>
      </c>
      <c r="E1047" t="s">
        <v>6457</v>
      </c>
      <c r="F1047" t="s">
        <v>5751</v>
      </c>
      <c r="G1047" t="s">
        <v>6375</v>
      </c>
      <c r="H1047" t="s">
        <v>27</v>
      </c>
      <c r="I1047" t="s">
        <v>28</v>
      </c>
      <c r="J1047" t="s">
        <v>6458</v>
      </c>
      <c r="K1047" t="s">
        <v>6459</v>
      </c>
      <c r="L1047" t="s">
        <v>6460</v>
      </c>
      <c r="M1047" t="s">
        <v>6461</v>
      </c>
      <c r="O1047" t="s">
        <v>55</v>
      </c>
      <c r="P1047">
        <v>0</v>
      </c>
      <c r="Q1047">
        <v>0</v>
      </c>
      <c r="S1047" t="s">
        <v>6462</v>
      </c>
      <c r="U1047" t="s">
        <v>6463</v>
      </c>
    </row>
    <row r="1048" spans="1:21" hidden="1">
      <c r="A1048">
        <v>2359</v>
      </c>
      <c r="B1048" t="s">
        <v>2620</v>
      </c>
      <c r="C1048" t="s">
        <v>6464</v>
      </c>
      <c r="D1048" t="s">
        <v>47</v>
      </c>
      <c r="E1048" t="s">
        <v>6465</v>
      </c>
      <c r="F1048" t="s">
        <v>5751</v>
      </c>
      <c r="G1048" t="s">
        <v>6375</v>
      </c>
      <c r="H1048" t="s">
        <v>27</v>
      </c>
      <c r="I1048" t="s">
        <v>2565</v>
      </c>
      <c r="O1048" t="s">
        <v>55</v>
      </c>
      <c r="P1048">
        <v>0</v>
      </c>
      <c r="Q1048">
        <v>0</v>
      </c>
      <c r="S1048" t="s">
        <v>6466</v>
      </c>
      <c r="U1048" t="s">
        <v>6463</v>
      </c>
    </row>
    <row r="1049" spans="1:21" hidden="1">
      <c r="A1049">
        <v>2360</v>
      </c>
      <c r="B1049" t="s">
        <v>2620</v>
      </c>
      <c r="C1049" t="s">
        <v>5411</v>
      </c>
      <c r="D1049" t="s">
        <v>47</v>
      </c>
      <c r="E1049" t="s">
        <v>6467</v>
      </c>
      <c r="F1049" t="s">
        <v>5751</v>
      </c>
      <c r="G1049" t="s">
        <v>6375</v>
      </c>
      <c r="H1049" t="s">
        <v>27</v>
      </c>
      <c r="I1049" t="s">
        <v>2565</v>
      </c>
      <c r="O1049" t="s">
        <v>55</v>
      </c>
      <c r="P1049">
        <v>0</v>
      </c>
      <c r="Q1049">
        <v>0</v>
      </c>
      <c r="S1049" t="s">
        <v>6468</v>
      </c>
      <c r="U1049" t="s">
        <v>6463</v>
      </c>
    </row>
    <row r="1050" spans="1:21" hidden="1">
      <c r="A1050">
        <v>2361</v>
      </c>
      <c r="B1050" t="s">
        <v>2620</v>
      </c>
      <c r="C1050" t="s">
        <v>6077</v>
      </c>
      <c r="D1050" t="s">
        <v>3966</v>
      </c>
      <c r="E1050" t="s">
        <v>6469</v>
      </c>
      <c r="F1050" t="s">
        <v>5751</v>
      </c>
      <c r="G1050" t="s">
        <v>6470</v>
      </c>
      <c r="H1050" t="s">
        <v>27</v>
      </c>
      <c r="I1050" t="s">
        <v>2565</v>
      </c>
      <c r="O1050" t="s">
        <v>80</v>
      </c>
      <c r="P1050">
        <v>0</v>
      </c>
      <c r="Q1050">
        <v>0</v>
      </c>
      <c r="S1050" t="s">
        <v>6471</v>
      </c>
      <c r="U1050" t="s">
        <v>6472</v>
      </c>
    </row>
    <row r="1051" spans="1:21" hidden="1">
      <c r="A1051">
        <v>2362</v>
      </c>
      <c r="B1051" t="s">
        <v>2620</v>
      </c>
      <c r="C1051" t="s">
        <v>5911</v>
      </c>
      <c r="D1051" t="s">
        <v>3966</v>
      </c>
      <c r="E1051" t="s">
        <v>6473</v>
      </c>
      <c r="F1051" t="s">
        <v>5751</v>
      </c>
      <c r="G1051" t="s">
        <v>6470</v>
      </c>
      <c r="H1051" t="s">
        <v>27</v>
      </c>
      <c r="I1051" t="s">
        <v>2565</v>
      </c>
      <c r="O1051" t="s">
        <v>80</v>
      </c>
      <c r="P1051">
        <v>0</v>
      </c>
      <c r="Q1051">
        <v>0</v>
      </c>
      <c r="S1051" t="s">
        <v>6474</v>
      </c>
      <c r="U1051" t="s">
        <v>6472</v>
      </c>
    </row>
    <row r="1052" spans="1:21" hidden="1">
      <c r="A1052">
        <v>2363</v>
      </c>
      <c r="B1052" t="s">
        <v>2620</v>
      </c>
      <c r="C1052" t="s">
        <v>6132</v>
      </c>
      <c r="D1052" t="s">
        <v>366</v>
      </c>
      <c r="E1052" t="s">
        <v>6475</v>
      </c>
      <c r="F1052" t="s">
        <v>5751</v>
      </c>
      <c r="G1052" t="s">
        <v>6470</v>
      </c>
      <c r="H1052" t="s">
        <v>27</v>
      </c>
      <c r="I1052" t="s">
        <v>28</v>
      </c>
      <c r="J1052" t="s">
        <v>6476</v>
      </c>
      <c r="K1052" t="s">
        <v>6477</v>
      </c>
      <c r="L1052" t="s">
        <v>6478</v>
      </c>
      <c r="M1052" t="s">
        <v>6479</v>
      </c>
      <c r="N1052" t="s">
        <v>6480</v>
      </c>
      <c r="O1052" t="s">
        <v>34</v>
      </c>
      <c r="P1052">
        <v>0</v>
      </c>
      <c r="Q1052">
        <v>0</v>
      </c>
      <c r="S1052" t="s">
        <v>6481</v>
      </c>
      <c r="U1052" t="s">
        <v>6472</v>
      </c>
    </row>
    <row r="1053" spans="1:21" hidden="1">
      <c r="A1053">
        <v>2364</v>
      </c>
      <c r="B1053" t="s">
        <v>2620</v>
      </c>
      <c r="C1053" t="s">
        <v>6240</v>
      </c>
      <c r="D1053" t="s">
        <v>366</v>
      </c>
      <c r="E1053" t="s">
        <v>6482</v>
      </c>
      <c r="F1053" t="s">
        <v>5751</v>
      </c>
      <c r="G1053" t="s">
        <v>6470</v>
      </c>
      <c r="H1053" t="s">
        <v>27</v>
      </c>
      <c r="I1053" t="s">
        <v>2565</v>
      </c>
      <c r="O1053" t="s">
        <v>80</v>
      </c>
      <c r="P1053">
        <v>0</v>
      </c>
      <c r="Q1053">
        <v>0</v>
      </c>
      <c r="S1053" t="s">
        <v>6483</v>
      </c>
      <c r="U1053" t="s">
        <v>6472</v>
      </c>
    </row>
    <row r="1054" spans="1:21" hidden="1">
      <c r="A1054">
        <v>2365</v>
      </c>
      <c r="B1054" t="s">
        <v>2620</v>
      </c>
      <c r="C1054" t="s">
        <v>6240</v>
      </c>
      <c r="D1054" t="s">
        <v>366</v>
      </c>
      <c r="E1054" t="s">
        <v>6484</v>
      </c>
      <c r="F1054" t="s">
        <v>5751</v>
      </c>
      <c r="G1054" t="s">
        <v>6470</v>
      </c>
      <c r="H1054" t="s">
        <v>27</v>
      </c>
      <c r="I1054" t="s">
        <v>2565</v>
      </c>
      <c r="O1054" t="s">
        <v>55</v>
      </c>
      <c r="P1054">
        <v>0</v>
      </c>
      <c r="Q1054">
        <v>0</v>
      </c>
      <c r="S1054" t="s">
        <v>6485</v>
      </c>
      <c r="U1054" t="s">
        <v>6486</v>
      </c>
    </row>
    <row r="1055" spans="1:21" hidden="1">
      <c r="A1055">
        <v>2366</v>
      </c>
      <c r="B1055" t="s">
        <v>2620</v>
      </c>
      <c r="C1055" t="s">
        <v>5971</v>
      </c>
      <c r="D1055" t="s">
        <v>366</v>
      </c>
      <c r="E1055" t="s">
        <v>6487</v>
      </c>
      <c r="F1055" t="s">
        <v>5751</v>
      </c>
      <c r="G1055" t="s">
        <v>6470</v>
      </c>
      <c r="H1055" t="s">
        <v>27</v>
      </c>
      <c r="I1055" t="s">
        <v>28</v>
      </c>
      <c r="J1055" t="s">
        <v>6488</v>
      </c>
      <c r="K1055" t="s">
        <v>6489</v>
      </c>
      <c r="L1055" t="s">
        <v>6490</v>
      </c>
      <c r="M1055" t="s">
        <v>6491</v>
      </c>
      <c r="O1055" t="s">
        <v>34</v>
      </c>
      <c r="P1055">
        <v>0</v>
      </c>
      <c r="Q1055">
        <v>0</v>
      </c>
      <c r="S1055" t="s">
        <v>6492</v>
      </c>
      <c r="U1055" t="s">
        <v>6486</v>
      </c>
    </row>
    <row r="1056" spans="1:21" hidden="1">
      <c r="A1056">
        <v>2367</v>
      </c>
      <c r="B1056" t="s">
        <v>2620</v>
      </c>
      <c r="C1056" t="s">
        <v>2982</v>
      </c>
      <c r="D1056" t="s">
        <v>366</v>
      </c>
      <c r="E1056" t="s">
        <v>6493</v>
      </c>
      <c r="F1056" t="s">
        <v>5751</v>
      </c>
      <c r="G1056" t="s">
        <v>6470</v>
      </c>
      <c r="H1056" t="s">
        <v>27</v>
      </c>
      <c r="I1056" t="s">
        <v>2565</v>
      </c>
      <c r="O1056" t="s">
        <v>55</v>
      </c>
      <c r="P1056">
        <v>0</v>
      </c>
      <c r="Q1056">
        <v>0</v>
      </c>
      <c r="S1056" t="s">
        <v>6494</v>
      </c>
      <c r="U1056" t="s">
        <v>6486</v>
      </c>
    </row>
    <row r="1057" spans="1:21" hidden="1">
      <c r="A1057">
        <v>2368</v>
      </c>
      <c r="B1057" t="s">
        <v>2620</v>
      </c>
      <c r="C1057" t="s">
        <v>6495</v>
      </c>
      <c r="D1057" t="s">
        <v>366</v>
      </c>
      <c r="E1057" t="s">
        <v>6496</v>
      </c>
      <c r="F1057" t="s">
        <v>5751</v>
      </c>
      <c r="G1057" t="s">
        <v>6470</v>
      </c>
      <c r="H1057" t="s">
        <v>27</v>
      </c>
      <c r="I1057" t="s">
        <v>28</v>
      </c>
      <c r="J1057" t="s">
        <v>6497</v>
      </c>
      <c r="K1057" t="s">
        <v>6498</v>
      </c>
      <c r="L1057" t="s">
        <v>6499</v>
      </c>
      <c r="M1057" t="s">
        <v>6500</v>
      </c>
      <c r="O1057" t="s">
        <v>34</v>
      </c>
      <c r="P1057">
        <v>0</v>
      </c>
      <c r="Q1057">
        <v>0</v>
      </c>
      <c r="S1057" t="s">
        <v>6501</v>
      </c>
      <c r="U1057" t="s">
        <v>6486</v>
      </c>
    </row>
    <row r="1058" spans="1:21" hidden="1">
      <c r="A1058">
        <v>2369</v>
      </c>
      <c r="B1058" t="s">
        <v>2620</v>
      </c>
      <c r="C1058" t="s">
        <v>6283</v>
      </c>
      <c r="D1058" t="s">
        <v>23</v>
      </c>
      <c r="E1058" t="s">
        <v>6502</v>
      </c>
      <c r="F1058" t="s">
        <v>5751</v>
      </c>
      <c r="G1058" t="s">
        <v>6470</v>
      </c>
      <c r="H1058" t="s">
        <v>27</v>
      </c>
      <c r="I1058" t="s">
        <v>2565</v>
      </c>
      <c r="O1058" t="s">
        <v>55</v>
      </c>
      <c r="P1058">
        <v>0</v>
      </c>
      <c r="Q1058">
        <v>0</v>
      </c>
      <c r="S1058" t="s">
        <v>6503</v>
      </c>
      <c r="U1058" t="s">
        <v>6486</v>
      </c>
    </row>
    <row r="1059" spans="1:21" hidden="1">
      <c r="A1059">
        <v>2370</v>
      </c>
      <c r="B1059" t="s">
        <v>2620</v>
      </c>
      <c r="C1059" t="s">
        <v>6283</v>
      </c>
      <c r="D1059" t="s">
        <v>23</v>
      </c>
      <c r="E1059" t="s">
        <v>6504</v>
      </c>
      <c r="F1059" t="s">
        <v>5751</v>
      </c>
      <c r="G1059" t="s">
        <v>6470</v>
      </c>
      <c r="H1059" t="s">
        <v>27</v>
      </c>
      <c r="I1059" t="s">
        <v>2565</v>
      </c>
      <c r="O1059" t="s">
        <v>80</v>
      </c>
      <c r="P1059">
        <v>0</v>
      </c>
      <c r="Q1059">
        <v>0</v>
      </c>
      <c r="S1059" t="s">
        <v>6505</v>
      </c>
      <c r="U1059" t="s">
        <v>6506</v>
      </c>
    </row>
    <row r="1060" spans="1:21" hidden="1">
      <c r="A1060">
        <v>2371</v>
      </c>
      <c r="B1060" t="s">
        <v>2620</v>
      </c>
      <c r="C1060" t="s">
        <v>6289</v>
      </c>
      <c r="D1060" t="s">
        <v>23</v>
      </c>
      <c r="E1060" t="s">
        <v>6507</v>
      </c>
      <c r="F1060" t="s">
        <v>5751</v>
      </c>
      <c r="G1060" t="s">
        <v>6470</v>
      </c>
      <c r="H1060" t="s">
        <v>27</v>
      </c>
      <c r="I1060" t="s">
        <v>2565</v>
      </c>
      <c r="O1060" t="s">
        <v>55</v>
      </c>
      <c r="P1060">
        <v>0</v>
      </c>
      <c r="Q1060">
        <v>0</v>
      </c>
      <c r="S1060" t="s">
        <v>6508</v>
      </c>
      <c r="U1060" t="s">
        <v>6506</v>
      </c>
    </row>
    <row r="1061" spans="1:21" hidden="1">
      <c r="A1061">
        <v>2372</v>
      </c>
      <c r="B1061" t="s">
        <v>2620</v>
      </c>
      <c r="C1061" t="s">
        <v>6289</v>
      </c>
      <c r="D1061" t="s">
        <v>23</v>
      </c>
      <c r="E1061" t="s">
        <v>6509</v>
      </c>
      <c r="F1061" t="s">
        <v>5751</v>
      </c>
      <c r="G1061" t="s">
        <v>6470</v>
      </c>
      <c r="H1061" t="s">
        <v>27</v>
      </c>
      <c r="I1061" t="s">
        <v>2565</v>
      </c>
      <c r="O1061" t="s">
        <v>55</v>
      </c>
      <c r="P1061">
        <v>0</v>
      </c>
      <c r="Q1061">
        <v>0</v>
      </c>
      <c r="S1061" t="s">
        <v>6510</v>
      </c>
      <c r="U1061" t="s">
        <v>6506</v>
      </c>
    </row>
    <row r="1062" spans="1:21" hidden="1">
      <c r="A1062">
        <v>2373</v>
      </c>
      <c r="B1062" t="s">
        <v>2620</v>
      </c>
      <c r="C1062" t="s">
        <v>5668</v>
      </c>
      <c r="D1062" t="s">
        <v>23</v>
      </c>
      <c r="E1062" t="s">
        <v>6511</v>
      </c>
      <c r="F1062" t="s">
        <v>5751</v>
      </c>
      <c r="G1062" t="s">
        <v>6470</v>
      </c>
      <c r="H1062" t="s">
        <v>27</v>
      </c>
      <c r="I1062" t="s">
        <v>2565</v>
      </c>
      <c r="O1062" t="s">
        <v>55</v>
      </c>
      <c r="P1062">
        <v>0</v>
      </c>
      <c r="Q1062">
        <v>0</v>
      </c>
      <c r="S1062" t="s">
        <v>6512</v>
      </c>
      <c r="U1062" t="s">
        <v>6506</v>
      </c>
    </row>
    <row r="1063" spans="1:21" hidden="1">
      <c r="A1063">
        <v>2374</v>
      </c>
      <c r="B1063" t="s">
        <v>2620</v>
      </c>
      <c r="C1063" t="s">
        <v>3548</v>
      </c>
      <c r="D1063" t="s">
        <v>108</v>
      </c>
      <c r="E1063" t="s">
        <v>6513</v>
      </c>
      <c r="F1063" t="s">
        <v>5751</v>
      </c>
      <c r="G1063" t="s">
        <v>6470</v>
      </c>
      <c r="H1063" t="s">
        <v>27</v>
      </c>
      <c r="I1063" t="s">
        <v>2565</v>
      </c>
      <c r="O1063" t="s">
        <v>80</v>
      </c>
      <c r="P1063">
        <v>0</v>
      </c>
      <c r="Q1063">
        <v>0</v>
      </c>
      <c r="S1063" t="s">
        <v>6514</v>
      </c>
      <c r="U1063" t="s">
        <v>6506</v>
      </c>
    </row>
    <row r="1064" spans="1:21" hidden="1">
      <c r="A1064">
        <v>2375</v>
      </c>
      <c r="B1064" t="s">
        <v>2620</v>
      </c>
      <c r="C1064" t="s">
        <v>5839</v>
      </c>
      <c r="D1064" t="s">
        <v>47</v>
      </c>
      <c r="E1064" t="s">
        <v>6515</v>
      </c>
      <c r="F1064" t="s">
        <v>5751</v>
      </c>
      <c r="G1064" t="s">
        <v>6470</v>
      </c>
      <c r="H1064" t="s">
        <v>27</v>
      </c>
      <c r="I1064" t="s">
        <v>2565</v>
      </c>
      <c r="O1064" t="s">
        <v>80</v>
      </c>
      <c r="P1064">
        <v>0</v>
      </c>
      <c r="Q1064">
        <v>0</v>
      </c>
      <c r="S1064" t="s">
        <v>6516</v>
      </c>
      <c r="U1064" t="s">
        <v>6506</v>
      </c>
    </row>
    <row r="1065" spans="1:21" hidden="1">
      <c r="A1065">
        <v>2376</v>
      </c>
      <c r="B1065" t="s">
        <v>2620</v>
      </c>
      <c r="C1065" t="s">
        <v>6321</v>
      </c>
      <c r="D1065" t="s">
        <v>482</v>
      </c>
      <c r="E1065" t="s">
        <v>6517</v>
      </c>
      <c r="F1065" t="s">
        <v>5751</v>
      </c>
      <c r="G1065" t="s">
        <v>6470</v>
      </c>
      <c r="H1065" t="s">
        <v>27</v>
      </c>
      <c r="I1065" t="s">
        <v>2565</v>
      </c>
      <c r="O1065" t="s">
        <v>80</v>
      </c>
      <c r="P1065">
        <v>0</v>
      </c>
      <c r="Q1065">
        <v>0</v>
      </c>
      <c r="S1065" t="s">
        <v>6518</v>
      </c>
      <c r="U1065" t="s">
        <v>6506</v>
      </c>
    </row>
    <row r="1066" spans="1:21" hidden="1">
      <c r="A1066">
        <v>2377</v>
      </c>
      <c r="B1066" t="s">
        <v>2620</v>
      </c>
      <c r="C1066" t="s">
        <v>6077</v>
      </c>
      <c r="D1066" t="s">
        <v>108</v>
      </c>
      <c r="E1066" t="s">
        <v>6519</v>
      </c>
      <c r="F1066" t="s">
        <v>5751</v>
      </c>
      <c r="G1066" t="s">
        <v>6470</v>
      </c>
      <c r="H1066" t="s">
        <v>27</v>
      </c>
      <c r="I1066" t="s">
        <v>2565</v>
      </c>
      <c r="O1066" t="s">
        <v>55</v>
      </c>
      <c r="P1066">
        <v>0</v>
      </c>
      <c r="Q1066">
        <v>0</v>
      </c>
      <c r="S1066" t="s">
        <v>6520</v>
      </c>
      <c r="U1066" t="s">
        <v>6506</v>
      </c>
    </row>
    <row r="1067" spans="1:21" hidden="1">
      <c r="A1067">
        <v>2378</v>
      </c>
      <c r="B1067" t="s">
        <v>2620</v>
      </c>
      <c r="C1067" t="s">
        <v>6521</v>
      </c>
      <c r="D1067" t="s">
        <v>99</v>
      </c>
      <c r="E1067" t="s">
        <v>6522</v>
      </c>
      <c r="F1067" t="s">
        <v>5751</v>
      </c>
      <c r="G1067" t="s">
        <v>6470</v>
      </c>
      <c r="H1067" t="s">
        <v>27</v>
      </c>
      <c r="I1067" t="s">
        <v>2565</v>
      </c>
      <c r="O1067" t="s">
        <v>80</v>
      </c>
      <c r="P1067">
        <v>0</v>
      </c>
      <c r="Q1067">
        <v>0</v>
      </c>
      <c r="S1067" t="s">
        <v>6523</v>
      </c>
      <c r="U1067" t="s">
        <v>6506</v>
      </c>
    </row>
    <row r="1068" spans="1:21" hidden="1">
      <c r="A1068">
        <v>2379</v>
      </c>
      <c r="B1068" t="s">
        <v>2620</v>
      </c>
      <c r="C1068" t="s">
        <v>3548</v>
      </c>
      <c r="D1068" t="s">
        <v>108</v>
      </c>
      <c r="E1068" t="s">
        <v>6524</v>
      </c>
      <c r="F1068" t="s">
        <v>5751</v>
      </c>
      <c r="G1068" t="s">
        <v>6470</v>
      </c>
      <c r="H1068" t="s">
        <v>27</v>
      </c>
      <c r="I1068" t="s">
        <v>2565</v>
      </c>
      <c r="O1068" t="s">
        <v>80</v>
      </c>
      <c r="P1068">
        <v>0</v>
      </c>
      <c r="Q1068">
        <v>0</v>
      </c>
      <c r="S1068" t="s">
        <v>6525</v>
      </c>
      <c r="U1068" t="s">
        <v>6526</v>
      </c>
    </row>
    <row r="1069" spans="1:21" hidden="1">
      <c r="A1069">
        <v>2380</v>
      </c>
      <c r="B1069" t="s">
        <v>2620</v>
      </c>
      <c r="C1069" t="s">
        <v>6404</v>
      </c>
      <c r="D1069" t="s">
        <v>108</v>
      </c>
      <c r="E1069" t="s">
        <v>6527</v>
      </c>
      <c r="F1069" t="s">
        <v>5751</v>
      </c>
      <c r="G1069" t="s">
        <v>6470</v>
      </c>
      <c r="H1069" t="s">
        <v>27</v>
      </c>
      <c r="I1069" t="s">
        <v>2565</v>
      </c>
      <c r="O1069" t="s">
        <v>80</v>
      </c>
      <c r="P1069">
        <v>0</v>
      </c>
      <c r="Q1069">
        <v>0</v>
      </c>
      <c r="R1069" t="s">
        <v>6528</v>
      </c>
      <c r="S1069" t="s">
        <v>6529</v>
      </c>
      <c r="U1069" t="s">
        <v>6530</v>
      </c>
    </row>
    <row r="1070" spans="1:21" hidden="1">
      <c r="A1070">
        <v>2381</v>
      </c>
      <c r="B1070" t="s">
        <v>2620</v>
      </c>
      <c r="C1070" t="s">
        <v>6132</v>
      </c>
      <c r="D1070" t="s">
        <v>290</v>
      </c>
      <c r="E1070" t="s">
        <v>6531</v>
      </c>
      <c r="F1070" t="s">
        <v>5751</v>
      </c>
      <c r="G1070" t="s">
        <v>6470</v>
      </c>
      <c r="H1070" t="s">
        <v>27</v>
      </c>
      <c r="I1070" t="s">
        <v>2565</v>
      </c>
      <c r="O1070" t="s">
        <v>55</v>
      </c>
      <c r="P1070">
        <v>0</v>
      </c>
      <c r="Q1070">
        <v>0</v>
      </c>
      <c r="R1070" t="s">
        <v>6532</v>
      </c>
      <c r="S1070" t="s">
        <v>6533</v>
      </c>
      <c r="U1070" t="s">
        <v>6534</v>
      </c>
    </row>
    <row r="1071" spans="1:21" hidden="1">
      <c r="A1071">
        <v>2382</v>
      </c>
      <c r="B1071" t="s">
        <v>2620</v>
      </c>
      <c r="C1071" t="s">
        <v>6535</v>
      </c>
      <c r="D1071" t="s">
        <v>290</v>
      </c>
      <c r="E1071" t="s">
        <v>6536</v>
      </c>
      <c r="F1071" t="s">
        <v>5751</v>
      </c>
      <c r="G1071" t="s">
        <v>6470</v>
      </c>
      <c r="H1071" t="s">
        <v>27</v>
      </c>
      <c r="I1071" t="s">
        <v>2565</v>
      </c>
      <c r="O1071" t="s">
        <v>55</v>
      </c>
      <c r="P1071">
        <v>0</v>
      </c>
      <c r="Q1071">
        <v>0</v>
      </c>
      <c r="S1071" t="s">
        <v>6537</v>
      </c>
      <c r="U1071" t="s">
        <v>6538</v>
      </c>
    </row>
    <row r="1072" spans="1:21" hidden="1">
      <c r="A1072">
        <v>2383</v>
      </c>
      <c r="B1072" t="s">
        <v>2620</v>
      </c>
      <c r="C1072" t="s">
        <v>3548</v>
      </c>
      <c r="D1072" t="s">
        <v>108</v>
      </c>
      <c r="E1072" t="s">
        <v>6539</v>
      </c>
      <c r="F1072" t="s">
        <v>5751</v>
      </c>
      <c r="G1072" t="s">
        <v>6470</v>
      </c>
      <c r="H1072" t="s">
        <v>27</v>
      </c>
      <c r="I1072" t="s">
        <v>2565</v>
      </c>
      <c r="O1072" t="s">
        <v>55</v>
      </c>
      <c r="P1072">
        <v>0</v>
      </c>
      <c r="Q1072">
        <v>0</v>
      </c>
      <c r="R1072" t="s">
        <v>6540</v>
      </c>
      <c r="S1072" t="s">
        <v>6541</v>
      </c>
      <c r="U1072" t="s">
        <v>6542</v>
      </c>
    </row>
    <row r="1073" spans="1:21" hidden="1">
      <c r="A1073">
        <v>2384</v>
      </c>
      <c r="B1073" t="s">
        <v>2620</v>
      </c>
      <c r="C1073" t="s">
        <v>3548</v>
      </c>
      <c r="D1073" t="s">
        <v>108</v>
      </c>
      <c r="E1073" t="s">
        <v>6543</v>
      </c>
      <c r="F1073" t="s">
        <v>5751</v>
      </c>
      <c r="G1073" t="s">
        <v>6470</v>
      </c>
      <c r="H1073" t="s">
        <v>27</v>
      </c>
      <c r="I1073" t="s">
        <v>2565</v>
      </c>
      <c r="O1073" t="s">
        <v>55</v>
      </c>
      <c r="P1073">
        <v>0</v>
      </c>
      <c r="Q1073">
        <v>0</v>
      </c>
      <c r="S1073" t="s">
        <v>6544</v>
      </c>
      <c r="U1073" t="s">
        <v>6542</v>
      </c>
    </row>
    <row r="1074" spans="1:21" hidden="1">
      <c r="A1074">
        <v>2385</v>
      </c>
      <c r="B1074" t="s">
        <v>2620</v>
      </c>
      <c r="C1074" t="s">
        <v>6545</v>
      </c>
      <c r="D1074" t="s">
        <v>526</v>
      </c>
      <c r="E1074" t="s">
        <v>6546</v>
      </c>
      <c r="F1074" t="s">
        <v>5751</v>
      </c>
      <c r="G1074" t="s">
        <v>6470</v>
      </c>
      <c r="H1074" t="s">
        <v>27</v>
      </c>
      <c r="I1074" t="s">
        <v>2565</v>
      </c>
      <c r="O1074" t="s">
        <v>55</v>
      </c>
      <c r="P1074">
        <v>0</v>
      </c>
      <c r="Q1074">
        <v>0</v>
      </c>
      <c r="S1074" t="s">
        <v>6547</v>
      </c>
      <c r="U1074" t="s">
        <v>6548</v>
      </c>
    </row>
    <row r="1075" spans="1:21" hidden="1">
      <c r="A1075">
        <v>2386</v>
      </c>
      <c r="B1075" t="s">
        <v>2620</v>
      </c>
      <c r="C1075" t="s">
        <v>6132</v>
      </c>
      <c r="D1075" t="s">
        <v>526</v>
      </c>
      <c r="E1075" t="s">
        <v>6549</v>
      </c>
      <c r="F1075" t="s">
        <v>5751</v>
      </c>
      <c r="G1075" t="s">
        <v>6470</v>
      </c>
      <c r="H1075" t="s">
        <v>27</v>
      </c>
      <c r="I1075" t="s">
        <v>2565</v>
      </c>
      <c r="O1075" t="s">
        <v>55</v>
      </c>
      <c r="P1075">
        <v>0</v>
      </c>
      <c r="Q1075">
        <v>0</v>
      </c>
      <c r="S1075" t="s">
        <v>6550</v>
      </c>
      <c r="U1075" t="s">
        <v>6548</v>
      </c>
    </row>
    <row r="1076" spans="1:21" hidden="1">
      <c r="A1076">
        <v>2387</v>
      </c>
      <c r="B1076" t="s">
        <v>2620</v>
      </c>
      <c r="C1076" t="s">
        <v>6283</v>
      </c>
      <c r="D1076" t="s">
        <v>108</v>
      </c>
      <c r="E1076" t="s">
        <v>6551</v>
      </c>
      <c r="F1076" t="s">
        <v>5751</v>
      </c>
      <c r="G1076" t="s">
        <v>6470</v>
      </c>
      <c r="H1076" t="s">
        <v>27</v>
      </c>
      <c r="I1076" t="s">
        <v>2565</v>
      </c>
      <c r="O1076" t="s">
        <v>55</v>
      </c>
      <c r="P1076">
        <v>0</v>
      </c>
      <c r="Q1076">
        <v>0</v>
      </c>
      <c r="S1076" t="s">
        <v>6552</v>
      </c>
      <c r="U1076" t="s">
        <v>6548</v>
      </c>
    </row>
    <row r="1077" spans="1:21" hidden="1">
      <c r="A1077">
        <v>2388</v>
      </c>
      <c r="B1077" t="s">
        <v>2620</v>
      </c>
      <c r="C1077" t="s">
        <v>6553</v>
      </c>
      <c r="D1077" t="s">
        <v>108</v>
      </c>
      <c r="E1077" t="s">
        <v>6554</v>
      </c>
      <c r="F1077" t="s">
        <v>5751</v>
      </c>
      <c r="G1077" t="s">
        <v>6470</v>
      </c>
      <c r="H1077" t="s">
        <v>27</v>
      </c>
      <c r="I1077" t="s">
        <v>2565</v>
      </c>
      <c r="O1077" t="s">
        <v>55</v>
      </c>
      <c r="P1077">
        <v>0</v>
      </c>
      <c r="Q1077">
        <v>0</v>
      </c>
      <c r="S1077" t="s">
        <v>6555</v>
      </c>
      <c r="U1077" t="s">
        <v>6556</v>
      </c>
    </row>
    <row r="1078" spans="1:21" hidden="1">
      <c r="A1078">
        <v>2389</v>
      </c>
      <c r="B1078" t="s">
        <v>2620</v>
      </c>
      <c r="C1078" t="s">
        <v>6557</v>
      </c>
      <c r="D1078" t="s">
        <v>67</v>
      </c>
      <c r="E1078" t="s">
        <v>6558</v>
      </c>
      <c r="F1078" t="s">
        <v>5751</v>
      </c>
      <c r="G1078" t="s">
        <v>6470</v>
      </c>
      <c r="H1078" t="s">
        <v>27</v>
      </c>
      <c r="I1078" t="s">
        <v>2565</v>
      </c>
      <c r="O1078" t="s">
        <v>80</v>
      </c>
      <c r="P1078">
        <v>0</v>
      </c>
      <c r="Q1078">
        <v>0</v>
      </c>
      <c r="S1078" t="s">
        <v>6559</v>
      </c>
      <c r="U1078" t="s">
        <v>6556</v>
      </c>
    </row>
    <row r="1079" spans="1:21" hidden="1">
      <c r="A1079">
        <v>2390</v>
      </c>
      <c r="B1079" t="s">
        <v>2620</v>
      </c>
      <c r="C1079" t="s">
        <v>6077</v>
      </c>
      <c r="D1079" t="s">
        <v>108</v>
      </c>
      <c r="E1079" t="s">
        <v>6560</v>
      </c>
      <c r="F1079" t="s">
        <v>5751</v>
      </c>
      <c r="G1079" t="s">
        <v>6470</v>
      </c>
      <c r="H1079" t="s">
        <v>27</v>
      </c>
      <c r="I1079" t="s">
        <v>2565</v>
      </c>
      <c r="O1079" t="s">
        <v>55</v>
      </c>
      <c r="P1079">
        <v>0</v>
      </c>
      <c r="Q1079">
        <v>0</v>
      </c>
      <c r="S1079" t="s">
        <v>6561</v>
      </c>
      <c r="U1079" t="s">
        <v>6556</v>
      </c>
    </row>
    <row r="1080" spans="1:21" hidden="1">
      <c r="A1080">
        <v>2391</v>
      </c>
      <c r="B1080" t="s">
        <v>2620</v>
      </c>
      <c r="C1080" t="s">
        <v>6562</v>
      </c>
      <c r="D1080" t="s">
        <v>290</v>
      </c>
      <c r="E1080" t="s">
        <v>6563</v>
      </c>
      <c r="F1080" t="s">
        <v>5751</v>
      </c>
      <c r="G1080" t="s">
        <v>6470</v>
      </c>
      <c r="H1080" t="s">
        <v>27</v>
      </c>
      <c r="I1080" t="s">
        <v>2565</v>
      </c>
      <c r="O1080" t="s">
        <v>80</v>
      </c>
      <c r="P1080">
        <v>0</v>
      </c>
      <c r="Q1080">
        <v>0</v>
      </c>
      <c r="R1080" t="s">
        <v>6564</v>
      </c>
      <c r="S1080" t="s">
        <v>6565</v>
      </c>
      <c r="U1080" t="s">
        <v>6566</v>
      </c>
    </row>
    <row r="1081" spans="1:21" hidden="1">
      <c r="A1081">
        <v>2421</v>
      </c>
      <c r="B1081" t="s">
        <v>2620</v>
      </c>
      <c r="C1081" t="s">
        <v>5921</v>
      </c>
      <c r="D1081" t="s">
        <v>3966</v>
      </c>
      <c r="E1081" t="s">
        <v>6567</v>
      </c>
      <c r="F1081" t="s">
        <v>5751</v>
      </c>
      <c r="G1081" t="s">
        <v>6568</v>
      </c>
      <c r="H1081" t="s">
        <v>27</v>
      </c>
      <c r="I1081" t="s">
        <v>2565</v>
      </c>
      <c r="O1081" t="s">
        <v>55</v>
      </c>
      <c r="P1081">
        <v>0</v>
      </c>
      <c r="Q1081">
        <v>0</v>
      </c>
      <c r="R1081" t="s">
        <v>6569</v>
      </c>
      <c r="S1081" t="s">
        <v>6570</v>
      </c>
      <c r="U1081" t="s">
        <v>6571</v>
      </c>
    </row>
    <row r="1082" spans="1:21" hidden="1">
      <c r="A1082">
        <v>2422</v>
      </c>
      <c r="B1082" t="s">
        <v>2620</v>
      </c>
      <c r="C1082" t="s">
        <v>6077</v>
      </c>
      <c r="D1082" t="s">
        <v>3966</v>
      </c>
      <c r="E1082" t="s">
        <v>6572</v>
      </c>
      <c r="F1082" t="s">
        <v>5751</v>
      </c>
      <c r="G1082" t="s">
        <v>6568</v>
      </c>
      <c r="H1082" t="s">
        <v>27</v>
      </c>
      <c r="I1082" t="s">
        <v>2565</v>
      </c>
      <c r="O1082" t="s">
        <v>80</v>
      </c>
      <c r="P1082">
        <v>0</v>
      </c>
      <c r="Q1082">
        <v>0</v>
      </c>
      <c r="S1082" t="s">
        <v>6573</v>
      </c>
      <c r="U1082" t="s">
        <v>6571</v>
      </c>
    </row>
    <row r="1083" spans="1:21" hidden="1">
      <c r="A1083">
        <v>2423</v>
      </c>
      <c r="B1083" t="s">
        <v>2620</v>
      </c>
      <c r="C1083" t="s">
        <v>6077</v>
      </c>
      <c r="D1083" t="s">
        <v>3966</v>
      </c>
      <c r="E1083" t="s">
        <v>6574</v>
      </c>
      <c r="F1083" t="s">
        <v>5751</v>
      </c>
      <c r="G1083" t="s">
        <v>6568</v>
      </c>
      <c r="H1083" t="s">
        <v>27</v>
      </c>
      <c r="I1083" t="s">
        <v>2565</v>
      </c>
      <c r="O1083" t="s">
        <v>55</v>
      </c>
      <c r="P1083">
        <v>0</v>
      </c>
      <c r="Q1083">
        <v>0</v>
      </c>
      <c r="S1083" t="s">
        <v>6575</v>
      </c>
      <c r="U1083" t="s">
        <v>6571</v>
      </c>
    </row>
    <row r="1084" spans="1:21" hidden="1">
      <c r="A1084">
        <v>2424</v>
      </c>
      <c r="B1084" t="s">
        <v>2620</v>
      </c>
      <c r="C1084" t="s">
        <v>6077</v>
      </c>
      <c r="D1084" t="s">
        <v>3966</v>
      </c>
      <c r="E1084" t="s">
        <v>6576</v>
      </c>
      <c r="F1084" t="s">
        <v>5751</v>
      </c>
      <c r="G1084" t="s">
        <v>6568</v>
      </c>
      <c r="H1084" t="s">
        <v>27</v>
      </c>
      <c r="I1084" t="s">
        <v>2565</v>
      </c>
      <c r="O1084" t="s">
        <v>55</v>
      </c>
      <c r="P1084">
        <v>0</v>
      </c>
      <c r="Q1084">
        <v>0</v>
      </c>
      <c r="S1084" t="s">
        <v>6577</v>
      </c>
      <c r="U1084" t="s">
        <v>6578</v>
      </c>
    </row>
    <row r="1085" spans="1:21" hidden="1">
      <c r="A1085">
        <v>2425</v>
      </c>
      <c r="B1085" t="s">
        <v>2620</v>
      </c>
      <c r="C1085" t="s">
        <v>6077</v>
      </c>
      <c r="D1085" t="s">
        <v>3966</v>
      </c>
      <c r="E1085" t="s">
        <v>6579</v>
      </c>
      <c r="F1085" t="s">
        <v>5751</v>
      </c>
      <c r="G1085" t="s">
        <v>6568</v>
      </c>
      <c r="H1085" t="s">
        <v>27</v>
      </c>
      <c r="I1085" t="s">
        <v>2565</v>
      </c>
      <c r="O1085" t="s">
        <v>80</v>
      </c>
      <c r="P1085">
        <v>0</v>
      </c>
      <c r="Q1085">
        <v>0</v>
      </c>
      <c r="S1085" t="s">
        <v>6580</v>
      </c>
      <c r="U1085" t="s">
        <v>6578</v>
      </c>
    </row>
    <row r="1086" spans="1:21" hidden="1">
      <c r="A1086">
        <v>2426</v>
      </c>
      <c r="B1086" t="s">
        <v>2620</v>
      </c>
      <c r="C1086" t="s">
        <v>6077</v>
      </c>
      <c r="D1086" t="s">
        <v>3966</v>
      </c>
      <c r="E1086" t="s">
        <v>6581</v>
      </c>
      <c r="F1086" t="s">
        <v>5751</v>
      </c>
      <c r="G1086" t="s">
        <v>6568</v>
      </c>
      <c r="H1086" t="s">
        <v>27</v>
      </c>
      <c r="I1086" t="s">
        <v>2565</v>
      </c>
      <c r="O1086" t="s">
        <v>55</v>
      </c>
      <c r="P1086">
        <v>0</v>
      </c>
      <c r="Q1086">
        <v>0</v>
      </c>
      <c r="S1086" t="s">
        <v>6582</v>
      </c>
      <c r="U1086" t="s">
        <v>6578</v>
      </c>
    </row>
    <row r="1087" spans="1:21" hidden="1">
      <c r="A1087">
        <v>2427</v>
      </c>
      <c r="B1087" t="s">
        <v>2620</v>
      </c>
      <c r="C1087" t="s">
        <v>6583</v>
      </c>
      <c r="D1087" t="s">
        <v>3966</v>
      </c>
      <c r="E1087" t="s">
        <v>6584</v>
      </c>
      <c r="F1087" t="s">
        <v>5751</v>
      </c>
      <c r="G1087" t="s">
        <v>6568</v>
      </c>
      <c r="H1087" t="s">
        <v>27</v>
      </c>
      <c r="I1087" t="s">
        <v>2565</v>
      </c>
      <c r="O1087" t="s">
        <v>55</v>
      </c>
      <c r="P1087">
        <v>0</v>
      </c>
      <c r="Q1087">
        <v>0</v>
      </c>
      <c r="S1087" t="s">
        <v>6585</v>
      </c>
      <c r="U1087" t="s">
        <v>6578</v>
      </c>
    </row>
    <row r="1088" spans="1:21" hidden="1">
      <c r="A1088">
        <v>2428</v>
      </c>
      <c r="B1088" t="s">
        <v>2620</v>
      </c>
      <c r="C1088" t="s">
        <v>6583</v>
      </c>
      <c r="D1088" t="s">
        <v>3966</v>
      </c>
      <c r="E1088" t="s">
        <v>6586</v>
      </c>
      <c r="F1088" t="s">
        <v>5751</v>
      </c>
      <c r="G1088" t="s">
        <v>6568</v>
      </c>
      <c r="H1088" t="s">
        <v>27</v>
      </c>
      <c r="I1088" t="s">
        <v>2565</v>
      </c>
      <c r="O1088" t="s">
        <v>55</v>
      </c>
      <c r="P1088">
        <v>0</v>
      </c>
      <c r="Q1088">
        <v>0</v>
      </c>
      <c r="S1088" t="s">
        <v>6587</v>
      </c>
      <c r="U1088" t="s">
        <v>6578</v>
      </c>
    </row>
    <row r="1089" spans="1:21" hidden="1">
      <c r="A1089">
        <v>2429</v>
      </c>
      <c r="B1089" t="s">
        <v>2620</v>
      </c>
      <c r="C1089" t="s">
        <v>6588</v>
      </c>
      <c r="D1089" t="s">
        <v>3966</v>
      </c>
      <c r="E1089" t="s">
        <v>6589</v>
      </c>
      <c r="F1089" t="s">
        <v>5751</v>
      </c>
      <c r="G1089" t="s">
        <v>6568</v>
      </c>
      <c r="H1089" t="s">
        <v>27</v>
      </c>
      <c r="I1089" t="s">
        <v>2565</v>
      </c>
      <c r="O1089" t="s">
        <v>55</v>
      </c>
      <c r="P1089">
        <v>0</v>
      </c>
      <c r="Q1089">
        <v>0</v>
      </c>
      <c r="S1089" t="s">
        <v>6590</v>
      </c>
      <c r="U1089" t="s">
        <v>6591</v>
      </c>
    </row>
    <row r="1090" spans="1:21" hidden="1">
      <c r="A1090">
        <v>2430</v>
      </c>
      <c r="B1090" t="s">
        <v>2620</v>
      </c>
      <c r="C1090" t="s">
        <v>6592</v>
      </c>
      <c r="D1090" t="s">
        <v>3966</v>
      </c>
      <c r="E1090" t="s">
        <v>6593</v>
      </c>
      <c r="F1090" t="s">
        <v>5751</v>
      </c>
      <c r="G1090" t="s">
        <v>6568</v>
      </c>
      <c r="H1090" t="s">
        <v>27</v>
      </c>
      <c r="I1090" t="s">
        <v>2565</v>
      </c>
      <c r="O1090" t="s">
        <v>55</v>
      </c>
      <c r="P1090">
        <v>0</v>
      </c>
      <c r="Q1090">
        <v>0</v>
      </c>
      <c r="S1090" t="s">
        <v>6594</v>
      </c>
      <c r="U1090" t="s">
        <v>6591</v>
      </c>
    </row>
    <row r="1091" spans="1:21" hidden="1">
      <c r="A1091">
        <v>2431</v>
      </c>
      <c r="B1091" t="s">
        <v>2620</v>
      </c>
      <c r="C1091" t="s">
        <v>5921</v>
      </c>
      <c r="D1091" t="s">
        <v>3966</v>
      </c>
      <c r="E1091" t="s">
        <v>6595</v>
      </c>
      <c r="F1091" t="s">
        <v>5751</v>
      </c>
      <c r="G1091" t="s">
        <v>6568</v>
      </c>
      <c r="H1091" t="s">
        <v>27</v>
      </c>
      <c r="I1091" t="s">
        <v>2565</v>
      </c>
      <c r="O1091" t="s">
        <v>55</v>
      </c>
      <c r="P1091">
        <v>0</v>
      </c>
      <c r="Q1091">
        <v>0</v>
      </c>
      <c r="S1091" t="s">
        <v>6596</v>
      </c>
      <c r="U1091" t="s">
        <v>6591</v>
      </c>
    </row>
    <row r="1092" spans="1:21" hidden="1">
      <c r="A1092">
        <v>2432</v>
      </c>
      <c r="B1092" t="s">
        <v>2620</v>
      </c>
      <c r="C1092" t="s">
        <v>5921</v>
      </c>
      <c r="D1092" t="s">
        <v>3966</v>
      </c>
      <c r="E1092" t="s">
        <v>6597</v>
      </c>
      <c r="F1092" t="s">
        <v>5751</v>
      </c>
      <c r="G1092" t="s">
        <v>6568</v>
      </c>
      <c r="H1092" t="s">
        <v>27</v>
      </c>
      <c r="I1092" t="s">
        <v>2565</v>
      </c>
      <c r="O1092" t="s">
        <v>55</v>
      </c>
      <c r="P1092">
        <v>0</v>
      </c>
      <c r="Q1092">
        <v>0</v>
      </c>
      <c r="S1092" t="s">
        <v>6598</v>
      </c>
      <c r="U1092" t="s">
        <v>6591</v>
      </c>
    </row>
    <row r="1093" spans="1:21" hidden="1">
      <c r="A1093">
        <v>2433</v>
      </c>
      <c r="B1093" t="s">
        <v>2620</v>
      </c>
      <c r="C1093" t="s">
        <v>5921</v>
      </c>
      <c r="D1093" t="s">
        <v>3966</v>
      </c>
      <c r="E1093" t="s">
        <v>6599</v>
      </c>
      <c r="F1093" t="s">
        <v>5751</v>
      </c>
      <c r="G1093" t="s">
        <v>6568</v>
      </c>
      <c r="H1093" t="s">
        <v>27</v>
      </c>
      <c r="I1093" t="s">
        <v>2565</v>
      </c>
      <c r="O1093" t="s">
        <v>80</v>
      </c>
      <c r="P1093">
        <v>0</v>
      </c>
      <c r="Q1093">
        <v>0</v>
      </c>
      <c r="S1093" t="s">
        <v>6600</v>
      </c>
      <c r="U1093" t="s">
        <v>6591</v>
      </c>
    </row>
    <row r="1094" spans="1:21" hidden="1">
      <c r="A1094">
        <v>2434</v>
      </c>
      <c r="B1094" t="s">
        <v>2620</v>
      </c>
      <c r="C1094" t="s">
        <v>5921</v>
      </c>
      <c r="D1094" t="s">
        <v>3966</v>
      </c>
      <c r="E1094" t="s">
        <v>6601</v>
      </c>
      <c r="F1094" t="s">
        <v>5751</v>
      </c>
      <c r="G1094" t="s">
        <v>6568</v>
      </c>
      <c r="H1094" t="s">
        <v>27</v>
      </c>
      <c r="I1094" t="s">
        <v>2565</v>
      </c>
      <c r="O1094" t="s">
        <v>55</v>
      </c>
      <c r="P1094">
        <v>0</v>
      </c>
      <c r="Q1094">
        <v>0</v>
      </c>
      <c r="S1094" t="s">
        <v>6602</v>
      </c>
      <c r="U1094" t="s">
        <v>6603</v>
      </c>
    </row>
    <row r="1095" spans="1:21" hidden="1">
      <c r="A1095">
        <v>2435</v>
      </c>
      <c r="B1095" t="s">
        <v>2620</v>
      </c>
      <c r="C1095" t="s">
        <v>5921</v>
      </c>
      <c r="D1095" t="s">
        <v>3966</v>
      </c>
      <c r="E1095" t="s">
        <v>6604</v>
      </c>
      <c r="F1095" t="s">
        <v>5751</v>
      </c>
      <c r="G1095" t="s">
        <v>6568</v>
      </c>
      <c r="H1095" t="s">
        <v>27</v>
      </c>
      <c r="I1095" t="s">
        <v>2565</v>
      </c>
      <c r="O1095" t="s">
        <v>80</v>
      </c>
      <c r="P1095">
        <v>0</v>
      </c>
      <c r="Q1095">
        <v>0</v>
      </c>
      <c r="S1095" t="s">
        <v>6605</v>
      </c>
      <c r="U1095" t="s">
        <v>6603</v>
      </c>
    </row>
    <row r="1096" spans="1:21" hidden="1">
      <c r="A1096">
        <v>2436</v>
      </c>
      <c r="B1096" t="s">
        <v>2620</v>
      </c>
      <c r="C1096" t="s">
        <v>5921</v>
      </c>
      <c r="D1096" t="s">
        <v>3966</v>
      </c>
      <c r="E1096" t="s">
        <v>6606</v>
      </c>
      <c r="F1096" t="s">
        <v>5751</v>
      </c>
      <c r="G1096" t="s">
        <v>6568</v>
      </c>
      <c r="H1096" t="s">
        <v>27</v>
      </c>
      <c r="I1096" t="s">
        <v>2565</v>
      </c>
      <c r="O1096" t="s">
        <v>80</v>
      </c>
      <c r="P1096">
        <v>0</v>
      </c>
      <c r="Q1096">
        <v>0</v>
      </c>
      <c r="S1096" t="s">
        <v>6607</v>
      </c>
      <c r="U1096" t="s">
        <v>6603</v>
      </c>
    </row>
    <row r="1097" spans="1:21" hidden="1">
      <c r="A1097">
        <v>2437</v>
      </c>
      <c r="B1097" t="s">
        <v>2620</v>
      </c>
      <c r="C1097" t="s">
        <v>5921</v>
      </c>
      <c r="D1097" t="s">
        <v>3966</v>
      </c>
      <c r="E1097" t="s">
        <v>6608</v>
      </c>
      <c r="F1097" t="s">
        <v>5751</v>
      </c>
      <c r="G1097" t="s">
        <v>6568</v>
      </c>
      <c r="H1097" t="s">
        <v>27</v>
      </c>
      <c r="I1097" t="s">
        <v>2565</v>
      </c>
      <c r="O1097" t="s">
        <v>80</v>
      </c>
      <c r="P1097">
        <v>0</v>
      </c>
      <c r="Q1097">
        <v>0</v>
      </c>
      <c r="S1097" t="s">
        <v>6609</v>
      </c>
      <c r="U1097" t="s">
        <v>6603</v>
      </c>
    </row>
    <row r="1098" spans="1:21" hidden="1">
      <c r="A1098">
        <v>2438</v>
      </c>
      <c r="B1098" t="s">
        <v>2620</v>
      </c>
      <c r="C1098" t="s">
        <v>5911</v>
      </c>
      <c r="D1098" t="s">
        <v>3966</v>
      </c>
      <c r="E1098" t="s">
        <v>6610</v>
      </c>
      <c r="F1098" t="s">
        <v>5751</v>
      </c>
      <c r="G1098" t="s">
        <v>6568</v>
      </c>
      <c r="H1098" t="s">
        <v>27</v>
      </c>
      <c r="I1098" t="s">
        <v>2565</v>
      </c>
      <c r="O1098" t="s">
        <v>55</v>
      </c>
      <c r="P1098">
        <v>0</v>
      </c>
      <c r="Q1098">
        <v>0</v>
      </c>
      <c r="S1098" t="s">
        <v>6611</v>
      </c>
      <c r="U1098" t="s">
        <v>6603</v>
      </c>
    </row>
    <row r="1099" spans="1:21" hidden="1">
      <c r="A1099">
        <v>2439</v>
      </c>
      <c r="B1099" t="s">
        <v>2620</v>
      </c>
      <c r="C1099" t="s">
        <v>5921</v>
      </c>
      <c r="D1099" t="s">
        <v>3966</v>
      </c>
      <c r="E1099" t="s">
        <v>6612</v>
      </c>
      <c r="F1099" t="s">
        <v>5751</v>
      </c>
      <c r="G1099" t="s">
        <v>6568</v>
      </c>
      <c r="H1099" t="s">
        <v>27</v>
      </c>
      <c r="I1099" t="s">
        <v>2565</v>
      </c>
      <c r="O1099" t="s">
        <v>80</v>
      </c>
      <c r="P1099">
        <v>0</v>
      </c>
      <c r="Q1099">
        <v>0</v>
      </c>
      <c r="S1099" t="s">
        <v>6613</v>
      </c>
      <c r="U1099" t="s">
        <v>6614</v>
      </c>
    </row>
    <row r="1100" spans="1:21" hidden="1">
      <c r="A1100">
        <v>2440</v>
      </c>
      <c r="B1100" t="s">
        <v>2620</v>
      </c>
      <c r="C1100" t="s">
        <v>5911</v>
      </c>
      <c r="D1100" t="s">
        <v>3966</v>
      </c>
      <c r="E1100" t="s">
        <v>6615</v>
      </c>
      <c r="F1100" t="s">
        <v>5751</v>
      </c>
      <c r="G1100" t="s">
        <v>6568</v>
      </c>
      <c r="H1100" t="s">
        <v>27</v>
      </c>
      <c r="I1100" t="s">
        <v>2565</v>
      </c>
      <c r="O1100" t="s">
        <v>80</v>
      </c>
      <c r="P1100">
        <v>0</v>
      </c>
      <c r="Q1100">
        <v>0</v>
      </c>
      <c r="S1100" t="s">
        <v>6616</v>
      </c>
      <c r="U1100" t="s">
        <v>6614</v>
      </c>
    </row>
    <row r="1101" spans="1:21" hidden="1">
      <c r="A1101">
        <v>2441</v>
      </c>
      <c r="B1101" t="s">
        <v>2620</v>
      </c>
      <c r="C1101" t="s">
        <v>5911</v>
      </c>
      <c r="D1101" t="s">
        <v>3966</v>
      </c>
      <c r="E1101" t="s">
        <v>6617</v>
      </c>
      <c r="F1101" t="s">
        <v>5751</v>
      </c>
      <c r="G1101" t="s">
        <v>6568</v>
      </c>
      <c r="H1101" t="s">
        <v>27</v>
      </c>
      <c r="I1101" t="s">
        <v>2565</v>
      </c>
      <c r="O1101" t="s">
        <v>55</v>
      </c>
      <c r="P1101">
        <v>0</v>
      </c>
      <c r="Q1101">
        <v>0</v>
      </c>
      <c r="S1101" t="s">
        <v>6618</v>
      </c>
      <c r="U1101" t="s">
        <v>6614</v>
      </c>
    </row>
    <row r="1102" spans="1:21" hidden="1">
      <c r="A1102">
        <v>2442</v>
      </c>
      <c r="B1102" t="s">
        <v>2620</v>
      </c>
      <c r="C1102" t="s">
        <v>5911</v>
      </c>
      <c r="D1102" t="s">
        <v>3966</v>
      </c>
      <c r="E1102" t="s">
        <v>6619</v>
      </c>
      <c r="F1102" t="s">
        <v>5751</v>
      </c>
      <c r="G1102" t="s">
        <v>6568</v>
      </c>
      <c r="H1102" t="s">
        <v>27</v>
      </c>
      <c r="I1102" t="s">
        <v>2565</v>
      </c>
      <c r="O1102" t="s">
        <v>55</v>
      </c>
      <c r="P1102">
        <v>0</v>
      </c>
      <c r="Q1102">
        <v>0</v>
      </c>
      <c r="S1102" t="s">
        <v>6620</v>
      </c>
      <c r="U1102" t="s">
        <v>6621</v>
      </c>
    </row>
    <row r="1103" spans="1:21" hidden="1">
      <c r="A1103">
        <v>2443</v>
      </c>
      <c r="B1103" t="s">
        <v>2620</v>
      </c>
      <c r="C1103" t="s">
        <v>5911</v>
      </c>
      <c r="D1103" t="s">
        <v>3966</v>
      </c>
      <c r="E1103" t="s">
        <v>6622</v>
      </c>
      <c r="F1103" t="s">
        <v>5751</v>
      </c>
      <c r="G1103" t="s">
        <v>6568</v>
      </c>
      <c r="H1103" t="s">
        <v>27</v>
      </c>
      <c r="I1103" t="s">
        <v>2565</v>
      </c>
      <c r="O1103" t="s">
        <v>80</v>
      </c>
      <c r="P1103">
        <v>0</v>
      </c>
      <c r="Q1103">
        <v>0</v>
      </c>
      <c r="S1103" t="s">
        <v>6623</v>
      </c>
      <c r="U1103" t="s">
        <v>6621</v>
      </c>
    </row>
    <row r="1104" spans="1:21" hidden="1">
      <c r="A1104">
        <v>2444</v>
      </c>
      <c r="B1104" t="s">
        <v>2620</v>
      </c>
      <c r="C1104" t="s">
        <v>5749</v>
      </c>
      <c r="D1104" t="s">
        <v>3966</v>
      </c>
      <c r="E1104" t="s">
        <v>6624</v>
      </c>
      <c r="F1104" t="s">
        <v>5751</v>
      </c>
      <c r="G1104" t="s">
        <v>6568</v>
      </c>
      <c r="H1104" t="s">
        <v>27</v>
      </c>
      <c r="I1104" t="s">
        <v>28</v>
      </c>
      <c r="J1104" t="s">
        <v>6625</v>
      </c>
      <c r="K1104" t="s">
        <v>6626</v>
      </c>
      <c r="L1104" t="s">
        <v>6627</v>
      </c>
      <c r="M1104" t="s">
        <v>6628</v>
      </c>
      <c r="N1104" t="s">
        <v>6629</v>
      </c>
      <c r="O1104" t="s">
        <v>64</v>
      </c>
      <c r="P1104">
        <v>0</v>
      </c>
      <c r="Q1104">
        <v>0</v>
      </c>
      <c r="S1104" t="s">
        <v>6630</v>
      </c>
      <c r="U1104" t="s">
        <v>6621</v>
      </c>
    </row>
    <row r="1105" spans="1:21" hidden="1">
      <c r="A1105">
        <v>2445</v>
      </c>
      <c r="B1105" t="s">
        <v>2620</v>
      </c>
      <c r="C1105" t="s">
        <v>5749</v>
      </c>
      <c r="D1105" t="s">
        <v>3966</v>
      </c>
      <c r="E1105" t="s">
        <v>6631</v>
      </c>
      <c r="F1105" t="s">
        <v>5751</v>
      </c>
      <c r="G1105" t="s">
        <v>6568</v>
      </c>
      <c r="H1105" t="s">
        <v>27</v>
      </c>
      <c r="I1105" t="s">
        <v>28</v>
      </c>
      <c r="J1105" t="s">
        <v>6632</v>
      </c>
      <c r="K1105" t="s">
        <v>6633</v>
      </c>
      <c r="L1105" t="s">
        <v>6634</v>
      </c>
      <c r="M1105" t="s">
        <v>6635</v>
      </c>
      <c r="N1105" t="s">
        <v>6636</v>
      </c>
      <c r="O1105" t="s">
        <v>122</v>
      </c>
      <c r="P1105">
        <v>0</v>
      </c>
      <c r="Q1105">
        <v>0</v>
      </c>
      <c r="S1105" t="s">
        <v>6637</v>
      </c>
      <c r="U1105" t="s">
        <v>6638</v>
      </c>
    </row>
    <row r="1106" spans="1:21" hidden="1">
      <c r="A1106">
        <v>2446</v>
      </c>
      <c r="B1106" t="s">
        <v>2620</v>
      </c>
      <c r="C1106" t="s">
        <v>5749</v>
      </c>
      <c r="D1106" t="s">
        <v>3966</v>
      </c>
      <c r="E1106" t="s">
        <v>6639</v>
      </c>
      <c r="F1106" t="s">
        <v>5751</v>
      </c>
      <c r="G1106" t="s">
        <v>6568</v>
      </c>
      <c r="H1106" t="s">
        <v>27</v>
      </c>
      <c r="I1106" t="s">
        <v>28</v>
      </c>
      <c r="J1106" t="s">
        <v>6640</v>
      </c>
      <c r="K1106" t="s">
        <v>6641</v>
      </c>
      <c r="L1106" t="s">
        <v>6642</v>
      </c>
      <c r="M1106" t="s">
        <v>6643</v>
      </c>
      <c r="N1106" t="s">
        <v>6644</v>
      </c>
      <c r="O1106" t="s">
        <v>55</v>
      </c>
      <c r="P1106">
        <v>0</v>
      </c>
      <c r="Q1106">
        <v>0</v>
      </c>
      <c r="S1106" t="s">
        <v>6645</v>
      </c>
      <c r="U1106" t="s">
        <v>6638</v>
      </c>
    </row>
    <row r="1107" spans="1:21" hidden="1">
      <c r="A1107">
        <v>2447</v>
      </c>
      <c r="B1107" t="s">
        <v>2620</v>
      </c>
      <c r="C1107" t="s">
        <v>6646</v>
      </c>
      <c r="D1107" t="s">
        <v>3966</v>
      </c>
      <c r="E1107" t="s">
        <v>6647</v>
      </c>
      <c r="F1107" t="s">
        <v>5751</v>
      </c>
      <c r="G1107" t="s">
        <v>6568</v>
      </c>
      <c r="H1107" t="s">
        <v>27</v>
      </c>
      <c r="I1107" t="s">
        <v>2565</v>
      </c>
      <c r="O1107" t="s">
        <v>55</v>
      </c>
      <c r="P1107">
        <v>0</v>
      </c>
      <c r="Q1107">
        <v>0</v>
      </c>
      <c r="S1107" t="s">
        <v>6648</v>
      </c>
      <c r="U1107" t="s">
        <v>6638</v>
      </c>
    </row>
    <row r="1108" spans="1:21" hidden="1">
      <c r="A1108">
        <v>2448</v>
      </c>
      <c r="B1108" t="s">
        <v>2620</v>
      </c>
      <c r="C1108" t="s">
        <v>6646</v>
      </c>
      <c r="D1108" t="s">
        <v>3966</v>
      </c>
      <c r="E1108" t="s">
        <v>6649</v>
      </c>
      <c r="F1108" t="s">
        <v>5751</v>
      </c>
      <c r="G1108" t="s">
        <v>6568</v>
      </c>
      <c r="H1108" t="s">
        <v>27</v>
      </c>
      <c r="I1108" t="s">
        <v>2565</v>
      </c>
      <c r="O1108" t="s">
        <v>55</v>
      </c>
      <c r="P1108">
        <v>0</v>
      </c>
      <c r="Q1108">
        <v>0</v>
      </c>
      <c r="S1108" t="s">
        <v>6650</v>
      </c>
      <c r="U1108" t="s">
        <v>6638</v>
      </c>
    </row>
    <row r="1109" spans="1:21" hidden="1">
      <c r="A1109">
        <v>2449</v>
      </c>
      <c r="B1109" t="s">
        <v>2620</v>
      </c>
      <c r="C1109" t="s">
        <v>6651</v>
      </c>
      <c r="D1109" t="s">
        <v>1943</v>
      </c>
      <c r="E1109" t="s">
        <v>6652</v>
      </c>
      <c r="F1109" t="s">
        <v>5751</v>
      </c>
      <c r="G1109" t="s">
        <v>6568</v>
      </c>
      <c r="H1109" t="s">
        <v>27</v>
      </c>
      <c r="I1109" t="s">
        <v>2565</v>
      </c>
      <c r="O1109" t="s">
        <v>80</v>
      </c>
      <c r="P1109">
        <v>0</v>
      </c>
      <c r="Q1109">
        <v>0</v>
      </c>
      <c r="R1109" t="s">
        <v>6653</v>
      </c>
      <c r="S1109" t="s">
        <v>6654</v>
      </c>
      <c r="U1109" t="s">
        <v>6655</v>
      </c>
    </row>
    <row r="1110" spans="1:21" hidden="1">
      <c r="A1110">
        <v>2450</v>
      </c>
      <c r="B1110" t="s">
        <v>2620</v>
      </c>
      <c r="C1110" t="s">
        <v>5839</v>
      </c>
      <c r="D1110" t="s">
        <v>1943</v>
      </c>
      <c r="E1110" t="s">
        <v>6656</v>
      </c>
      <c r="F1110" t="s">
        <v>5751</v>
      </c>
      <c r="G1110" t="s">
        <v>6568</v>
      </c>
      <c r="H1110" t="s">
        <v>27</v>
      </c>
      <c r="I1110" t="s">
        <v>2565</v>
      </c>
      <c r="O1110" t="s">
        <v>80</v>
      </c>
      <c r="P1110">
        <v>0</v>
      </c>
      <c r="Q1110">
        <v>0</v>
      </c>
      <c r="R1110" t="s">
        <v>6657</v>
      </c>
      <c r="S1110" t="s">
        <v>6658</v>
      </c>
      <c r="U1110" t="s">
        <v>6659</v>
      </c>
    </row>
    <row r="1111" spans="1:21" hidden="1">
      <c r="A1111">
        <v>2451</v>
      </c>
      <c r="B1111" t="s">
        <v>2620</v>
      </c>
      <c r="C1111" t="s">
        <v>6651</v>
      </c>
      <c r="D1111" t="s">
        <v>1943</v>
      </c>
      <c r="E1111" t="s">
        <v>6660</v>
      </c>
      <c r="F1111" t="s">
        <v>5751</v>
      </c>
      <c r="G1111" t="s">
        <v>6568</v>
      </c>
      <c r="H1111" t="s">
        <v>27</v>
      </c>
      <c r="I1111" t="s">
        <v>2565</v>
      </c>
      <c r="O1111" t="s">
        <v>55</v>
      </c>
      <c r="P1111">
        <v>0</v>
      </c>
      <c r="Q1111">
        <v>0</v>
      </c>
      <c r="S1111" t="s">
        <v>6661</v>
      </c>
      <c r="U1111" t="s">
        <v>6662</v>
      </c>
    </row>
    <row r="1112" spans="1:21" hidden="1">
      <c r="A1112">
        <v>2452</v>
      </c>
      <c r="B1112" t="s">
        <v>2620</v>
      </c>
      <c r="C1112" t="s">
        <v>6651</v>
      </c>
      <c r="D1112" t="s">
        <v>1943</v>
      </c>
      <c r="E1112" t="s">
        <v>6663</v>
      </c>
      <c r="F1112" t="s">
        <v>5751</v>
      </c>
      <c r="G1112" t="s">
        <v>6568</v>
      </c>
      <c r="H1112" t="s">
        <v>27</v>
      </c>
      <c r="I1112" t="s">
        <v>2565</v>
      </c>
      <c r="O1112" t="s">
        <v>80</v>
      </c>
      <c r="P1112">
        <v>0</v>
      </c>
      <c r="Q1112">
        <v>0</v>
      </c>
      <c r="S1112" t="s">
        <v>6664</v>
      </c>
      <c r="U1112" t="s">
        <v>6662</v>
      </c>
    </row>
    <row r="1113" spans="1:21" hidden="1">
      <c r="A1113">
        <v>2453</v>
      </c>
      <c r="B1113" t="s">
        <v>2620</v>
      </c>
      <c r="C1113" t="s">
        <v>6651</v>
      </c>
      <c r="D1113" t="s">
        <v>1943</v>
      </c>
      <c r="E1113" t="s">
        <v>6665</v>
      </c>
      <c r="F1113" t="s">
        <v>5751</v>
      </c>
      <c r="G1113" t="s">
        <v>6568</v>
      </c>
      <c r="H1113" t="s">
        <v>27</v>
      </c>
      <c r="I1113" t="s">
        <v>2565</v>
      </c>
      <c r="O1113" t="s">
        <v>80</v>
      </c>
      <c r="P1113">
        <v>0</v>
      </c>
      <c r="Q1113">
        <v>0</v>
      </c>
      <c r="S1113" t="s">
        <v>6666</v>
      </c>
      <c r="U1113" t="s">
        <v>6662</v>
      </c>
    </row>
    <row r="1114" spans="1:21" hidden="1">
      <c r="A1114">
        <v>2454</v>
      </c>
      <c r="B1114" t="s">
        <v>2620</v>
      </c>
      <c r="C1114" t="s">
        <v>6651</v>
      </c>
      <c r="D1114" t="s">
        <v>1943</v>
      </c>
      <c r="E1114" t="s">
        <v>6667</v>
      </c>
      <c r="F1114" t="s">
        <v>5751</v>
      </c>
      <c r="G1114" t="s">
        <v>6568</v>
      </c>
      <c r="H1114" t="s">
        <v>27</v>
      </c>
      <c r="I1114" t="s">
        <v>2565</v>
      </c>
      <c r="O1114" t="s">
        <v>55</v>
      </c>
      <c r="P1114">
        <v>0</v>
      </c>
      <c r="Q1114">
        <v>0</v>
      </c>
      <c r="S1114" t="s">
        <v>6668</v>
      </c>
      <c r="U1114" t="s">
        <v>6662</v>
      </c>
    </row>
    <row r="1115" spans="1:21" hidden="1">
      <c r="A1115">
        <v>2455</v>
      </c>
      <c r="B1115" t="s">
        <v>2620</v>
      </c>
      <c r="C1115" t="s">
        <v>6651</v>
      </c>
      <c r="D1115" t="s">
        <v>1943</v>
      </c>
      <c r="E1115" t="s">
        <v>6669</v>
      </c>
      <c r="F1115" t="s">
        <v>5751</v>
      </c>
      <c r="G1115" t="s">
        <v>6568</v>
      </c>
      <c r="H1115" t="s">
        <v>27</v>
      </c>
      <c r="I1115" t="s">
        <v>2565</v>
      </c>
      <c r="O1115" t="s">
        <v>55</v>
      </c>
      <c r="P1115">
        <v>0</v>
      </c>
      <c r="Q1115">
        <v>0</v>
      </c>
      <c r="S1115" t="s">
        <v>6670</v>
      </c>
      <c r="U1115" t="s">
        <v>6662</v>
      </c>
    </row>
    <row r="1116" spans="1:21" hidden="1">
      <c r="A1116">
        <v>2456</v>
      </c>
      <c r="B1116" t="s">
        <v>2620</v>
      </c>
      <c r="C1116" t="s">
        <v>6651</v>
      </c>
      <c r="D1116" t="s">
        <v>1943</v>
      </c>
      <c r="E1116" t="s">
        <v>6671</v>
      </c>
      <c r="F1116" t="s">
        <v>5751</v>
      </c>
      <c r="G1116" t="s">
        <v>6568</v>
      </c>
      <c r="H1116" t="s">
        <v>27</v>
      </c>
      <c r="I1116" t="s">
        <v>2565</v>
      </c>
      <c r="O1116" t="s">
        <v>80</v>
      </c>
      <c r="P1116">
        <v>0</v>
      </c>
      <c r="Q1116">
        <v>0</v>
      </c>
      <c r="S1116" t="s">
        <v>6672</v>
      </c>
      <c r="U1116" t="s">
        <v>6662</v>
      </c>
    </row>
    <row r="1117" spans="1:21" hidden="1">
      <c r="A1117">
        <v>2457</v>
      </c>
      <c r="B1117" t="s">
        <v>2620</v>
      </c>
      <c r="C1117" t="s">
        <v>6651</v>
      </c>
      <c r="D1117" t="s">
        <v>1943</v>
      </c>
      <c r="E1117" t="s">
        <v>6673</v>
      </c>
      <c r="F1117" t="s">
        <v>5751</v>
      </c>
      <c r="G1117" t="s">
        <v>6568</v>
      </c>
      <c r="H1117" t="s">
        <v>27</v>
      </c>
      <c r="I1117" t="s">
        <v>2565</v>
      </c>
      <c r="O1117" t="s">
        <v>80</v>
      </c>
      <c r="P1117">
        <v>0</v>
      </c>
      <c r="Q1117">
        <v>0</v>
      </c>
      <c r="S1117" t="s">
        <v>6674</v>
      </c>
      <c r="U1117" t="s">
        <v>6662</v>
      </c>
    </row>
    <row r="1118" spans="1:21" hidden="1">
      <c r="A1118">
        <v>2458</v>
      </c>
      <c r="B1118" t="s">
        <v>2620</v>
      </c>
      <c r="C1118" t="s">
        <v>6651</v>
      </c>
      <c r="D1118" t="s">
        <v>1943</v>
      </c>
      <c r="E1118" t="s">
        <v>6675</v>
      </c>
      <c r="F1118" t="s">
        <v>5751</v>
      </c>
      <c r="G1118" t="s">
        <v>6568</v>
      </c>
      <c r="H1118" t="s">
        <v>27</v>
      </c>
      <c r="I1118" t="s">
        <v>2565</v>
      </c>
      <c r="O1118" t="s">
        <v>80</v>
      </c>
      <c r="P1118">
        <v>0</v>
      </c>
      <c r="Q1118">
        <v>0</v>
      </c>
      <c r="S1118" t="s">
        <v>6676</v>
      </c>
      <c r="U1118" t="s">
        <v>6677</v>
      </c>
    </row>
    <row r="1119" spans="1:21" hidden="1">
      <c r="A1119">
        <v>2459</v>
      </c>
      <c r="B1119" t="s">
        <v>2620</v>
      </c>
      <c r="C1119" t="s">
        <v>6651</v>
      </c>
      <c r="D1119" t="s">
        <v>1943</v>
      </c>
      <c r="E1119" t="s">
        <v>6678</v>
      </c>
      <c r="F1119" t="s">
        <v>5751</v>
      </c>
      <c r="G1119" t="s">
        <v>6568</v>
      </c>
      <c r="H1119" t="s">
        <v>27</v>
      </c>
      <c r="I1119" t="s">
        <v>2565</v>
      </c>
      <c r="O1119" t="s">
        <v>55</v>
      </c>
      <c r="P1119">
        <v>0</v>
      </c>
      <c r="Q1119">
        <v>0</v>
      </c>
      <c r="S1119" t="s">
        <v>6679</v>
      </c>
      <c r="U1119" t="s">
        <v>6677</v>
      </c>
    </row>
    <row r="1120" spans="1:21" hidden="1">
      <c r="A1120">
        <v>2460</v>
      </c>
      <c r="B1120" t="s">
        <v>2620</v>
      </c>
      <c r="C1120" t="s">
        <v>5839</v>
      </c>
      <c r="D1120" t="s">
        <v>1943</v>
      </c>
      <c r="E1120" t="s">
        <v>6680</v>
      </c>
      <c r="F1120" t="s">
        <v>5751</v>
      </c>
      <c r="G1120" t="s">
        <v>6568</v>
      </c>
      <c r="H1120" t="s">
        <v>27</v>
      </c>
      <c r="I1120" t="s">
        <v>2565</v>
      </c>
      <c r="O1120" t="s">
        <v>80</v>
      </c>
      <c r="P1120">
        <v>0</v>
      </c>
      <c r="Q1120">
        <v>0</v>
      </c>
      <c r="S1120" t="s">
        <v>6681</v>
      </c>
      <c r="U1120" t="s">
        <v>6677</v>
      </c>
    </row>
    <row r="1121" spans="1:21" hidden="1">
      <c r="A1121">
        <v>2461</v>
      </c>
      <c r="B1121" t="s">
        <v>2620</v>
      </c>
      <c r="C1121" t="s">
        <v>5503</v>
      </c>
      <c r="D1121" t="s">
        <v>1943</v>
      </c>
      <c r="E1121" t="s">
        <v>6682</v>
      </c>
      <c r="F1121" t="s">
        <v>5751</v>
      </c>
      <c r="G1121" t="s">
        <v>6568</v>
      </c>
      <c r="H1121" t="s">
        <v>27</v>
      </c>
      <c r="I1121" t="s">
        <v>2565</v>
      </c>
      <c r="O1121" t="s">
        <v>80</v>
      </c>
      <c r="P1121">
        <v>0</v>
      </c>
      <c r="Q1121">
        <v>0</v>
      </c>
      <c r="S1121" t="s">
        <v>6683</v>
      </c>
      <c r="U1121" t="s">
        <v>6677</v>
      </c>
    </row>
    <row r="1122" spans="1:21" hidden="1">
      <c r="A1122">
        <v>2462</v>
      </c>
      <c r="B1122" t="s">
        <v>2620</v>
      </c>
      <c r="C1122" t="s">
        <v>5503</v>
      </c>
      <c r="D1122" t="s">
        <v>1943</v>
      </c>
      <c r="E1122" t="s">
        <v>6684</v>
      </c>
      <c r="F1122" t="s">
        <v>5751</v>
      </c>
      <c r="G1122" t="s">
        <v>6568</v>
      </c>
      <c r="H1122" t="s">
        <v>27</v>
      </c>
      <c r="I1122" t="s">
        <v>2565</v>
      </c>
      <c r="O1122" t="s">
        <v>80</v>
      </c>
      <c r="P1122">
        <v>0</v>
      </c>
      <c r="Q1122">
        <v>0</v>
      </c>
      <c r="S1122" t="s">
        <v>6685</v>
      </c>
      <c r="U1122" t="s">
        <v>6677</v>
      </c>
    </row>
    <row r="1123" spans="1:21" hidden="1">
      <c r="A1123">
        <v>2463</v>
      </c>
      <c r="B1123" t="s">
        <v>2620</v>
      </c>
      <c r="C1123" t="s">
        <v>5503</v>
      </c>
      <c r="D1123" t="s">
        <v>1943</v>
      </c>
      <c r="E1123" t="s">
        <v>6686</v>
      </c>
      <c r="F1123" t="s">
        <v>5751</v>
      </c>
      <c r="G1123" t="s">
        <v>6568</v>
      </c>
      <c r="H1123" t="s">
        <v>27</v>
      </c>
      <c r="I1123" t="s">
        <v>2565</v>
      </c>
      <c r="O1123" t="s">
        <v>80</v>
      </c>
      <c r="P1123">
        <v>0</v>
      </c>
      <c r="Q1123">
        <v>0</v>
      </c>
      <c r="S1123" t="s">
        <v>6687</v>
      </c>
      <c r="U1123" t="s">
        <v>6677</v>
      </c>
    </row>
    <row r="1124" spans="1:21" hidden="1">
      <c r="A1124">
        <v>2591</v>
      </c>
      <c r="B1124" t="s">
        <v>2959</v>
      </c>
      <c r="C1124" t="s">
        <v>6688</v>
      </c>
      <c r="D1124" t="s">
        <v>37</v>
      </c>
      <c r="E1124" t="s">
        <v>6689</v>
      </c>
      <c r="F1124" t="s">
        <v>5222</v>
      </c>
      <c r="G1124" t="s">
        <v>5312</v>
      </c>
      <c r="H1124" t="s">
        <v>27</v>
      </c>
      <c r="I1124" t="s">
        <v>28</v>
      </c>
      <c r="J1124" t="s">
        <v>3465</v>
      </c>
      <c r="K1124" t="s">
        <v>3979</v>
      </c>
      <c r="L1124" t="s">
        <v>2938</v>
      </c>
      <c r="M1124" t="s">
        <v>3981</v>
      </c>
      <c r="N1124" t="s">
        <v>6690</v>
      </c>
      <c r="O1124" t="s">
        <v>122</v>
      </c>
      <c r="P1124">
        <v>0</v>
      </c>
      <c r="Q1124">
        <v>0</v>
      </c>
      <c r="S1124" t="s">
        <v>6691</v>
      </c>
      <c r="U1124" t="s">
        <v>6692</v>
      </c>
    </row>
    <row r="1125" spans="1:21" hidden="1">
      <c r="A1125">
        <v>2592</v>
      </c>
      <c r="B1125" t="s">
        <v>2438</v>
      </c>
      <c r="C1125" t="s">
        <v>6693</v>
      </c>
      <c r="D1125" t="s">
        <v>47</v>
      </c>
      <c r="E1125" t="s">
        <v>6694</v>
      </c>
      <c r="F1125" t="s">
        <v>5222</v>
      </c>
      <c r="G1125" t="s">
        <v>5312</v>
      </c>
      <c r="H1125" t="s">
        <v>27</v>
      </c>
      <c r="I1125" t="s">
        <v>28</v>
      </c>
      <c r="J1125" t="s">
        <v>6695</v>
      </c>
      <c r="K1125" t="s">
        <v>6696</v>
      </c>
      <c r="L1125" t="s">
        <v>6697</v>
      </c>
      <c r="M1125" t="s">
        <v>6698</v>
      </c>
      <c r="N1125" t="s">
        <v>6699</v>
      </c>
      <c r="O1125" t="s">
        <v>122</v>
      </c>
      <c r="P1125">
        <v>0</v>
      </c>
      <c r="Q1125">
        <v>0</v>
      </c>
      <c r="S1125" t="s">
        <v>6700</v>
      </c>
      <c r="U1125" t="s">
        <v>6701</v>
      </c>
    </row>
    <row r="1126" spans="1:21" hidden="1">
      <c r="A1126">
        <v>2593</v>
      </c>
      <c r="B1126" t="s">
        <v>6702</v>
      </c>
      <c r="C1126" t="s">
        <v>6702</v>
      </c>
      <c r="D1126" t="s">
        <v>37</v>
      </c>
      <c r="E1126" t="s">
        <v>6703</v>
      </c>
      <c r="F1126" t="s">
        <v>5222</v>
      </c>
      <c r="G1126" t="s">
        <v>5312</v>
      </c>
      <c r="H1126" t="s">
        <v>27</v>
      </c>
      <c r="I1126" t="s">
        <v>28</v>
      </c>
      <c r="J1126" t="s">
        <v>5351</v>
      </c>
      <c r="K1126" t="s">
        <v>2941</v>
      </c>
      <c r="L1126" t="s">
        <v>5350</v>
      </c>
      <c r="M1126" t="s">
        <v>3981</v>
      </c>
      <c r="N1126" t="s">
        <v>3042</v>
      </c>
      <c r="O1126" t="s">
        <v>55</v>
      </c>
      <c r="P1126">
        <v>0</v>
      </c>
      <c r="Q1126">
        <v>0</v>
      </c>
      <c r="S1126" t="s">
        <v>6704</v>
      </c>
      <c r="U1126" t="s">
        <v>6705</v>
      </c>
    </row>
    <row r="1127" spans="1:21" hidden="1">
      <c r="A1127">
        <v>2594</v>
      </c>
      <c r="B1127" t="s">
        <v>3688</v>
      </c>
      <c r="C1127" t="s">
        <v>6706</v>
      </c>
      <c r="D1127" t="s">
        <v>67</v>
      </c>
      <c r="E1127" t="s">
        <v>6707</v>
      </c>
      <c r="F1127" t="s">
        <v>5222</v>
      </c>
      <c r="G1127" t="s">
        <v>5312</v>
      </c>
      <c r="H1127" t="s">
        <v>27</v>
      </c>
      <c r="I1127" t="s">
        <v>28</v>
      </c>
      <c r="J1127" t="s">
        <v>6708</v>
      </c>
      <c r="K1127" t="s">
        <v>6709</v>
      </c>
      <c r="L1127" t="s">
        <v>6710</v>
      </c>
      <c r="M1127" t="s">
        <v>6711</v>
      </c>
      <c r="N1127" t="s">
        <v>6712</v>
      </c>
      <c r="O1127" t="s">
        <v>64</v>
      </c>
      <c r="P1127">
        <v>0</v>
      </c>
      <c r="Q1127">
        <v>0</v>
      </c>
      <c r="S1127" t="s">
        <v>6713</v>
      </c>
      <c r="U1127" t="s">
        <v>6714</v>
      </c>
    </row>
    <row r="1128" spans="1:21" hidden="1">
      <c r="A1128">
        <v>2595</v>
      </c>
      <c r="B1128" t="s">
        <v>2959</v>
      </c>
      <c r="C1128" t="s">
        <v>6688</v>
      </c>
      <c r="D1128" t="s">
        <v>37</v>
      </c>
      <c r="E1128" t="s">
        <v>6715</v>
      </c>
      <c r="F1128" t="s">
        <v>5222</v>
      </c>
      <c r="G1128" t="s">
        <v>5312</v>
      </c>
      <c r="H1128" t="s">
        <v>27</v>
      </c>
      <c r="I1128" t="s">
        <v>28</v>
      </c>
      <c r="J1128" t="s">
        <v>5351</v>
      </c>
      <c r="K1128" t="s">
        <v>6716</v>
      </c>
      <c r="L1128" t="s">
        <v>447</v>
      </c>
      <c r="M1128" t="s">
        <v>2939</v>
      </c>
      <c r="N1128" t="s">
        <v>3045</v>
      </c>
      <c r="O1128" t="s">
        <v>122</v>
      </c>
      <c r="P1128">
        <v>0</v>
      </c>
      <c r="Q1128">
        <v>0</v>
      </c>
      <c r="S1128" t="s">
        <v>6717</v>
      </c>
      <c r="U1128" t="s">
        <v>6718</v>
      </c>
    </row>
    <row r="1129" spans="1:21" hidden="1">
      <c r="A1129">
        <v>2596</v>
      </c>
      <c r="B1129" t="s">
        <v>3757</v>
      </c>
      <c r="C1129" t="s">
        <v>6719</v>
      </c>
      <c r="D1129" t="s">
        <v>3966</v>
      </c>
      <c r="E1129" t="s">
        <v>6720</v>
      </c>
      <c r="F1129" t="s">
        <v>5222</v>
      </c>
      <c r="G1129" t="s">
        <v>5312</v>
      </c>
      <c r="H1129" t="s">
        <v>27</v>
      </c>
      <c r="I1129" t="s">
        <v>28</v>
      </c>
      <c r="J1129" t="s">
        <v>3981</v>
      </c>
      <c r="K1129" t="s">
        <v>6690</v>
      </c>
      <c r="L1129" t="s">
        <v>2939</v>
      </c>
      <c r="M1129" t="s">
        <v>5350</v>
      </c>
      <c r="N1129" t="s">
        <v>6721</v>
      </c>
      <c r="O1129" t="s">
        <v>34</v>
      </c>
      <c r="P1129">
        <v>0</v>
      </c>
      <c r="Q1129">
        <v>0</v>
      </c>
      <c r="S1129" t="s">
        <v>6722</v>
      </c>
      <c r="U1129" t="s">
        <v>6723</v>
      </c>
    </row>
    <row r="1130" spans="1:21" hidden="1">
      <c r="A1130">
        <v>2597</v>
      </c>
      <c r="B1130" t="s">
        <v>2620</v>
      </c>
      <c r="C1130" t="s">
        <v>6724</v>
      </c>
      <c r="D1130" t="s">
        <v>37</v>
      </c>
      <c r="E1130" t="s">
        <v>6725</v>
      </c>
      <c r="F1130" t="s">
        <v>5222</v>
      </c>
      <c r="G1130" t="s">
        <v>5312</v>
      </c>
      <c r="H1130" t="s">
        <v>27</v>
      </c>
      <c r="I1130" t="s">
        <v>28</v>
      </c>
      <c r="J1130" t="s">
        <v>6726</v>
      </c>
      <c r="K1130" t="s">
        <v>6727</v>
      </c>
      <c r="L1130" t="s">
        <v>1818</v>
      </c>
      <c r="M1130" t="s">
        <v>6728</v>
      </c>
      <c r="N1130" t="s">
        <v>6729</v>
      </c>
      <c r="O1130" t="s">
        <v>64</v>
      </c>
      <c r="P1130">
        <v>0</v>
      </c>
      <c r="Q1130">
        <v>0</v>
      </c>
      <c r="S1130" t="s">
        <v>6730</v>
      </c>
      <c r="U1130" t="s">
        <v>6731</v>
      </c>
    </row>
    <row r="1131" spans="1:21" hidden="1">
      <c r="A1131">
        <v>2598</v>
      </c>
      <c r="B1131" t="s">
        <v>2438</v>
      </c>
      <c r="C1131" t="s">
        <v>6732</v>
      </c>
      <c r="D1131" t="s">
        <v>37</v>
      </c>
      <c r="E1131" t="s">
        <v>6733</v>
      </c>
      <c r="F1131" t="s">
        <v>5222</v>
      </c>
      <c r="G1131" t="s">
        <v>5312</v>
      </c>
      <c r="H1131" t="s">
        <v>27</v>
      </c>
      <c r="I1131" t="s">
        <v>28</v>
      </c>
      <c r="J1131" t="s">
        <v>3043</v>
      </c>
      <c r="K1131" t="s">
        <v>3044</v>
      </c>
      <c r="L1131" t="s">
        <v>3045</v>
      </c>
      <c r="M1131" t="s">
        <v>3465</v>
      </c>
      <c r="N1131" t="s">
        <v>3981</v>
      </c>
      <c r="O1131" t="s">
        <v>34</v>
      </c>
      <c r="P1131">
        <v>0</v>
      </c>
      <c r="Q1131">
        <v>0</v>
      </c>
      <c r="S1131" t="s">
        <v>6734</v>
      </c>
      <c r="U1131" t="s">
        <v>6735</v>
      </c>
    </row>
    <row r="1132" spans="1:21" hidden="1">
      <c r="A1132">
        <v>2599</v>
      </c>
      <c r="B1132" t="s">
        <v>2438</v>
      </c>
      <c r="C1132" t="s">
        <v>6736</v>
      </c>
      <c r="D1132" t="s">
        <v>245</v>
      </c>
      <c r="E1132" t="s">
        <v>6737</v>
      </c>
      <c r="F1132" t="s">
        <v>5222</v>
      </c>
      <c r="G1132" t="s">
        <v>5312</v>
      </c>
      <c r="H1132" t="s">
        <v>27</v>
      </c>
      <c r="I1132" t="s">
        <v>28</v>
      </c>
      <c r="J1132" t="s">
        <v>2938</v>
      </c>
      <c r="K1132" t="s">
        <v>3981</v>
      </c>
      <c r="L1132" t="s">
        <v>6738</v>
      </c>
      <c r="M1132" t="s">
        <v>6690</v>
      </c>
      <c r="N1132" t="s">
        <v>6739</v>
      </c>
      <c r="O1132" t="s">
        <v>55</v>
      </c>
      <c r="P1132">
        <v>0</v>
      </c>
      <c r="Q1132">
        <v>0</v>
      </c>
      <c r="S1132" t="s">
        <v>6740</v>
      </c>
      <c r="U1132" t="s">
        <v>6741</v>
      </c>
    </row>
    <row r="1133" spans="1:21" hidden="1">
      <c r="A1133">
        <v>2600</v>
      </c>
      <c r="B1133" t="s">
        <v>2623</v>
      </c>
      <c r="C1133" t="s">
        <v>6742</v>
      </c>
      <c r="D1133" t="s">
        <v>1943</v>
      </c>
      <c r="E1133" t="s">
        <v>6743</v>
      </c>
      <c r="F1133" t="s">
        <v>5222</v>
      </c>
      <c r="G1133" t="s">
        <v>5312</v>
      </c>
      <c r="H1133" t="s">
        <v>27</v>
      </c>
      <c r="I1133" t="s">
        <v>2565</v>
      </c>
      <c r="O1133" t="s">
        <v>55</v>
      </c>
      <c r="P1133">
        <v>1</v>
      </c>
      <c r="Q1133">
        <v>0</v>
      </c>
      <c r="S1133" t="s">
        <v>6744</v>
      </c>
      <c r="U1133" t="s">
        <v>6745</v>
      </c>
    </row>
    <row r="1134" spans="1:21" hidden="1">
      <c r="A1134">
        <v>2601</v>
      </c>
      <c r="B1134" t="s">
        <v>2438</v>
      </c>
      <c r="C1134" t="s">
        <v>6693</v>
      </c>
      <c r="D1134" t="s">
        <v>47</v>
      </c>
      <c r="E1134" t="s">
        <v>6746</v>
      </c>
      <c r="F1134" t="s">
        <v>5222</v>
      </c>
      <c r="G1134" t="s">
        <v>5312</v>
      </c>
      <c r="H1134" t="s">
        <v>27</v>
      </c>
      <c r="I1134" t="s">
        <v>28</v>
      </c>
      <c r="J1134" t="s">
        <v>6747</v>
      </c>
      <c r="K1134" t="s">
        <v>5372</v>
      </c>
      <c r="L1134" t="s">
        <v>6748</v>
      </c>
      <c r="M1134" t="s">
        <v>6749</v>
      </c>
      <c r="N1134" t="s">
        <v>6690</v>
      </c>
      <c r="O1134" t="s">
        <v>55</v>
      </c>
      <c r="P1134">
        <v>0</v>
      </c>
      <c r="Q1134">
        <v>0</v>
      </c>
      <c r="S1134" t="s">
        <v>6750</v>
      </c>
      <c r="U1134" t="s">
        <v>6751</v>
      </c>
    </row>
    <row r="1135" spans="1:21" hidden="1">
      <c r="A1135">
        <v>2602</v>
      </c>
      <c r="B1135" t="s">
        <v>2620</v>
      </c>
      <c r="C1135" t="s">
        <v>5727</v>
      </c>
      <c r="D1135" t="s">
        <v>47</v>
      </c>
      <c r="E1135" t="s">
        <v>6752</v>
      </c>
      <c r="F1135" t="s">
        <v>5222</v>
      </c>
      <c r="G1135" t="s">
        <v>5312</v>
      </c>
      <c r="H1135" t="s">
        <v>27</v>
      </c>
      <c r="I1135" t="s">
        <v>28</v>
      </c>
      <c r="J1135" t="s">
        <v>2940</v>
      </c>
      <c r="K1135" t="s">
        <v>5351</v>
      </c>
      <c r="L1135" t="s">
        <v>6753</v>
      </c>
      <c r="M1135" t="s">
        <v>6754</v>
      </c>
      <c r="N1135" t="s">
        <v>6698</v>
      </c>
      <c r="O1135" t="s">
        <v>64</v>
      </c>
      <c r="P1135">
        <v>0</v>
      </c>
      <c r="Q1135">
        <v>0</v>
      </c>
      <c r="S1135" t="s">
        <v>6755</v>
      </c>
      <c r="U1135" t="s">
        <v>6756</v>
      </c>
    </row>
    <row r="1136" spans="1:21" hidden="1">
      <c r="A1136">
        <v>2603</v>
      </c>
      <c r="B1136" t="s">
        <v>3757</v>
      </c>
      <c r="C1136" t="s">
        <v>6757</v>
      </c>
      <c r="D1136" t="s">
        <v>245</v>
      </c>
      <c r="E1136" t="s">
        <v>6758</v>
      </c>
      <c r="F1136" t="s">
        <v>5222</v>
      </c>
      <c r="G1136" t="s">
        <v>5312</v>
      </c>
      <c r="H1136" t="s">
        <v>27</v>
      </c>
      <c r="I1136" t="s">
        <v>28</v>
      </c>
      <c r="J1136" t="s">
        <v>5389</v>
      </c>
      <c r="K1136" t="s">
        <v>5351</v>
      </c>
      <c r="L1136" t="s">
        <v>6759</v>
      </c>
      <c r="M1136" t="s">
        <v>5407</v>
      </c>
      <c r="N1136" t="s">
        <v>6760</v>
      </c>
      <c r="O1136" t="s">
        <v>122</v>
      </c>
      <c r="P1136">
        <v>1</v>
      </c>
      <c r="Q1136">
        <v>0</v>
      </c>
      <c r="S1136" t="s">
        <v>6761</v>
      </c>
      <c r="U1136" t="s">
        <v>6762</v>
      </c>
    </row>
    <row r="1137" spans="1:21" hidden="1">
      <c r="A1137">
        <v>2670</v>
      </c>
      <c r="B1137" t="s">
        <v>2620</v>
      </c>
      <c r="C1137" t="s">
        <v>335</v>
      </c>
      <c r="D1137" t="s">
        <v>245</v>
      </c>
      <c r="E1137" t="s">
        <v>6763</v>
      </c>
      <c r="F1137" t="s">
        <v>25</v>
      </c>
      <c r="G1137" t="s">
        <v>262</v>
      </c>
      <c r="H1137" t="s">
        <v>27</v>
      </c>
      <c r="I1137" t="s">
        <v>2565</v>
      </c>
      <c r="O1137" t="s">
        <v>80</v>
      </c>
      <c r="P1137">
        <v>0</v>
      </c>
      <c r="Q1137">
        <v>0</v>
      </c>
      <c r="T1137" t="s">
        <v>6764</v>
      </c>
      <c r="U1137" t="s">
        <v>6765</v>
      </c>
    </row>
    <row r="1138" spans="1:21" hidden="1">
      <c r="A1138" t="s">
        <v>6766</v>
      </c>
      <c r="B1138" t="s">
        <v>2620</v>
      </c>
      <c r="C1138" t="s">
        <v>335</v>
      </c>
      <c r="D1138" t="s">
        <v>245</v>
      </c>
      <c r="E1138" t="s">
        <v>6767</v>
      </c>
      <c r="F1138" t="s">
        <v>25</v>
      </c>
      <c r="G1138" t="s">
        <v>2053</v>
      </c>
      <c r="H1138" t="s">
        <v>27</v>
      </c>
      <c r="I1138" t="s">
        <v>2565</v>
      </c>
      <c r="O1138" t="s">
        <v>55</v>
      </c>
      <c r="P1138">
        <v>0</v>
      </c>
      <c r="Q1138">
        <v>0</v>
      </c>
      <c r="T1138" t="s">
        <v>6764</v>
      </c>
      <c r="U1138" t="s">
        <v>6768</v>
      </c>
    </row>
    <row r="1139" spans="1:21" hidden="1">
      <c r="A1139">
        <v>2672</v>
      </c>
      <c r="B1139" t="s">
        <v>2620</v>
      </c>
      <c r="C1139" t="s">
        <v>335</v>
      </c>
      <c r="D1139" t="s">
        <v>245</v>
      </c>
      <c r="E1139" t="s">
        <v>6769</v>
      </c>
      <c r="F1139" t="s">
        <v>25</v>
      </c>
      <c r="G1139" t="s">
        <v>1835</v>
      </c>
      <c r="H1139" t="s">
        <v>27</v>
      </c>
      <c r="I1139" t="s">
        <v>2565</v>
      </c>
      <c r="O1139" t="s">
        <v>80</v>
      </c>
      <c r="P1139">
        <v>1</v>
      </c>
      <c r="Q1139">
        <v>1</v>
      </c>
      <c r="T1139" t="s">
        <v>6764</v>
      </c>
      <c r="U1139" t="s">
        <v>6770</v>
      </c>
    </row>
    <row r="1140" spans="1:21" hidden="1">
      <c r="A1140" t="s">
        <v>6771</v>
      </c>
      <c r="B1140" t="s">
        <v>2620</v>
      </c>
      <c r="C1140" t="s">
        <v>335</v>
      </c>
      <c r="D1140" t="s">
        <v>245</v>
      </c>
      <c r="E1140" t="s">
        <v>6772</v>
      </c>
      <c r="F1140" t="s">
        <v>25</v>
      </c>
      <c r="G1140" t="s">
        <v>2053</v>
      </c>
      <c r="H1140" t="s">
        <v>27</v>
      </c>
      <c r="I1140" t="s">
        <v>2565</v>
      </c>
      <c r="O1140" t="s">
        <v>55</v>
      </c>
      <c r="P1140">
        <v>0</v>
      </c>
      <c r="Q1140">
        <v>0</v>
      </c>
      <c r="T1140" t="s">
        <v>6764</v>
      </c>
      <c r="U1140" t="s">
        <v>6773</v>
      </c>
    </row>
    <row r="1141" spans="1:21" hidden="1">
      <c r="A1141" t="s">
        <v>6774</v>
      </c>
      <c r="B1141" t="s">
        <v>2620</v>
      </c>
      <c r="C1141" t="s">
        <v>335</v>
      </c>
      <c r="D1141" t="s">
        <v>245</v>
      </c>
      <c r="E1141" t="s">
        <v>6775</v>
      </c>
      <c r="F1141" t="s">
        <v>25</v>
      </c>
      <c r="G1141" t="s">
        <v>2053</v>
      </c>
      <c r="H1141" t="s">
        <v>27</v>
      </c>
      <c r="I1141" t="s">
        <v>2565</v>
      </c>
      <c r="O1141" t="s">
        <v>55</v>
      </c>
      <c r="P1141">
        <v>0</v>
      </c>
      <c r="Q1141">
        <v>0</v>
      </c>
      <c r="T1141" t="s">
        <v>6764</v>
      </c>
      <c r="U1141" t="s">
        <v>6776</v>
      </c>
    </row>
    <row r="1142" spans="1:21" hidden="1">
      <c r="A1142" t="s">
        <v>6777</v>
      </c>
      <c r="B1142" t="s">
        <v>2620</v>
      </c>
      <c r="C1142" t="s">
        <v>335</v>
      </c>
      <c r="D1142" t="s">
        <v>245</v>
      </c>
      <c r="E1142" t="s">
        <v>6778</v>
      </c>
      <c r="F1142" t="s">
        <v>25</v>
      </c>
      <c r="G1142" t="s">
        <v>262</v>
      </c>
      <c r="H1142" t="s">
        <v>27</v>
      </c>
      <c r="I1142" t="s">
        <v>2565</v>
      </c>
      <c r="O1142" t="s">
        <v>80</v>
      </c>
      <c r="P1142">
        <v>0</v>
      </c>
      <c r="Q1142">
        <v>0</v>
      </c>
      <c r="T1142" t="s">
        <v>6764</v>
      </c>
      <c r="U1142" t="s">
        <v>6779</v>
      </c>
    </row>
    <row r="1143" spans="1:21" hidden="1">
      <c r="A1143" t="s">
        <v>6780</v>
      </c>
      <c r="B1143" t="s">
        <v>2620</v>
      </c>
      <c r="C1143" t="s">
        <v>335</v>
      </c>
      <c r="D1143" t="s">
        <v>245</v>
      </c>
      <c r="E1143" t="s">
        <v>6781</v>
      </c>
      <c r="F1143" t="s">
        <v>25</v>
      </c>
      <c r="G1143" t="s">
        <v>1054</v>
      </c>
      <c r="H1143" t="s">
        <v>27</v>
      </c>
      <c r="I1143" t="s">
        <v>2565</v>
      </c>
      <c r="O1143" t="s">
        <v>55</v>
      </c>
      <c r="P1143">
        <v>0</v>
      </c>
      <c r="Q1143">
        <v>0</v>
      </c>
      <c r="T1143" t="s">
        <v>6764</v>
      </c>
      <c r="U1143" t="s">
        <v>6782</v>
      </c>
    </row>
    <row r="1144" spans="1:21">
      <c r="A1144" t="s">
        <v>6783</v>
      </c>
      <c r="B1144" t="s">
        <v>2620</v>
      </c>
      <c r="C1144" t="s">
        <v>335</v>
      </c>
      <c r="D1144" t="s">
        <v>245</v>
      </c>
      <c r="E1144" t="s">
        <v>6784</v>
      </c>
      <c r="F1144" t="s">
        <v>25</v>
      </c>
      <c r="G1144" t="s">
        <v>875</v>
      </c>
      <c r="H1144" t="s">
        <v>27</v>
      </c>
      <c r="I1144" t="s">
        <v>2565</v>
      </c>
      <c r="O1144" t="s">
        <v>80</v>
      </c>
      <c r="P1144">
        <v>1</v>
      </c>
      <c r="Q1144">
        <v>1</v>
      </c>
      <c r="S1144" t="s">
        <v>6785</v>
      </c>
      <c r="T1144" t="s">
        <v>6764</v>
      </c>
      <c r="U1144" t="s">
        <v>6786</v>
      </c>
    </row>
    <row r="1145" spans="1:21" hidden="1">
      <c r="A1145">
        <v>2678</v>
      </c>
      <c r="B1145" t="s">
        <v>2620</v>
      </c>
      <c r="C1145" t="s">
        <v>335</v>
      </c>
      <c r="D1145" t="s">
        <v>245</v>
      </c>
      <c r="E1145" t="s">
        <v>6787</v>
      </c>
      <c r="F1145" t="s">
        <v>25</v>
      </c>
      <c r="G1145" t="s">
        <v>2053</v>
      </c>
      <c r="H1145" t="s">
        <v>27</v>
      </c>
      <c r="I1145" t="s">
        <v>2565</v>
      </c>
      <c r="O1145" t="s">
        <v>55</v>
      </c>
      <c r="P1145">
        <v>0</v>
      </c>
      <c r="Q1145">
        <v>0</v>
      </c>
      <c r="T1145" t="s">
        <v>6788</v>
      </c>
      <c r="U1145" t="s">
        <v>6789</v>
      </c>
    </row>
    <row r="1146" spans="1:21" hidden="1">
      <c r="A1146">
        <v>2679</v>
      </c>
      <c r="B1146" t="s">
        <v>2620</v>
      </c>
      <c r="C1146" t="s">
        <v>335</v>
      </c>
      <c r="D1146" t="s">
        <v>245</v>
      </c>
      <c r="E1146" t="s">
        <v>6790</v>
      </c>
      <c r="F1146" t="s">
        <v>25</v>
      </c>
      <c r="G1146" t="s">
        <v>2053</v>
      </c>
      <c r="H1146" t="s">
        <v>27</v>
      </c>
      <c r="I1146" t="s">
        <v>2565</v>
      </c>
      <c r="O1146" t="s">
        <v>80</v>
      </c>
      <c r="P1146">
        <v>0</v>
      </c>
      <c r="Q1146">
        <v>0</v>
      </c>
      <c r="T1146" t="s">
        <v>6788</v>
      </c>
      <c r="U1146" t="s">
        <v>6791</v>
      </c>
    </row>
    <row r="1147" spans="1:21" hidden="1">
      <c r="A1147">
        <v>2680</v>
      </c>
      <c r="B1147" t="s">
        <v>2620</v>
      </c>
      <c r="C1147" t="s">
        <v>335</v>
      </c>
      <c r="D1147" t="s">
        <v>245</v>
      </c>
      <c r="E1147" t="s">
        <v>6792</v>
      </c>
      <c r="F1147" t="s">
        <v>25</v>
      </c>
      <c r="G1147" t="s">
        <v>262</v>
      </c>
      <c r="H1147" t="s">
        <v>27</v>
      </c>
      <c r="I1147" t="s">
        <v>2565</v>
      </c>
      <c r="O1147" t="s">
        <v>80</v>
      </c>
      <c r="P1147">
        <v>0</v>
      </c>
      <c r="Q1147">
        <v>0</v>
      </c>
      <c r="T1147" t="s">
        <v>6788</v>
      </c>
      <c r="U1147" t="s">
        <v>6793</v>
      </c>
    </row>
    <row r="1148" spans="1:21" hidden="1">
      <c r="A1148">
        <v>2681</v>
      </c>
      <c r="B1148" t="s">
        <v>2620</v>
      </c>
      <c r="C1148" t="s">
        <v>335</v>
      </c>
      <c r="D1148" t="s">
        <v>245</v>
      </c>
      <c r="E1148" t="s">
        <v>6794</v>
      </c>
      <c r="F1148" t="s">
        <v>25</v>
      </c>
      <c r="G1148" t="s">
        <v>2053</v>
      </c>
      <c r="H1148" t="s">
        <v>27</v>
      </c>
      <c r="I1148" t="s">
        <v>2565</v>
      </c>
      <c r="O1148" t="s">
        <v>55</v>
      </c>
      <c r="P1148">
        <v>0</v>
      </c>
      <c r="Q1148">
        <v>0</v>
      </c>
      <c r="T1148" t="s">
        <v>6788</v>
      </c>
      <c r="U1148" t="s">
        <v>6793</v>
      </c>
    </row>
    <row r="1149" spans="1:21" hidden="1">
      <c r="A1149">
        <v>2682</v>
      </c>
      <c r="B1149" t="s">
        <v>2620</v>
      </c>
      <c r="C1149" t="s">
        <v>335</v>
      </c>
      <c r="D1149" t="s">
        <v>245</v>
      </c>
      <c r="E1149" t="s">
        <v>6795</v>
      </c>
      <c r="F1149" t="s">
        <v>25</v>
      </c>
      <c r="G1149" t="s">
        <v>1835</v>
      </c>
      <c r="H1149" t="s">
        <v>27</v>
      </c>
      <c r="I1149" t="s">
        <v>2565</v>
      </c>
      <c r="O1149" t="s">
        <v>55</v>
      </c>
      <c r="P1149">
        <v>0</v>
      </c>
      <c r="Q1149">
        <v>0</v>
      </c>
      <c r="T1149" t="s">
        <v>6788</v>
      </c>
      <c r="U1149" t="s">
        <v>6796</v>
      </c>
    </row>
    <row r="1150" spans="1:21" hidden="1">
      <c r="A1150">
        <v>2683</v>
      </c>
      <c r="B1150" t="s">
        <v>2620</v>
      </c>
      <c r="C1150" t="s">
        <v>335</v>
      </c>
      <c r="D1150" t="s">
        <v>245</v>
      </c>
      <c r="E1150" t="s">
        <v>6797</v>
      </c>
      <c r="F1150" t="s">
        <v>25</v>
      </c>
      <c r="G1150" t="s">
        <v>728</v>
      </c>
      <c r="H1150" t="s">
        <v>27</v>
      </c>
      <c r="I1150" t="s">
        <v>2565</v>
      </c>
      <c r="O1150" t="s">
        <v>80</v>
      </c>
      <c r="P1150">
        <v>0</v>
      </c>
      <c r="Q1150">
        <v>0</v>
      </c>
      <c r="T1150" t="s">
        <v>6788</v>
      </c>
      <c r="U1150" t="s">
        <v>6798</v>
      </c>
    </row>
    <row r="1151" spans="1:21" hidden="1">
      <c r="A1151">
        <v>2684</v>
      </c>
      <c r="B1151" t="s">
        <v>2620</v>
      </c>
      <c r="C1151" t="s">
        <v>335</v>
      </c>
      <c r="D1151" t="s">
        <v>245</v>
      </c>
      <c r="E1151" t="s">
        <v>6799</v>
      </c>
      <c r="F1151" t="s">
        <v>25</v>
      </c>
      <c r="G1151" t="s">
        <v>1054</v>
      </c>
      <c r="H1151" t="s">
        <v>27</v>
      </c>
      <c r="I1151" t="s">
        <v>2565</v>
      </c>
      <c r="O1151" t="s">
        <v>55</v>
      </c>
      <c r="P1151">
        <v>0</v>
      </c>
      <c r="Q1151">
        <v>0</v>
      </c>
      <c r="T1151" t="s">
        <v>6788</v>
      </c>
      <c r="U1151" t="s">
        <v>6800</v>
      </c>
    </row>
    <row r="1152" spans="1:21" hidden="1">
      <c r="A1152">
        <v>2685</v>
      </c>
      <c r="B1152" t="s">
        <v>2620</v>
      </c>
      <c r="C1152" t="s">
        <v>335</v>
      </c>
      <c r="D1152" t="s">
        <v>245</v>
      </c>
      <c r="E1152" t="s">
        <v>6801</v>
      </c>
      <c r="F1152" t="s">
        <v>25</v>
      </c>
      <c r="G1152" t="s">
        <v>2053</v>
      </c>
      <c r="H1152" t="s">
        <v>27</v>
      </c>
      <c r="I1152" t="s">
        <v>2565</v>
      </c>
      <c r="O1152" t="s">
        <v>80</v>
      </c>
      <c r="P1152">
        <v>0</v>
      </c>
      <c r="Q1152">
        <v>0</v>
      </c>
      <c r="T1152" t="s">
        <v>6802</v>
      </c>
      <c r="U1152" t="s">
        <v>6803</v>
      </c>
    </row>
    <row r="1153" spans="1:21" hidden="1">
      <c r="A1153">
        <v>2686</v>
      </c>
      <c r="B1153" t="s">
        <v>2620</v>
      </c>
      <c r="C1153" t="s">
        <v>335</v>
      </c>
      <c r="D1153" t="s">
        <v>245</v>
      </c>
      <c r="E1153" t="s">
        <v>6804</v>
      </c>
      <c r="F1153" t="s">
        <v>25</v>
      </c>
      <c r="G1153" t="s">
        <v>1835</v>
      </c>
      <c r="H1153" t="s">
        <v>27</v>
      </c>
      <c r="I1153" t="s">
        <v>2565</v>
      </c>
      <c r="O1153" t="s">
        <v>55</v>
      </c>
      <c r="P1153">
        <v>0</v>
      </c>
      <c r="Q1153">
        <v>0</v>
      </c>
      <c r="T1153" t="s">
        <v>6802</v>
      </c>
      <c r="U1153" t="s">
        <v>6805</v>
      </c>
    </row>
    <row r="1154" spans="1:21" hidden="1">
      <c r="A1154">
        <v>2687</v>
      </c>
      <c r="B1154" t="s">
        <v>2620</v>
      </c>
      <c r="C1154" t="s">
        <v>335</v>
      </c>
      <c r="D1154" t="s">
        <v>245</v>
      </c>
      <c r="E1154" t="s">
        <v>6806</v>
      </c>
      <c r="F1154" t="s">
        <v>25</v>
      </c>
      <c r="G1154" t="s">
        <v>1835</v>
      </c>
      <c r="H1154" t="s">
        <v>27</v>
      </c>
      <c r="I1154" t="s">
        <v>2565</v>
      </c>
      <c r="O1154" t="s">
        <v>80</v>
      </c>
      <c r="P1154">
        <v>0</v>
      </c>
      <c r="Q1154">
        <v>0</v>
      </c>
      <c r="T1154" t="s">
        <v>6802</v>
      </c>
      <c r="U1154" t="s">
        <v>6807</v>
      </c>
    </row>
    <row r="1155" spans="1:21">
      <c r="A1155">
        <v>2688</v>
      </c>
      <c r="B1155" t="s">
        <v>2620</v>
      </c>
      <c r="C1155" t="s">
        <v>335</v>
      </c>
      <c r="D1155" t="s">
        <v>245</v>
      </c>
      <c r="E1155" t="s">
        <v>6808</v>
      </c>
      <c r="F1155" t="s">
        <v>25</v>
      </c>
      <c r="G1155" t="s">
        <v>875</v>
      </c>
      <c r="H1155" t="s">
        <v>27</v>
      </c>
      <c r="I1155" t="s">
        <v>2565</v>
      </c>
      <c r="O1155" t="s">
        <v>80</v>
      </c>
      <c r="P1155">
        <v>1</v>
      </c>
      <c r="Q1155">
        <v>1</v>
      </c>
      <c r="S1155" t="s">
        <v>6809</v>
      </c>
      <c r="T1155" t="s">
        <v>6802</v>
      </c>
      <c r="U1155" t="s">
        <v>6810</v>
      </c>
    </row>
    <row r="1156" spans="1:21" hidden="1">
      <c r="A1156">
        <v>2689</v>
      </c>
      <c r="B1156" t="s">
        <v>2620</v>
      </c>
      <c r="C1156" t="s">
        <v>335</v>
      </c>
      <c r="D1156" t="s">
        <v>245</v>
      </c>
      <c r="E1156" t="s">
        <v>6811</v>
      </c>
      <c r="F1156" t="s">
        <v>25</v>
      </c>
      <c r="G1156" t="s">
        <v>2053</v>
      </c>
      <c r="H1156" t="s">
        <v>27</v>
      </c>
      <c r="I1156" t="s">
        <v>2565</v>
      </c>
      <c r="O1156" t="s">
        <v>55</v>
      </c>
      <c r="P1156">
        <v>0</v>
      </c>
      <c r="Q1156">
        <v>0</v>
      </c>
      <c r="T1156" t="s">
        <v>6812</v>
      </c>
      <c r="U1156" t="s">
        <v>6813</v>
      </c>
    </row>
    <row r="1157" spans="1:21" hidden="1">
      <c r="A1157" t="s">
        <v>6814</v>
      </c>
      <c r="B1157" t="s">
        <v>2620</v>
      </c>
      <c r="C1157" t="s">
        <v>335</v>
      </c>
      <c r="D1157" t="s">
        <v>245</v>
      </c>
      <c r="E1157" t="s">
        <v>6815</v>
      </c>
      <c r="F1157" t="s">
        <v>25</v>
      </c>
      <c r="G1157" t="s">
        <v>2053</v>
      </c>
      <c r="H1157" t="s">
        <v>27</v>
      </c>
      <c r="I1157" t="s">
        <v>2565</v>
      </c>
      <c r="J1157" t="s">
        <v>6816</v>
      </c>
      <c r="K1157" t="s">
        <v>6817</v>
      </c>
      <c r="L1157" t="s">
        <v>6818</v>
      </c>
      <c r="M1157" t="s">
        <v>6819</v>
      </c>
      <c r="O1157" t="s">
        <v>80</v>
      </c>
      <c r="P1157">
        <v>0</v>
      </c>
      <c r="Q1157">
        <v>0</v>
      </c>
      <c r="T1157" t="s">
        <v>6812</v>
      </c>
      <c r="U1157" t="s">
        <v>6820</v>
      </c>
    </row>
    <row r="1158" spans="1:21" hidden="1">
      <c r="A1158">
        <v>2691</v>
      </c>
      <c r="B1158" t="s">
        <v>2620</v>
      </c>
      <c r="C1158" t="s">
        <v>335</v>
      </c>
      <c r="D1158" t="s">
        <v>245</v>
      </c>
      <c r="E1158" t="s">
        <v>6821</v>
      </c>
      <c r="F1158" t="s">
        <v>25</v>
      </c>
      <c r="G1158" t="s">
        <v>1291</v>
      </c>
      <c r="H1158" t="s">
        <v>27</v>
      </c>
      <c r="I1158" t="s">
        <v>2565</v>
      </c>
      <c r="O1158" t="s">
        <v>55</v>
      </c>
      <c r="P1158">
        <v>1</v>
      </c>
      <c r="Q1158">
        <v>1</v>
      </c>
      <c r="T1158" t="s">
        <v>6812</v>
      </c>
      <c r="U1158" t="s">
        <v>6822</v>
      </c>
    </row>
    <row r="1159" spans="1:21" hidden="1">
      <c r="A1159">
        <v>2692</v>
      </c>
      <c r="B1159" t="s">
        <v>2620</v>
      </c>
      <c r="C1159" t="s">
        <v>335</v>
      </c>
      <c r="D1159" t="s">
        <v>245</v>
      </c>
      <c r="E1159" t="s">
        <v>6823</v>
      </c>
      <c r="F1159" t="s">
        <v>25</v>
      </c>
      <c r="G1159" t="s">
        <v>262</v>
      </c>
      <c r="H1159" t="s">
        <v>27</v>
      </c>
      <c r="I1159" t="s">
        <v>2565</v>
      </c>
      <c r="O1159" t="s">
        <v>55</v>
      </c>
      <c r="P1159">
        <v>0</v>
      </c>
      <c r="Q1159">
        <v>0</v>
      </c>
      <c r="T1159" t="s">
        <v>6812</v>
      </c>
      <c r="U1159" t="s">
        <v>6824</v>
      </c>
    </row>
    <row r="1160" spans="1:21" hidden="1">
      <c r="A1160">
        <v>2693</v>
      </c>
      <c r="B1160" t="s">
        <v>2620</v>
      </c>
      <c r="C1160" t="s">
        <v>335</v>
      </c>
      <c r="D1160" t="s">
        <v>245</v>
      </c>
      <c r="E1160" t="s">
        <v>6825</v>
      </c>
      <c r="F1160" t="s">
        <v>25</v>
      </c>
      <c r="G1160" t="s">
        <v>1054</v>
      </c>
      <c r="H1160" t="s">
        <v>27</v>
      </c>
      <c r="I1160" t="s">
        <v>2565</v>
      </c>
      <c r="O1160" t="s">
        <v>80</v>
      </c>
      <c r="P1160">
        <v>0</v>
      </c>
      <c r="Q1160">
        <v>0</v>
      </c>
      <c r="T1160" t="s">
        <v>6812</v>
      </c>
      <c r="U1160" t="s">
        <v>6826</v>
      </c>
    </row>
    <row r="1161" spans="1:21" hidden="1">
      <c r="A1161" t="s">
        <v>6827</v>
      </c>
      <c r="B1161" t="s">
        <v>2620</v>
      </c>
      <c r="C1161" t="s">
        <v>335</v>
      </c>
      <c r="D1161" t="s">
        <v>245</v>
      </c>
      <c r="E1161" t="s">
        <v>6828</v>
      </c>
      <c r="F1161" t="s">
        <v>25</v>
      </c>
      <c r="G1161" t="s">
        <v>1835</v>
      </c>
      <c r="H1161" t="s">
        <v>27</v>
      </c>
      <c r="I1161" t="s">
        <v>2565</v>
      </c>
      <c r="O1161" t="s">
        <v>80</v>
      </c>
      <c r="P1161">
        <v>0</v>
      </c>
      <c r="Q1161">
        <v>0</v>
      </c>
      <c r="T1161" t="s">
        <v>6812</v>
      </c>
      <c r="U1161" t="s">
        <v>6829</v>
      </c>
    </row>
    <row r="1162" spans="1:21" hidden="1">
      <c r="A1162">
        <v>2695</v>
      </c>
      <c r="B1162" t="s">
        <v>2620</v>
      </c>
      <c r="C1162" t="s">
        <v>335</v>
      </c>
      <c r="D1162" t="s">
        <v>245</v>
      </c>
      <c r="E1162" t="s">
        <v>6830</v>
      </c>
      <c r="F1162" t="s">
        <v>25</v>
      </c>
      <c r="G1162" t="s">
        <v>2053</v>
      </c>
      <c r="H1162" t="s">
        <v>27</v>
      </c>
      <c r="I1162" t="s">
        <v>2565</v>
      </c>
      <c r="O1162" t="s">
        <v>55</v>
      </c>
      <c r="P1162">
        <v>0</v>
      </c>
      <c r="Q1162">
        <v>0</v>
      </c>
      <c r="T1162" t="s">
        <v>6831</v>
      </c>
      <c r="U1162" t="s">
        <v>6832</v>
      </c>
    </row>
    <row r="1163" spans="1:21" hidden="1">
      <c r="A1163" t="s">
        <v>6833</v>
      </c>
      <c r="B1163" t="s">
        <v>2620</v>
      </c>
      <c r="C1163" t="s">
        <v>335</v>
      </c>
      <c r="D1163" t="s">
        <v>245</v>
      </c>
      <c r="E1163" t="s">
        <v>6834</v>
      </c>
      <c r="F1163" t="s">
        <v>25</v>
      </c>
      <c r="G1163" t="s">
        <v>262</v>
      </c>
      <c r="H1163" t="s">
        <v>27</v>
      </c>
      <c r="I1163" t="s">
        <v>2565</v>
      </c>
      <c r="O1163" t="s">
        <v>55</v>
      </c>
      <c r="P1163">
        <v>0</v>
      </c>
      <c r="Q1163">
        <v>0</v>
      </c>
      <c r="T1163" t="s">
        <v>6831</v>
      </c>
      <c r="U1163" t="s">
        <v>6835</v>
      </c>
    </row>
    <row r="1164" spans="1:21" hidden="1">
      <c r="A1164">
        <v>2697</v>
      </c>
      <c r="B1164" t="s">
        <v>2620</v>
      </c>
      <c r="C1164" t="s">
        <v>335</v>
      </c>
      <c r="D1164" t="s">
        <v>245</v>
      </c>
      <c r="E1164" t="s">
        <v>6836</v>
      </c>
      <c r="F1164" t="s">
        <v>25</v>
      </c>
      <c r="G1164" t="s">
        <v>728</v>
      </c>
      <c r="H1164" t="s">
        <v>27</v>
      </c>
      <c r="I1164" t="s">
        <v>2565</v>
      </c>
      <c r="O1164" t="s">
        <v>80</v>
      </c>
      <c r="P1164">
        <v>0</v>
      </c>
      <c r="Q1164">
        <v>0</v>
      </c>
      <c r="T1164" t="s">
        <v>6831</v>
      </c>
      <c r="U1164" t="s">
        <v>6837</v>
      </c>
    </row>
    <row r="1165" spans="1:21" hidden="1">
      <c r="A1165">
        <v>2698</v>
      </c>
      <c r="B1165" t="s">
        <v>2620</v>
      </c>
      <c r="C1165" t="s">
        <v>335</v>
      </c>
      <c r="D1165" t="s">
        <v>245</v>
      </c>
      <c r="E1165" t="s">
        <v>6838</v>
      </c>
      <c r="F1165" t="s">
        <v>25</v>
      </c>
      <c r="G1165" t="s">
        <v>1525</v>
      </c>
      <c r="H1165" t="s">
        <v>27</v>
      </c>
      <c r="I1165" t="s">
        <v>2565</v>
      </c>
      <c r="O1165" t="s">
        <v>80</v>
      </c>
      <c r="P1165">
        <v>0</v>
      </c>
      <c r="Q1165">
        <v>0</v>
      </c>
      <c r="S1165" t="s">
        <v>6839</v>
      </c>
      <c r="T1165" t="s">
        <v>6831</v>
      </c>
      <c r="U1165" t="s">
        <v>6840</v>
      </c>
    </row>
    <row r="1166" spans="1:21" hidden="1">
      <c r="A1166">
        <v>2718</v>
      </c>
      <c r="B1166" t="s">
        <v>2620</v>
      </c>
      <c r="C1166" t="s">
        <v>335</v>
      </c>
      <c r="D1166" t="s">
        <v>245</v>
      </c>
      <c r="E1166" t="s">
        <v>6841</v>
      </c>
      <c r="F1166" t="s">
        <v>2409</v>
      </c>
      <c r="G1166" t="s">
        <v>3178</v>
      </c>
      <c r="H1166" t="s">
        <v>27</v>
      </c>
      <c r="I1166" t="s">
        <v>2565</v>
      </c>
      <c r="O1166" t="s">
        <v>80</v>
      </c>
      <c r="P1166">
        <v>0</v>
      </c>
      <c r="Q1166">
        <v>0</v>
      </c>
      <c r="U1166" t="s">
        <v>6842</v>
      </c>
    </row>
    <row r="1167" spans="1:21" hidden="1">
      <c r="A1167">
        <v>2721</v>
      </c>
      <c r="B1167" t="s">
        <v>2620</v>
      </c>
      <c r="C1167" t="s">
        <v>335</v>
      </c>
      <c r="D1167" t="s">
        <v>245</v>
      </c>
      <c r="E1167" t="s">
        <v>6843</v>
      </c>
      <c r="F1167" t="s">
        <v>2409</v>
      </c>
      <c r="G1167" t="s">
        <v>2741</v>
      </c>
      <c r="H1167" t="s">
        <v>27</v>
      </c>
      <c r="I1167" t="s">
        <v>2565</v>
      </c>
      <c r="O1167" t="s">
        <v>80</v>
      </c>
      <c r="P1167">
        <v>0</v>
      </c>
      <c r="Q1167">
        <v>0</v>
      </c>
      <c r="U1167" t="s">
        <v>6844</v>
      </c>
    </row>
    <row r="1168" spans="1:21" hidden="1">
      <c r="A1168">
        <v>2722</v>
      </c>
      <c r="B1168" t="s">
        <v>2620</v>
      </c>
      <c r="C1168" t="s">
        <v>335</v>
      </c>
      <c r="D1168" t="s">
        <v>245</v>
      </c>
      <c r="E1168" t="s">
        <v>6845</v>
      </c>
      <c r="F1168" t="s">
        <v>2409</v>
      </c>
      <c r="G1168" t="s">
        <v>2741</v>
      </c>
      <c r="H1168" t="s">
        <v>27</v>
      </c>
      <c r="I1168" t="s">
        <v>2565</v>
      </c>
      <c r="O1168" t="s">
        <v>55</v>
      </c>
      <c r="P1168">
        <v>0</v>
      </c>
      <c r="Q1168">
        <v>0</v>
      </c>
      <c r="U1168" t="s">
        <v>6844</v>
      </c>
    </row>
    <row r="1169" spans="1:21" hidden="1">
      <c r="A1169">
        <v>2723</v>
      </c>
      <c r="B1169" t="s">
        <v>2620</v>
      </c>
      <c r="C1169" t="s">
        <v>335</v>
      </c>
      <c r="D1169" t="s">
        <v>245</v>
      </c>
      <c r="E1169" t="s">
        <v>6846</v>
      </c>
      <c r="F1169" t="s">
        <v>2409</v>
      </c>
      <c r="G1169" t="s">
        <v>2922</v>
      </c>
      <c r="H1169" t="s">
        <v>27</v>
      </c>
      <c r="I1169" t="s">
        <v>2565</v>
      </c>
      <c r="O1169" t="s">
        <v>80</v>
      </c>
      <c r="P1169">
        <v>0</v>
      </c>
      <c r="Q1169">
        <v>0</v>
      </c>
      <c r="U1169" t="s">
        <v>6847</v>
      </c>
    </row>
    <row r="1170" spans="1:21" hidden="1">
      <c r="A1170">
        <v>2724</v>
      </c>
      <c r="B1170" t="s">
        <v>2620</v>
      </c>
      <c r="C1170" t="s">
        <v>335</v>
      </c>
      <c r="D1170" t="s">
        <v>245</v>
      </c>
      <c r="E1170" t="s">
        <v>6848</v>
      </c>
      <c r="F1170" t="s">
        <v>2409</v>
      </c>
      <c r="G1170" t="s">
        <v>2741</v>
      </c>
      <c r="H1170" t="s">
        <v>27</v>
      </c>
      <c r="I1170" t="s">
        <v>2565</v>
      </c>
      <c r="O1170" t="s">
        <v>55</v>
      </c>
      <c r="P1170">
        <v>0</v>
      </c>
      <c r="Q1170">
        <v>0</v>
      </c>
      <c r="U1170" t="s">
        <v>6847</v>
      </c>
    </row>
    <row r="1171" spans="1:21" hidden="1">
      <c r="A1171">
        <v>2725</v>
      </c>
      <c r="B1171" t="s">
        <v>2620</v>
      </c>
      <c r="C1171" t="s">
        <v>335</v>
      </c>
      <c r="D1171" t="s">
        <v>245</v>
      </c>
      <c r="E1171" t="s">
        <v>6849</v>
      </c>
      <c r="F1171" t="s">
        <v>2409</v>
      </c>
      <c r="G1171" t="s">
        <v>2741</v>
      </c>
      <c r="H1171" t="s">
        <v>27</v>
      </c>
      <c r="I1171" t="s">
        <v>2565</v>
      </c>
      <c r="O1171" t="s">
        <v>55</v>
      </c>
      <c r="P1171">
        <v>0</v>
      </c>
      <c r="Q1171">
        <v>0</v>
      </c>
      <c r="U1171" t="s">
        <v>6850</v>
      </c>
    </row>
    <row r="1172" spans="1:21" hidden="1">
      <c r="A1172">
        <v>2726</v>
      </c>
      <c r="B1172" t="s">
        <v>2620</v>
      </c>
      <c r="C1172" t="s">
        <v>335</v>
      </c>
      <c r="D1172" t="s">
        <v>245</v>
      </c>
      <c r="E1172" t="s">
        <v>6851</v>
      </c>
      <c r="F1172" t="s">
        <v>2409</v>
      </c>
      <c r="G1172" t="s">
        <v>2922</v>
      </c>
      <c r="H1172" t="s">
        <v>27</v>
      </c>
      <c r="I1172" t="s">
        <v>2565</v>
      </c>
      <c r="O1172" t="s">
        <v>55</v>
      </c>
      <c r="P1172">
        <v>0</v>
      </c>
      <c r="Q1172">
        <v>0</v>
      </c>
      <c r="U1172" t="s">
        <v>6852</v>
      </c>
    </row>
    <row r="1173" spans="1:21" hidden="1">
      <c r="A1173">
        <v>2727</v>
      </c>
      <c r="B1173" t="s">
        <v>2620</v>
      </c>
      <c r="C1173" t="s">
        <v>335</v>
      </c>
      <c r="D1173" t="s">
        <v>245</v>
      </c>
      <c r="E1173" t="s">
        <v>6853</v>
      </c>
      <c r="F1173" t="s">
        <v>2409</v>
      </c>
      <c r="G1173" t="s">
        <v>2802</v>
      </c>
      <c r="H1173" t="s">
        <v>27</v>
      </c>
      <c r="I1173" t="s">
        <v>2565</v>
      </c>
      <c r="O1173" t="s">
        <v>80</v>
      </c>
      <c r="P1173">
        <v>0</v>
      </c>
      <c r="Q1173">
        <v>0</v>
      </c>
      <c r="U1173" t="s">
        <v>6854</v>
      </c>
    </row>
    <row r="1174" spans="1:21" hidden="1">
      <c r="A1174">
        <v>2728</v>
      </c>
      <c r="B1174" t="s">
        <v>2620</v>
      </c>
      <c r="C1174" t="s">
        <v>335</v>
      </c>
      <c r="D1174" t="s">
        <v>245</v>
      </c>
      <c r="E1174" t="s">
        <v>6855</v>
      </c>
      <c r="F1174" t="s">
        <v>2409</v>
      </c>
      <c r="G1174" t="s">
        <v>2802</v>
      </c>
      <c r="H1174" t="s">
        <v>27</v>
      </c>
      <c r="I1174" t="s">
        <v>2565</v>
      </c>
      <c r="O1174" t="s">
        <v>55</v>
      </c>
      <c r="P1174">
        <v>0</v>
      </c>
      <c r="Q1174">
        <v>0</v>
      </c>
      <c r="U1174" t="s">
        <v>6856</v>
      </c>
    </row>
    <row r="1175" spans="1:21" hidden="1">
      <c r="A1175">
        <v>2729</v>
      </c>
      <c r="B1175" t="s">
        <v>2620</v>
      </c>
      <c r="C1175" t="s">
        <v>335</v>
      </c>
      <c r="D1175" t="s">
        <v>245</v>
      </c>
      <c r="E1175" t="s">
        <v>6857</v>
      </c>
      <c r="F1175" t="s">
        <v>2409</v>
      </c>
      <c r="G1175" t="s">
        <v>2827</v>
      </c>
      <c r="H1175" t="s">
        <v>27</v>
      </c>
      <c r="I1175" t="s">
        <v>2565</v>
      </c>
      <c r="O1175" t="s">
        <v>80</v>
      </c>
      <c r="P1175">
        <v>0</v>
      </c>
      <c r="Q1175">
        <v>0</v>
      </c>
      <c r="U1175" t="s">
        <v>6856</v>
      </c>
    </row>
    <row r="1176" spans="1:21" hidden="1">
      <c r="A1176">
        <v>2730</v>
      </c>
      <c r="B1176" t="s">
        <v>2620</v>
      </c>
      <c r="C1176" t="s">
        <v>335</v>
      </c>
      <c r="D1176" t="s">
        <v>245</v>
      </c>
      <c r="E1176" t="s">
        <v>6858</v>
      </c>
      <c r="F1176" t="s">
        <v>2409</v>
      </c>
      <c r="G1176" t="s">
        <v>2802</v>
      </c>
      <c r="H1176" t="s">
        <v>27</v>
      </c>
      <c r="I1176" t="s">
        <v>2565</v>
      </c>
      <c r="O1176" t="s">
        <v>55</v>
      </c>
      <c r="P1176">
        <v>0</v>
      </c>
      <c r="Q1176">
        <v>0</v>
      </c>
      <c r="U1176" t="s">
        <v>6859</v>
      </c>
    </row>
    <row r="1177" spans="1:21" hidden="1">
      <c r="A1177">
        <v>2731</v>
      </c>
      <c r="B1177" t="s">
        <v>2620</v>
      </c>
      <c r="C1177" t="s">
        <v>335</v>
      </c>
      <c r="D1177" t="s">
        <v>245</v>
      </c>
      <c r="E1177" t="s">
        <v>6860</v>
      </c>
      <c r="F1177" t="s">
        <v>2409</v>
      </c>
      <c r="G1177" t="s">
        <v>2827</v>
      </c>
      <c r="H1177" t="s">
        <v>27</v>
      </c>
      <c r="I1177" t="s">
        <v>2565</v>
      </c>
      <c r="O1177" t="s">
        <v>80</v>
      </c>
      <c r="P1177">
        <v>0</v>
      </c>
      <c r="Q1177">
        <v>0</v>
      </c>
      <c r="U1177" t="s">
        <v>6861</v>
      </c>
    </row>
    <row r="1178" spans="1:21" hidden="1">
      <c r="A1178">
        <v>2732</v>
      </c>
      <c r="B1178" t="s">
        <v>2620</v>
      </c>
      <c r="C1178" t="s">
        <v>335</v>
      </c>
      <c r="D1178" t="s">
        <v>245</v>
      </c>
      <c r="E1178" t="s">
        <v>6862</v>
      </c>
      <c r="F1178" t="s">
        <v>2409</v>
      </c>
      <c r="G1178" t="s">
        <v>2827</v>
      </c>
      <c r="H1178" t="s">
        <v>27</v>
      </c>
      <c r="I1178" t="s">
        <v>2565</v>
      </c>
      <c r="O1178" t="s">
        <v>80</v>
      </c>
      <c r="P1178">
        <v>0</v>
      </c>
      <c r="Q1178">
        <v>0</v>
      </c>
      <c r="U1178" t="s">
        <v>6863</v>
      </c>
    </row>
    <row r="1179" spans="1:21" hidden="1">
      <c r="A1179" t="s">
        <v>6864</v>
      </c>
      <c r="B1179" t="s">
        <v>2620</v>
      </c>
      <c r="C1179" t="s">
        <v>335</v>
      </c>
      <c r="D1179" t="s">
        <v>245</v>
      </c>
      <c r="E1179" t="s">
        <v>6865</v>
      </c>
      <c r="F1179" t="s">
        <v>2409</v>
      </c>
      <c r="G1179" t="s">
        <v>2922</v>
      </c>
      <c r="H1179" t="s">
        <v>27</v>
      </c>
      <c r="I1179" t="s">
        <v>2565</v>
      </c>
      <c r="O1179" t="s">
        <v>55</v>
      </c>
      <c r="P1179">
        <v>0</v>
      </c>
      <c r="Q1179">
        <v>0</v>
      </c>
      <c r="S1179" t="s">
        <v>6866</v>
      </c>
      <c r="U1179" t="s">
        <v>6867</v>
      </c>
    </row>
    <row r="1180" spans="1:21" hidden="1">
      <c r="A1180">
        <v>2740</v>
      </c>
      <c r="B1180" t="s">
        <v>2620</v>
      </c>
      <c r="C1180" t="s">
        <v>335</v>
      </c>
      <c r="D1180" t="s">
        <v>245</v>
      </c>
      <c r="E1180" t="s">
        <v>6868</v>
      </c>
      <c r="F1180" t="s">
        <v>4314</v>
      </c>
      <c r="G1180" t="s">
        <v>4315</v>
      </c>
      <c r="H1180" t="s">
        <v>27</v>
      </c>
      <c r="I1180" t="s">
        <v>2565</v>
      </c>
      <c r="O1180" t="s">
        <v>80</v>
      </c>
      <c r="P1180">
        <v>0</v>
      </c>
      <c r="Q1180">
        <v>0</v>
      </c>
      <c r="U1180" t="s">
        <v>6869</v>
      </c>
    </row>
    <row r="1181" spans="1:21" hidden="1">
      <c r="A1181" t="s">
        <v>6870</v>
      </c>
      <c r="B1181" t="s">
        <v>2620</v>
      </c>
      <c r="C1181" t="s">
        <v>335</v>
      </c>
      <c r="D1181" t="s">
        <v>245</v>
      </c>
      <c r="E1181" t="s">
        <v>6871</v>
      </c>
      <c r="F1181" t="s">
        <v>4314</v>
      </c>
      <c r="G1181" t="s">
        <v>4399</v>
      </c>
      <c r="H1181" t="s">
        <v>27</v>
      </c>
      <c r="I1181" t="s">
        <v>2565</v>
      </c>
      <c r="J1181" t="s">
        <v>4734</v>
      </c>
      <c r="K1181" t="s">
        <v>4735</v>
      </c>
      <c r="L1181" t="s">
        <v>4736</v>
      </c>
      <c r="M1181" t="s">
        <v>4737</v>
      </c>
      <c r="O1181" t="s">
        <v>80</v>
      </c>
      <c r="P1181">
        <v>0</v>
      </c>
      <c r="Q1181">
        <v>0</v>
      </c>
      <c r="U1181" t="s">
        <v>6872</v>
      </c>
    </row>
    <row r="1182" spans="1:21" hidden="1">
      <c r="A1182">
        <v>2750</v>
      </c>
      <c r="B1182" t="s">
        <v>2620</v>
      </c>
      <c r="C1182" t="s">
        <v>335</v>
      </c>
      <c r="D1182" t="s">
        <v>245</v>
      </c>
      <c r="E1182" t="s">
        <v>6873</v>
      </c>
      <c r="F1182" t="s">
        <v>2409</v>
      </c>
      <c r="G1182" t="s">
        <v>2979</v>
      </c>
      <c r="H1182" t="s">
        <v>27</v>
      </c>
      <c r="I1182" t="s">
        <v>2565</v>
      </c>
      <c r="O1182" t="s">
        <v>55</v>
      </c>
      <c r="P1182">
        <v>0</v>
      </c>
      <c r="Q1182">
        <v>0</v>
      </c>
      <c r="U1182" t="s">
        <v>6874</v>
      </c>
    </row>
    <row r="1183" spans="1:21" hidden="1">
      <c r="A1183">
        <v>2753</v>
      </c>
      <c r="B1183" t="s">
        <v>2620</v>
      </c>
      <c r="C1183" t="s">
        <v>335</v>
      </c>
      <c r="D1183" t="s">
        <v>245</v>
      </c>
      <c r="E1183" t="s">
        <v>6875</v>
      </c>
      <c r="F1183" t="s">
        <v>2409</v>
      </c>
      <c r="G1183" t="s">
        <v>2410</v>
      </c>
      <c r="H1183" t="s">
        <v>27</v>
      </c>
      <c r="I1183" t="s">
        <v>2565</v>
      </c>
      <c r="O1183" t="s">
        <v>55</v>
      </c>
      <c r="P1183">
        <v>0</v>
      </c>
      <c r="Q1183">
        <v>0</v>
      </c>
      <c r="U1183" t="s">
        <v>6876</v>
      </c>
    </row>
    <row r="1184" spans="1:21" hidden="1">
      <c r="A1184">
        <v>2754</v>
      </c>
      <c r="B1184" t="s">
        <v>2620</v>
      </c>
      <c r="C1184" t="s">
        <v>335</v>
      </c>
      <c r="D1184" t="s">
        <v>245</v>
      </c>
      <c r="E1184" t="s">
        <v>6877</v>
      </c>
      <c r="F1184" t="s">
        <v>2409</v>
      </c>
      <c r="G1184" t="s">
        <v>2410</v>
      </c>
      <c r="H1184" t="s">
        <v>27</v>
      </c>
      <c r="I1184" t="s">
        <v>2565</v>
      </c>
      <c r="O1184" t="s">
        <v>55</v>
      </c>
      <c r="P1184">
        <v>0</v>
      </c>
      <c r="Q1184">
        <v>0</v>
      </c>
      <c r="U1184" t="s">
        <v>6878</v>
      </c>
    </row>
    <row r="1185" spans="1:21" hidden="1">
      <c r="A1185">
        <v>2756</v>
      </c>
      <c r="B1185" t="s">
        <v>2620</v>
      </c>
      <c r="C1185" t="s">
        <v>335</v>
      </c>
      <c r="D1185" t="s">
        <v>245</v>
      </c>
      <c r="E1185" t="s">
        <v>6879</v>
      </c>
      <c r="F1185" t="s">
        <v>2409</v>
      </c>
      <c r="G1185" t="s">
        <v>2410</v>
      </c>
      <c r="H1185" t="s">
        <v>27</v>
      </c>
      <c r="I1185" t="s">
        <v>2565</v>
      </c>
      <c r="O1185" t="s">
        <v>55</v>
      </c>
      <c r="P1185">
        <v>0</v>
      </c>
      <c r="Q1185">
        <v>0</v>
      </c>
      <c r="U1185" t="s">
        <v>6880</v>
      </c>
    </row>
    <row r="1186" spans="1:21" hidden="1">
      <c r="A1186">
        <v>2758</v>
      </c>
      <c r="B1186" t="s">
        <v>2620</v>
      </c>
      <c r="C1186" t="s">
        <v>335</v>
      </c>
      <c r="D1186" t="s">
        <v>245</v>
      </c>
      <c r="E1186" t="s">
        <v>6881</v>
      </c>
      <c r="F1186" t="s">
        <v>2409</v>
      </c>
      <c r="G1186" t="s">
        <v>2741</v>
      </c>
      <c r="H1186" t="s">
        <v>27</v>
      </c>
      <c r="I1186" t="s">
        <v>2565</v>
      </c>
      <c r="O1186" t="s">
        <v>80</v>
      </c>
      <c r="P1186">
        <v>0</v>
      </c>
      <c r="Q1186">
        <v>0</v>
      </c>
      <c r="U1186" t="s">
        <v>6882</v>
      </c>
    </row>
    <row r="1187" spans="1:21" hidden="1">
      <c r="A1187">
        <v>2760</v>
      </c>
      <c r="B1187" t="s">
        <v>2620</v>
      </c>
      <c r="C1187" t="s">
        <v>335</v>
      </c>
      <c r="D1187" t="s">
        <v>245</v>
      </c>
      <c r="E1187" t="s">
        <v>6883</v>
      </c>
      <c r="F1187" t="s">
        <v>2409</v>
      </c>
      <c r="G1187" t="s">
        <v>2410</v>
      </c>
      <c r="H1187" t="s">
        <v>27</v>
      </c>
      <c r="I1187" t="s">
        <v>2565</v>
      </c>
      <c r="O1187" t="s">
        <v>80</v>
      </c>
      <c r="P1187">
        <v>0</v>
      </c>
      <c r="Q1187">
        <v>0</v>
      </c>
      <c r="U1187" t="s">
        <v>6884</v>
      </c>
    </row>
    <row r="1188" spans="1:21" hidden="1">
      <c r="A1188">
        <v>2761</v>
      </c>
      <c r="B1188" t="s">
        <v>2620</v>
      </c>
      <c r="C1188" t="s">
        <v>335</v>
      </c>
      <c r="D1188" t="s">
        <v>245</v>
      </c>
      <c r="E1188" t="s">
        <v>6885</v>
      </c>
      <c r="F1188" t="s">
        <v>2409</v>
      </c>
      <c r="G1188" t="s">
        <v>2410</v>
      </c>
      <c r="H1188" t="s">
        <v>27</v>
      </c>
      <c r="I1188" t="s">
        <v>2565</v>
      </c>
      <c r="O1188" t="s">
        <v>55</v>
      </c>
      <c r="P1188">
        <v>0</v>
      </c>
      <c r="Q1188">
        <v>0</v>
      </c>
      <c r="U1188" t="s">
        <v>6886</v>
      </c>
    </row>
    <row r="1189" spans="1:21" hidden="1">
      <c r="A1189">
        <v>2762</v>
      </c>
      <c r="B1189" t="s">
        <v>2620</v>
      </c>
      <c r="C1189" t="s">
        <v>335</v>
      </c>
      <c r="D1189" t="s">
        <v>245</v>
      </c>
      <c r="E1189" t="s">
        <v>6887</v>
      </c>
      <c r="F1189" t="s">
        <v>2409</v>
      </c>
      <c r="G1189" t="s">
        <v>2410</v>
      </c>
      <c r="H1189" t="s">
        <v>27</v>
      </c>
      <c r="I1189" t="s">
        <v>2565</v>
      </c>
      <c r="O1189" t="s">
        <v>80</v>
      </c>
      <c r="P1189">
        <v>0</v>
      </c>
      <c r="Q1189">
        <v>0</v>
      </c>
      <c r="U1189" t="s">
        <v>6888</v>
      </c>
    </row>
    <row r="1190" spans="1:21" hidden="1">
      <c r="A1190">
        <v>2766</v>
      </c>
      <c r="B1190" t="s">
        <v>2620</v>
      </c>
      <c r="C1190" t="s">
        <v>335</v>
      </c>
      <c r="D1190" t="s">
        <v>245</v>
      </c>
      <c r="E1190" t="s">
        <v>6889</v>
      </c>
      <c r="F1190" t="s">
        <v>2409</v>
      </c>
      <c r="G1190" t="s">
        <v>3012</v>
      </c>
      <c r="H1190" t="s">
        <v>27</v>
      </c>
      <c r="I1190" t="s">
        <v>2565</v>
      </c>
      <c r="O1190" t="s">
        <v>55</v>
      </c>
      <c r="P1190">
        <v>0</v>
      </c>
      <c r="Q1190">
        <v>0</v>
      </c>
      <c r="U1190" t="s">
        <v>6890</v>
      </c>
    </row>
    <row r="1191" spans="1:21" hidden="1">
      <c r="A1191" t="s">
        <v>6891</v>
      </c>
      <c r="B1191" t="s">
        <v>2620</v>
      </c>
      <c r="C1191" t="s">
        <v>335</v>
      </c>
      <c r="D1191" t="s">
        <v>245</v>
      </c>
      <c r="E1191" t="s">
        <v>6892</v>
      </c>
      <c r="F1191" t="s">
        <v>2409</v>
      </c>
      <c r="G1191" t="s">
        <v>3012</v>
      </c>
      <c r="H1191" t="s">
        <v>27</v>
      </c>
      <c r="I1191" t="s">
        <v>2565</v>
      </c>
      <c r="O1191" t="s">
        <v>55</v>
      </c>
      <c r="P1191">
        <v>0</v>
      </c>
      <c r="Q1191">
        <v>0</v>
      </c>
      <c r="S1191" t="s">
        <v>6893</v>
      </c>
      <c r="U1191" t="s">
        <v>6894</v>
      </c>
    </row>
    <row r="1192" spans="1:21" hidden="1">
      <c r="A1192">
        <v>2768</v>
      </c>
      <c r="B1192" t="s">
        <v>2620</v>
      </c>
      <c r="C1192" t="s">
        <v>335</v>
      </c>
      <c r="D1192" t="s">
        <v>245</v>
      </c>
      <c r="E1192" t="s">
        <v>6895</v>
      </c>
      <c r="F1192" t="s">
        <v>2409</v>
      </c>
      <c r="G1192" t="s">
        <v>3178</v>
      </c>
      <c r="H1192" t="s">
        <v>27</v>
      </c>
      <c r="I1192" t="s">
        <v>2565</v>
      </c>
      <c r="O1192" t="s">
        <v>80</v>
      </c>
      <c r="P1192">
        <v>0</v>
      </c>
      <c r="Q1192">
        <v>0</v>
      </c>
      <c r="R1192" t="s">
        <v>6896</v>
      </c>
      <c r="U1192" t="s">
        <v>6897</v>
      </c>
    </row>
    <row r="1193" spans="1:21" hidden="1">
      <c r="A1193">
        <v>2769</v>
      </c>
      <c r="B1193" t="s">
        <v>2620</v>
      </c>
      <c r="C1193" t="s">
        <v>335</v>
      </c>
      <c r="D1193" t="s">
        <v>245</v>
      </c>
      <c r="E1193" t="s">
        <v>6898</v>
      </c>
      <c r="F1193" t="s">
        <v>2409</v>
      </c>
      <c r="G1193" t="s">
        <v>3178</v>
      </c>
      <c r="H1193" t="s">
        <v>27</v>
      </c>
      <c r="I1193" t="s">
        <v>2565</v>
      </c>
      <c r="O1193" t="s">
        <v>55</v>
      </c>
      <c r="P1193">
        <v>0</v>
      </c>
      <c r="Q1193">
        <v>0</v>
      </c>
      <c r="R1193" t="s">
        <v>6899</v>
      </c>
      <c r="U1193" t="s">
        <v>6900</v>
      </c>
    </row>
    <row r="1194" spans="1:21" hidden="1">
      <c r="A1194">
        <v>2770</v>
      </c>
      <c r="B1194" t="s">
        <v>2620</v>
      </c>
      <c r="C1194" t="s">
        <v>335</v>
      </c>
      <c r="D1194" t="s">
        <v>245</v>
      </c>
      <c r="E1194" t="s">
        <v>6901</v>
      </c>
      <c r="F1194" t="s">
        <v>2409</v>
      </c>
      <c r="G1194" t="s">
        <v>3178</v>
      </c>
      <c r="H1194" t="s">
        <v>27</v>
      </c>
      <c r="I1194" t="s">
        <v>2565</v>
      </c>
      <c r="O1194" t="s">
        <v>55</v>
      </c>
      <c r="P1194">
        <v>0</v>
      </c>
      <c r="Q1194">
        <v>0</v>
      </c>
      <c r="R1194" t="s">
        <v>6902</v>
      </c>
      <c r="U1194" t="s">
        <v>6903</v>
      </c>
    </row>
    <row r="1195" spans="1:21" hidden="1">
      <c r="A1195">
        <v>2771</v>
      </c>
      <c r="B1195" t="s">
        <v>2620</v>
      </c>
      <c r="C1195" t="s">
        <v>335</v>
      </c>
      <c r="D1195" t="s">
        <v>245</v>
      </c>
      <c r="E1195" t="s">
        <v>6904</v>
      </c>
      <c r="F1195" t="s">
        <v>2409</v>
      </c>
      <c r="G1195" t="s">
        <v>3178</v>
      </c>
      <c r="H1195" t="s">
        <v>27</v>
      </c>
      <c r="I1195" t="s">
        <v>2565</v>
      </c>
      <c r="O1195" t="s">
        <v>80</v>
      </c>
      <c r="P1195">
        <v>0</v>
      </c>
      <c r="Q1195">
        <v>0</v>
      </c>
      <c r="U1195" t="s">
        <v>6905</v>
      </c>
    </row>
    <row r="1196" spans="1:21" hidden="1">
      <c r="A1196">
        <v>2772</v>
      </c>
      <c r="B1196" t="s">
        <v>2620</v>
      </c>
      <c r="C1196" t="s">
        <v>335</v>
      </c>
      <c r="D1196" t="s">
        <v>245</v>
      </c>
      <c r="E1196" t="s">
        <v>6906</v>
      </c>
      <c r="F1196" t="s">
        <v>2409</v>
      </c>
      <c r="G1196" t="s">
        <v>3178</v>
      </c>
      <c r="H1196" t="s">
        <v>27</v>
      </c>
      <c r="I1196" t="s">
        <v>2565</v>
      </c>
      <c r="O1196" t="s">
        <v>80</v>
      </c>
      <c r="P1196">
        <v>0</v>
      </c>
      <c r="Q1196">
        <v>0</v>
      </c>
      <c r="U1196" t="s">
        <v>6907</v>
      </c>
    </row>
    <row r="1197" spans="1:21" hidden="1">
      <c r="A1197">
        <v>2775</v>
      </c>
      <c r="B1197" t="s">
        <v>2620</v>
      </c>
      <c r="C1197" t="s">
        <v>335</v>
      </c>
      <c r="D1197" t="s">
        <v>245</v>
      </c>
      <c r="E1197" t="s">
        <v>6908</v>
      </c>
      <c r="F1197" t="s">
        <v>2409</v>
      </c>
      <c r="G1197" t="s">
        <v>3178</v>
      </c>
      <c r="H1197" t="s">
        <v>27</v>
      </c>
      <c r="I1197" t="s">
        <v>2565</v>
      </c>
      <c r="O1197" t="s">
        <v>80</v>
      </c>
      <c r="P1197">
        <v>0</v>
      </c>
      <c r="Q1197">
        <v>0</v>
      </c>
      <c r="U1197" t="s">
        <v>6909</v>
      </c>
    </row>
    <row r="1198" spans="1:21" hidden="1">
      <c r="A1198">
        <v>2776</v>
      </c>
      <c r="B1198" t="s">
        <v>2620</v>
      </c>
      <c r="C1198" t="s">
        <v>335</v>
      </c>
      <c r="D1198" t="s">
        <v>245</v>
      </c>
      <c r="E1198" t="s">
        <v>6910</v>
      </c>
      <c r="F1198" t="s">
        <v>2409</v>
      </c>
      <c r="G1198" t="s">
        <v>3178</v>
      </c>
      <c r="H1198" t="s">
        <v>27</v>
      </c>
      <c r="I1198" t="s">
        <v>2565</v>
      </c>
      <c r="O1198" t="s">
        <v>55</v>
      </c>
      <c r="P1198">
        <v>0</v>
      </c>
      <c r="Q1198">
        <v>0</v>
      </c>
      <c r="U1198" t="s">
        <v>6911</v>
      </c>
    </row>
    <row r="1199" spans="1:21" hidden="1">
      <c r="A1199">
        <v>2777</v>
      </c>
      <c r="B1199" t="s">
        <v>2620</v>
      </c>
      <c r="C1199" t="s">
        <v>335</v>
      </c>
      <c r="D1199" t="s">
        <v>245</v>
      </c>
      <c r="E1199" t="s">
        <v>6912</v>
      </c>
      <c r="F1199" t="s">
        <v>2409</v>
      </c>
      <c r="G1199" t="s">
        <v>3178</v>
      </c>
      <c r="H1199" t="s">
        <v>27</v>
      </c>
      <c r="I1199" t="s">
        <v>2565</v>
      </c>
      <c r="O1199" t="s">
        <v>55</v>
      </c>
      <c r="P1199">
        <v>0</v>
      </c>
      <c r="Q1199">
        <v>0</v>
      </c>
      <c r="U1199" t="s">
        <v>6913</v>
      </c>
    </row>
    <row r="1200" spans="1:21" hidden="1">
      <c r="A1200">
        <v>2781</v>
      </c>
      <c r="B1200" t="s">
        <v>2620</v>
      </c>
      <c r="C1200" t="s">
        <v>335</v>
      </c>
      <c r="D1200" t="s">
        <v>245</v>
      </c>
      <c r="E1200" t="s">
        <v>6914</v>
      </c>
      <c r="F1200" t="s">
        <v>2409</v>
      </c>
      <c r="G1200" t="s">
        <v>3607</v>
      </c>
      <c r="H1200" t="s">
        <v>27</v>
      </c>
      <c r="I1200" t="s">
        <v>2565</v>
      </c>
      <c r="O1200" t="s">
        <v>80</v>
      </c>
      <c r="P1200">
        <v>0</v>
      </c>
      <c r="Q1200">
        <v>0</v>
      </c>
      <c r="U1200" t="s">
        <v>6915</v>
      </c>
    </row>
    <row r="1201" spans="1:21" hidden="1">
      <c r="A1201">
        <v>2815</v>
      </c>
      <c r="B1201" t="s">
        <v>6916</v>
      </c>
      <c r="C1201" t="s">
        <v>6917</v>
      </c>
      <c r="D1201" t="s">
        <v>366</v>
      </c>
      <c r="E1201" t="s">
        <v>6918</v>
      </c>
      <c r="F1201" t="s">
        <v>4314</v>
      </c>
      <c r="G1201" t="s">
        <v>6919</v>
      </c>
      <c r="H1201" t="s">
        <v>27</v>
      </c>
      <c r="I1201" t="s">
        <v>28</v>
      </c>
      <c r="J1201" t="s">
        <v>3045</v>
      </c>
      <c r="K1201" t="s">
        <v>3465</v>
      </c>
      <c r="L1201" t="s">
        <v>4808</v>
      </c>
      <c r="M1201" t="s">
        <v>97</v>
      </c>
      <c r="N1201" t="s">
        <v>2938</v>
      </c>
      <c r="O1201" t="s">
        <v>80</v>
      </c>
      <c r="P1201">
        <v>0</v>
      </c>
      <c r="Q1201">
        <v>0</v>
      </c>
      <c r="S1201" t="s">
        <v>6920</v>
      </c>
      <c r="U1201" t="s">
        <v>6921</v>
      </c>
    </row>
    <row r="1202" spans="1:21" hidden="1">
      <c r="A1202">
        <v>2816</v>
      </c>
      <c r="B1202" t="s">
        <v>4416</v>
      </c>
      <c r="C1202" t="s">
        <v>4650</v>
      </c>
      <c r="D1202" t="s">
        <v>366</v>
      </c>
      <c r="E1202" t="s">
        <v>6922</v>
      </c>
      <c r="F1202" t="s">
        <v>4314</v>
      </c>
      <c r="G1202" t="s">
        <v>6919</v>
      </c>
      <c r="H1202" t="s">
        <v>27</v>
      </c>
      <c r="I1202" t="s">
        <v>28</v>
      </c>
      <c r="J1202" t="s">
        <v>6923</v>
      </c>
      <c r="K1202" t="s">
        <v>6924</v>
      </c>
      <c r="L1202" t="s">
        <v>6925</v>
      </c>
      <c r="M1202" t="s">
        <v>6926</v>
      </c>
      <c r="O1202" t="s">
        <v>34</v>
      </c>
      <c r="P1202">
        <v>0</v>
      </c>
      <c r="Q1202">
        <v>0</v>
      </c>
      <c r="R1202" t="s">
        <v>6927</v>
      </c>
      <c r="S1202" t="s">
        <v>6928</v>
      </c>
      <c r="U1202" t="s">
        <v>6929</v>
      </c>
    </row>
    <row r="1203" spans="1:21" hidden="1">
      <c r="A1203">
        <v>2817</v>
      </c>
      <c r="B1203" t="s">
        <v>6930</v>
      </c>
      <c r="C1203" t="s">
        <v>6931</v>
      </c>
      <c r="D1203" t="s">
        <v>366</v>
      </c>
      <c r="E1203" t="s">
        <v>6932</v>
      </c>
      <c r="F1203" t="s">
        <v>4314</v>
      </c>
      <c r="G1203" t="s">
        <v>6919</v>
      </c>
      <c r="H1203" t="s">
        <v>27</v>
      </c>
      <c r="I1203" t="s">
        <v>28</v>
      </c>
      <c r="J1203" t="s">
        <v>6933</v>
      </c>
      <c r="K1203" t="s">
        <v>6934</v>
      </c>
      <c r="L1203" t="s">
        <v>6935</v>
      </c>
      <c r="M1203" t="s">
        <v>6936</v>
      </c>
      <c r="O1203" t="s">
        <v>34</v>
      </c>
      <c r="P1203">
        <v>0</v>
      </c>
      <c r="Q1203">
        <v>0</v>
      </c>
      <c r="R1203" t="s">
        <v>6937</v>
      </c>
      <c r="S1203" t="s">
        <v>6938</v>
      </c>
      <c r="U1203" t="s">
        <v>6939</v>
      </c>
    </row>
    <row r="1204" spans="1:21" hidden="1">
      <c r="A1204">
        <v>2818</v>
      </c>
      <c r="B1204" t="s">
        <v>6930</v>
      </c>
      <c r="C1204" t="s">
        <v>6931</v>
      </c>
      <c r="D1204" t="s">
        <v>366</v>
      </c>
      <c r="E1204" t="s">
        <v>6940</v>
      </c>
      <c r="F1204" t="s">
        <v>4314</v>
      </c>
      <c r="G1204" t="s">
        <v>6919</v>
      </c>
      <c r="H1204" t="s">
        <v>27</v>
      </c>
      <c r="I1204" t="s">
        <v>28</v>
      </c>
      <c r="J1204" t="s">
        <v>6941</v>
      </c>
      <c r="K1204" t="s">
        <v>6942</v>
      </c>
      <c r="L1204" t="s">
        <v>6943</v>
      </c>
      <c r="M1204" t="s">
        <v>6944</v>
      </c>
      <c r="O1204" t="s">
        <v>55</v>
      </c>
      <c r="P1204">
        <v>0</v>
      </c>
      <c r="Q1204">
        <v>0</v>
      </c>
      <c r="R1204" t="s">
        <v>6945</v>
      </c>
      <c r="S1204" t="s">
        <v>6946</v>
      </c>
      <c r="U1204" t="s">
        <v>6947</v>
      </c>
    </row>
    <row r="1205" spans="1:21" hidden="1">
      <c r="A1205">
        <v>2819</v>
      </c>
      <c r="B1205" t="s">
        <v>2438</v>
      </c>
      <c r="C1205" t="s">
        <v>6948</v>
      </c>
      <c r="D1205" t="s">
        <v>245</v>
      </c>
      <c r="E1205" t="s">
        <v>6949</v>
      </c>
      <c r="F1205" t="s">
        <v>4314</v>
      </c>
      <c r="G1205" t="s">
        <v>6919</v>
      </c>
      <c r="H1205" t="s">
        <v>27</v>
      </c>
      <c r="I1205" t="s">
        <v>28</v>
      </c>
      <c r="J1205" t="s">
        <v>6950</v>
      </c>
      <c r="K1205" t="s">
        <v>6951</v>
      </c>
      <c r="L1205" t="s">
        <v>6952</v>
      </c>
      <c r="M1205" t="s">
        <v>6953</v>
      </c>
      <c r="N1205" t="s">
        <v>6954</v>
      </c>
      <c r="O1205" t="s">
        <v>80</v>
      </c>
      <c r="P1205">
        <v>0</v>
      </c>
      <c r="Q1205">
        <v>0</v>
      </c>
      <c r="S1205" t="s">
        <v>6955</v>
      </c>
      <c r="U1205" t="s">
        <v>6947</v>
      </c>
    </row>
    <row r="1206" spans="1:21" hidden="1">
      <c r="A1206">
        <v>2820</v>
      </c>
      <c r="B1206" t="s">
        <v>2454</v>
      </c>
      <c r="C1206" t="s">
        <v>4561</v>
      </c>
      <c r="D1206" t="s">
        <v>245</v>
      </c>
      <c r="E1206" t="s">
        <v>6956</v>
      </c>
      <c r="F1206" t="s">
        <v>4314</v>
      </c>
      <c r="G1206" t="s">
        <v>6919</v>
      </c>
      <c r="H1206" t="s">
        <v>27</v>
      </c>
      <c r="I1206" t="s">
        <v>28</v>
      </c>
      <c r="J1206" t="s">
        <v>6957</v>
      </c>
      <c r="K1206" t="s">
        <v>6958</v>
      </c>
      <c r="L1206" t="s">
        <v>6959</v>
      </c>
      <c r="M1206" t="s">
        <v>6960</v>
      </c>
      <c r="O1206" t="s">
        <v>34</v>
      </c>
      <c r="P1206">
        <v>0</v>
      </c>
      <c r="Q1206">
        <v>0</v>
      </c>
      <c r="S1206" t="s">
        <v>6961</v>
      </c>
      <c r="U1206" t="s">
        <v>6962</v>
      </c>
    </row>
    <row r="1207" spans="1:21" hidden="1">
      <c r="A1207">
        <v>2821</v>
      </c>
      <c r="B1207" t="s">
        <v>2454</v>
      </c>
      <c r="C1207" t="s">
        <v>4561</v>
      </c>
      <c r="D1207" t="s">
        <v>245</v>
      </c>
      <c r="E1207" t="s">
        <v>6963</v>
      </c>
      <c r="F1207" t="s">
        <v>4314</v>
      </c>
      <c r="G1207" t="s">
        <v>6919</v>
      </c>
      <c r="H1207" t="s">
        <v>27</v>
      </c>
      <c r="I1207" t="s">
        <v>28</v>
      </c>
      <c r="J1207" t="s">
        <v>6964</v>
      </c>
      <c r="K1207" t="s">
        <v>6965</v>
      </c>
      <c r="L1207" t="s">
        <v>6966</v>
      </c>
      <c r="M1207" t="s">
        <v>6967</v>
      </c>
      <c r="O1207" t="s">
        <v>34</v>
      </c>
      <c r="P1207">
        <v>0</v>
      </c>
      <c r="Q1207">
        <v>0</v>
      </c>
      <c r="R1207" t="s">
        <v>6968</v>
      </c>
      <c r="S1207" t="s">
        <v>6969</v>
      </c>
      <c r="U1207" t="s">
        <v>6970</v>
      </c>
    </row>
    <row r="1208" spans="1:21" hidden="1">
      <c r="A1208">
        <v>2822</v>
      </c>
      <c r="B1208" t="s">
        <v>2454</v>
      </c>
      <c r="C1208" t="s">
        <v>4561</v>
      </c>
      <c r="D1208" t="s">
        <v>245</v>
      </c>
      <c r="E1208" t="s">
        <v>6971</v>
      </c>
      <c r="F1208" t="s">
        <v>4314</v>
      </c>
      <c r="G1208" t="s">
        <v>6919</v>
      </c>
      <c r="H1208" t="s">
        <v>27</v>
      </c>
      <c r="I1208" t="s">
        <v>28</v>
      </c>
      <c r="J1208" t="s">
        <v>6972</v>
      </c>
      <c r="K1208" t="s">
        <v>6973</v>
      </c>
      <c r="L1208" t="s">
        <v>6974</v>
      </c>
      <c r="M1208" t="s">
        <v>6975</v>
      </c>
      <c r="O1208" t="s">
        <v>122</v>
      </c>
      <c r="P1208">
        <v>0</v>
      </c>
      <c r="Q1208">
        <v>0</v>
      </c>
      <c r="R1208" t="s">
        <v>6976</v>
      </c>
      <c r="S1208" t="s">
        <v>6977</v>
      </c>
      <c r="U1208" t="s">
        <v>6978</v>
      </c>
    </row>
    <row r="1209" spans="1:21" hidden="1">
      <c r="A1209">
        <v>2823</v>
      </c>
      <c r="B1209" t="s">
        <v>2454</v>
      </c>
      <c r="C1209" t="s">
        <v>4561</v>
      </c>
      <c r="D1209" t="s">
        <v>245</v>
      </c>
      <c r="E1209" t="s">
        <v>6979</v>
      </c>
      <c r="F1209" t="s">
        <v>4314</v>
      </c>
      <c r="G1209" t="s">
        <v>6919</v>
      </c>
      <c r="H1209" t="s">
        <v>27</v>
      </c>
      <c r="I1209" t="s">
        <v>28</v>
      </c>
      <c r="J1209" t="s">
        <v>6980</v>
      </c>
      <c r="K1209" t="s">
        <v>6981</v>
      </c>
      <c r="L1209" t="s">
        <v>6982</v>
      </c>
      <c r="M1209" t="s">
        <v>6983</v>
      </c>
      <c r="O1209" t="s">
        <v>122</v>
      </c>
      <c r="P1209">
        <v>0</v>
      </c>
      <c r="Q1209">
        <v>0</v>
      </c>
      <c r="R1209" t="s">
        <v>6984</v>
      </c>
      <c r="S1209" t="s">
        <v>6985</v>
      </c>
      <c r="U1209" t="s">
        <v>6986</v>
      </c>
    </row>
    <row r="1210" spans="1:21" hidden="1">
      <c r="A1210">
        <v>2824</v>
      </c>
      <c r="B1210" t="s">
        <v>2454</v>
      </c>
      <c r="C1210" t="s">
        <v>4561</v>
      </c>
      <c r="D1210" t="s">
        <v>245</v>
      </c>
      <c r="E1210" t="s">
        <v>6987</v>
      </c>
      <c r="F1210" t="s">
        <v>4314</v>
      </c>
      <c r="G1210" t="s">
        <v>6919</v>
      </c>
      <c r="H1210" t="s">
        <v>27</v>
      </c>
      <c r="I1210" t="s">
        <v>28</v>
      </c>
      <c r="J1210" t="s">
        <v>6988</v>
      </c>
      <c r="K1210" t="s">
        <v>6989</v>
      </c>
      <c r="L1210" t="s">
        <v>6990</v>
      </c>
      <c r="M1210" t="s">
        <v>6991</v>
      </c>
      <c r="O1210" t="s">
        <v>64</v>
      </c>
      <c r="P1210">
        <v>0</v>
      </c>
      <c r="Q1210">
        <v>0</v>
      </c>
      <c r="R1210" t="s">
        <v>6992</v>
      </c>
      <c r="S1210" t="s">
        <v>6993</v>
      </c>
      <c r="U1210" t="s">
        <v>6994</v>
      </c>
    </row>
    <row r="1211" spans="1:21" hidden="1">
      <c r="A1211">
        <v>2825</v>
      </c>
      <c r="B1211" t="s">
        <v>2454</v>
      </c>
      <c r="C1211" t="s">
        <v>4561</v>
      </c>
      <c r="D1211" t="s">
        <v>23</v>
      </c>
      <c r="E1211" t="s">
        <v>6995</v>
      </c>
      <c r="F1211" t="s">
        <v>4314</v>
      </c>
      <c r="G1211" t="s">
        <v>6919</v>
      </c>
      <c r="H1211" t="s">
        <v>27</v>
      </c>
      <c r="I1211" t="s">
        <v>28</v>
      </c>
      <c r="J1211" t="s">
        <v>6996</v>
      </c>
      <c r="K1211" t="s">
        <v>6997</v>
      </c>
      <c r="L1211" t="s">
        <v>6998</v>
      </c>
      <c r="M1211" t="s">
        <v>6999</v>
      </c>
      <c r="O1211" t="s">
        <v>122</v>
      </c>
      <c r="P1211">
        <v>0</v>
      </c>
      <c r="Q1211">
        <v>0</v>
      </c>
      <c r="R1211" t="s">
        <v>7000</v>
      </c>
      <c r="S1211" t="s">
        <v>7001</v>
      </c>
      <c r="U1211" t="s">
        <v>7002</v>
      </c>
    </row>
    <row r="1212" spans="1:21" hidden="1">
      <c r="A1212">
        <v>2826</v>
      </c>
      <c r="B1212" t="s">
        <v>2454</v>
      </c>
      <c r="C1212" t="s">
        <v>4561</v>
      </c>
      <c r="D1212" t="s">
        <v>23</v>
      </c>
      <c r="E1212" t="s">
        <v>7003</v>
      </c>
      <c r="F1212" t="s">
        <v>4314</v>
      </c>
      <c r="G1212" t="s">
        <v>6919</v>
      </c>
      <c r="H1212" t="s">
        <v>27</v>
      </c>
      <c r="I1212" t="s">
        <v>28</v>
      </c>
      <c r="J1212" t="s">
        <v>7004</v>
      </c>
      <c r="K1212" t="s">
        <v>7005</v>
      </c>
      <c r="L1212" t="s">
        <v>7006</v>
      </c>
      <c r="M1212" t="s">
        <v>7007</v>
      </c>
      <c r="O1212" t="s">
        <v>34</v>
      </c>
      <c r="P1212">
        <v>0</v>
      </c>
      <c r="Q1212">
        <v>0</v>
      </c>
      <c r="S1212" t="s">
        <v>7008</v>
      </c>
      <c r="U1212" t="s">
        <v>7002</v>
      </c>
    </row>
    <row r="1213" spans="1:21" hidden="1">
      <c r="A1213">
        <v>2827</v>
      </c>
      <c r="B1213" t="s">
        <v>2959</v>
      </c>
      <c r="C1213" t="s">
        <v>7009</v>
      </c>
      <c r="D1213" t="s">
        <v>37</v>
      </c>
      <c r="E1213" t="s">
        <v>7010</v>
      </c>
      <c r="F1213" t="s">
        <v>4314</v>
      </c>
      <c r="G1213" t="s">
        <v>6919</v>
      </c>
      <c r="H1213" t="s">
        <v>27</v>
      </c>
      <c r="I1213" t="s">
        <v>28</v>
      </c>
      <c r="J1213" t="s">
        <v>7011</v>
      </c>
      <c r="K1213" t="s">
        <v>7012</v>
      </c>
      <c r="L1213" t="s">
        <v>7013</v>
      </c>
      <c r="M1213" t="s">
        <v>7014</v>
      </c>
      <c r="N1213" t="s">
        <v>5428</v>
      </c>
      <c r="O1213" t="s">
        <v>64</v>
      </c>
      <c r="P1213">
        <v>0</v>
      </c>
      <c r="Q1213">
        <v>0</v>
      </c>
      <c r="R1213" t="s">
        <v>7015</v>
      </c>
      <c r="S1213" t="s">
        <v>7016</v>
      </c>
      <c r="U1213" t="s">
        <v>7017</v>
      </c>
    </row>
    <row r="1214" spans="1:21" hidden="1">
      <c r="A1214">
        <v>2828</v>
      </c>
      <c r="B1214" t="s">
        <v>2959</v>
      </c>
      <c r="C1214" t="s">
        <v>7018</v>
      </c>
      <c r="D1214" t="s">
        <v>37</v>
      </c>
      <c r="E1214" t="s">
        <v>7019</v>
      </c>
      <c r="F1214" t="s">
        <v>4314</v>
      </c>
      <c r="G1214" t="s">
        <v>6919</v>
      </c>
      <c r="H1214" t="s">
        <v>27</v>
      </c>
      <c r="I1214" t="s">
        <v>28</v>
      </c>
      <c r="J1214" t="s">
        <v>7020</v>
      </c>
      <c r="K1214" t="s">
        <v>7021</v>
      </c>
      <c r="L1214" t="s">
        <v>7022</v>
      </c>
      <c r="M1214" t="s">
        <v>7023</v>
      </c>
      <c r="N1214" t="s">
        <v>7024</v>
      </c>
      <c r="O1214" t="s">
        <v>64</v>
      </c>
      <c r="P1214">
        <v>0</v>
      </c>
      <c r="Q1214">
        <v>0</v>
      </c>
      <c r="S1214" t="s">
        <v>7025</v>
      </c>
      <c r="U1214" t="s">
        <v>7026</v>
      </c>
    </row>
    <row r="1215" spans="1:21" hidden="1">
      <c r="A1215">
        <v>2829</v>
      </c>
      <c r="B1215" t="s">
        <v>7027</v>
      </c>
      <c r="C1215" t="s">
        <v>7028</v>
      </c>
      <c r="D1215" t="s">
        <v>47</v>
      </c>
      <c r="E1215" t="s">
        <v>7029</v>
      </c>
      <c r="F1215" t="s">
        <v>4314</v>
      </c>
      <c r="G1215" t="s">
        <v>6919</v>
      </c>
      <c r="H1215" t="s">
        <v>27</v>
      </c>
      <c r="I1215" t="s">
        <v>28</v>
      </c>
      <c r="J1215" t="s">
        <v>7030</v>
      </c>
      <c r="K1215" t="s">
        <v>7031</v>
      </c>
      <c r="L1215" t="s">
        <v>7032</v>
      </c>
      <c r="M1215" t="s">
        <v>7033</v>
      </c>
      <c r="N1215" t="s">
        <v>7034</v>
      </c>
      <c r="O1215" t="s">
        <v>122</v>
      </c>
      <c r="P1215">
        <v>0</v>
      </c>
      <c r="Q1215">
        <v>0</v>
      </c>
      <c r="S1215" t="s">
        <v>7035</v>
      </c>
      <c r="U1215" t="s">
        <v>7036</v>
      </c>
    </row>
    <row r="1216" spans="1:21" hidden="1">
      <c r="A1216">
        <v>2830</v>
      </c>
      <c r="B1216" t="s">
        <v>2438</v>
      </c>
      <c r="C1216" t="s">
        <v>7037</v>
      </c>
      <c r="D1216" t="s">
        <v>47</v>
      </c>
      <c r="E1216" t="s">
        <v>7038</v>
      </c>
      <c r="F1216" t="s">
        <v>4314</v>
      </c>
      <c r="G1216" t="s">
        <v>6919</v>
      </c>
      <c r="H1216" t="s">
        <v>27</v>
      </c>
      <c r="I1216" t="s">
        <v>28</v>
      </c>
      <c r="J1216" t="s">
        <v>7039</v>
      </c>
      <c r="K1216" t="s">
        <v>7040</v>
      </c>
      <c r="L1216" t="s">
        <v>7041</v>
      </c>
      <c r="M1216" t="s">
        <v>7042</v>
      </c>
      <c r="N1216" t="s">
        <v>7043</v>
      </c>
      <c r="O1216" t="s">
        <v>55</v>
      </c>
      <c r="P1216">
        <v>0</v>
      </c>
      <c r="Q1216">
        <v>0</v>
      </c>
      <c r="R1216" t="s">
        <v>7044</v>
      </c>
      <c r="S1216" t="s">
        <v>7045</v>
      </c>
      <c r="U1216" t="s">
        <v>7046</v>
      </c>
    </row>
    <row r="1217" spans="1:21" hidden="1">
      <c r="A1217">
        <v>2831</v>
      </c>
      <c r="B1217" t="s">
        <v>2454</v>
      </c>
      <c r="C1217" t="s">
        <v>4561</v>
      </c>
      <c r="D1217" t="s">
        <v>47</v>
      </c>
      <c r="E1217" t="s">
        <v>7047</v>
      </c>
      <c r="F1217" t="s">
        <v>4314</v>
      </c>
      <c r="G1217" t="s">
        <v>6919</v>
      </c>
      <c r="H1217" t="s">
        <v>27</v>
      </c>
      <c r="I1217" t="s">
        <v>28</v>
      </c>
      <c r="J1217" t="s">
        <v>7048</v>
      </c>
      <c r="K1217" t="s">
        <v>7049</v>
      </c>
      <c r="L1217" t="s">
        <v>7050</v>
      </c>
      <c r="M1217" t="s">
        <v>7051</v>
      </c>
      <c r="O1217" t="s">
        <v>122</v>
      </c>
      <c r="P1217">
        <v>0</v>
      </c>
      <c r="Q1217">
        <v>0</v>
      </c>
      <c r="R1217" t="s">
        <v>7052</v>
      </c>
      <c r="S1217" t="s">
        <v>7053</v>
      </c>
      <c r="U1217" t="s">
        <v>7054</v>
      </c>
    </row>
    <row r="1218" spans="1:21" hidden="1">
      <c r="A1218">
        <v>2832</v>
      </c>
      <c r="B1218" t="s">
        <v>2981</v>
      </c>
      <c r="C1218" t="s">
        <v>7055</v>
      </c>
      <c r="D1218" t="s">
        <v>47</v>
      </c>
      <c r="E1218" t="s">
        <v>7056</v>
      </c>
      <c r="F1218" t="s">
        <v>4314</v>
      </c>
      <c r="G1218" t="s">
        <v>6919</v>
      </c>
      <c r="H1218" t="s">
        <v>27</v>
      </c>
      <c r="I1218" t="s">
        <v>28</v>
      </c>
      <c r="J1218" t="s">
        <v>7057</v>
      </c>
      <c r="K1218" t="s">
        <v>7058</v>
      </c>
      <c r="L1218" t="s">
        <v>7059</v>
      </c>
      <c r="M1218" t="s">
        <v>7060</v>
      </c>
      <c r="N1218" t="s">
        <v>7061</v>
      </c>
      <c r="O1218" t="s">
        <v>34</v>
      </c>
      <c r="P1218">
        <v>0</v>
      </c>
      <c r="Q1218">
        <v>0</v>
      </c>
      <c r="R1218" t="s">
        <v>7062</v>
      </c>
      <c r="S1218" t="s">
        <v>7063</v>
      </c>
      <c r="U1218" t="s">
        <v>7064</v>
      </c>
    </row>
    <row r="1219" spans="1:21" hidden="1">
      <c r="A1219">
        <v>2833</v>
      </c>
      <c r="B1219" t="s">
        <v>2981</v>
      </c>
      <c r="C1219" t="s">
        <v>7065</v>
      </c>
      <c r="D1219" t="s">
        <v>47</v>
      </c>
      <c r="E1219" t="s">
        <v>7066</v>
      </c>
      <c r="F1219" t="s">
        <v>4314</v>
      </c>
      <c r="G1219" t="s">
        <v>6919</v>
      </c>
      <c r="H1219" t="s">
        <v>27</v>
      </c>
      <c r="I1219" t="s">
        <v>28</v>
      </c>
      <c r="J1219" t="s">
        <v>7067</v>
      </c>
      <c r="K1219" t="s">
        <v>7068</v>
      </c>
      <c r="L1219" t="s">
        <v>7069</v>
      </c>
      <c r="M1219" t="s">
        <v>7070</v>
      </c>
      <c r="N1219" t="s">
        <v>7071</v>
      </c>
      <c r="O1219" t="s">
        <v>34</v>
      </c>
      <c r="P1219">
        <v>0</v>
      </c>
      <c r="Q1219">
        <v>0</v>
      </c>
      <c r="R1219" t="s">
        <v>7072</v>
      </c>
      <c r="S1219" t="s">
        <v>7073</v>
      </c>
      <c r="U1219" t="s">
        <v>7074</v>
      </c>
    </row>
    <row r="1220" spans="1:21" hidden="1">
      <c r="A1220">
        <v>2834</v>
      </c>
      <c r="B1220" t="s">
        <v>2620</v>
      </c>
      <c r="C1220" t="s">
        <v>2586</v>
      </c>
      <c r="D1220" t="s">
        <v>47</v>
      </c>
      <c r="E1220" t="s">
        <v>7075</v>
      </c>
      <c r="F1220" t="s">
        <v>4314</v>
      </c>
      <c r="G1220" t="s">
        <v>6919</v>
      </c>
      <c r="H1220" t="s">
        <v>27</v>
      </c>
      <c r="I1220" t="s">
        <v>2565</v>
      </c>
      <c r="O1220" t="s">
        <v>55</v>
      </c>
      <c r="P1220">
        <v>0</v>
      </c>
      <c r="Q1220">
        <v>0</v>
      </c>
      <c r="S1220" t="s">
        <v>7076</v>
      </c>
      <c r="U1220" t="s">
        <v>7077</v>
      </c>
    </row>
    <row r="1221" spans="1:21" hidden="1">
      <c r="A1221">
        <v>2835</v>
      </c>
      <c r="B1221" t="s">
        <v>2620</v>
      </c>
      <c r="C1221" t="s">
        <v>7078</v>
      </c>
      <c r="D1221" t="s">
        <v>47</v>
      </c>
      <c r="E1221" t="s">
        <v>7079</v>
      </c>
      <c r="F1221" t="s">
        <v>4314</v>
      </c>
      <c r="G1221" t="s">
        <v>6919</v>
      </c>
      <c r="H1221" t="s">
        <v>27</v>
      </c>
      <c r="I1221" t="s">
        <v>28</v>
      </c>
      <c r="J1221" t="s">
        <v>7080</v>
      </c>
      <c r="K1221" t="s">
        <v>7081</v>
      </c>
      <c r="L1221" t="s">
        <v>7082</v>
      </c>
      <c r="M1221" t="s">
        <v>7083</v>
      </c>
      <c r="N1221" t="s">
        <v>7084</v>
      </c>
      <c r="O1221" t="s">
        <v>64</v>
      </c>
      <c r="P1221">
        <v>0</v>
      </c>
      <c r="Q1221">
        <v>0</v>
      </c>
      <c r="S1221" t="s">
        <v>7085</v>
      </c>
      <c r="U1221" t="s">
        <v>7077</v>
      </c>
    </row>
    <row r="1222" spans="1:21" hidden="1">
      <c r="A1222">
        <v>2836</v>
      </c>
      <c r="B1222" t="s">
        <v>2981</v>
      </c>
      <c r="C1222" t="s">
        <v>7086</v>
      </c>
      <c r="D1222" t="s">
        <v>67</v>
      </c>
      <c r="E1222" t="s">
        <v>7087</v>
      </c>
      <c r="F1222" t="s">
        <v>4314</v>
      </c>
      <c r="G1222" t="s">
        <v>6919</v>
      </c>
      <c r="H1222" t="s">
        <v>27</v>
      </c>
      <c r="I1222" t="s">
        <v>28</v>
      </c>
      <c r="J1222" t="s">
        <v>7088</v>
      </c>
      <c r="K1222" t="s">
        <v>7089</v>
      </c>
      <c r="L1222" t="s">
        <v>7090</v>
      </c>
      <c r="M1222" t="s">
        <v>7091</v>
      </c>
      <c r="N1222" t="s">
        <v>7092</v>
      </c>
      <c r="O1222" t="s">
        <v>122</v>
      </c>
      <c r="P1222">
        <v>0</v>
      </c>
      <c r="Q1222">
        <v>0</v>
      </c>
      <c r="R1222" t="s">
        <v>7093</v>
      </c>
      <c r="S1222" t="s">
        <v>7094</v>
      </c>
      <c r="U1222" t="s">
        <v>7095</v>
      </c>
    </row>
    <row r="1223" spans="1:21" hidden="1">
      <c r="A1223">
        <v>2837</v>
      </c>
      <c r="B1223" t="s">
        <v>2959</v>
      </c>
      <c r="C1223" t="s">
        <v>7096</v>
      </c>
      <c r="D1223" t="s">
        <v>67</v>
      </c>
      <c r="E1223" t="s">
        <v>7097</v>
      </c>
      <c r="F1223" t="s">
        <v>4314</v>
      </c>
      <c r="G1223" t="s">
        <v>6919</v>
      </c>
      <c r="H1223" t="s">
        <v>27</v>
      </c>
      <c r="I1223" t="s">
        <v>28</v>
      </c>
      <c r="J1223" t="s">
        <v>7098</v>
      </c>
      <c r="K1223" t="s">
        <v>7099</v>
      </c>
      <c r="L1223" t="s">
        <v>7100</v>
      </c>
      <c r="M1223" t="s">
        <v>7101</v>
      </c>
      <c r="N1223" t="s">
        <v>7102</v>
      </c>
      <c r="O1223" t="s">
        <v>55</v>
      </c>
      <c r="P1223">
        <v>0</v>
      </c>
      <c r="Q1223">
        <v>0</v>
      </c>
      <c r="R1223" t="s">
        <v>7103</v>
      </c>
      <c r="S1223" t="s">
        <v>7104</v>
      </c>
      <c r="U1223" t="s">
        <v>7105</v>
      </c>
    </row>
    <row r="1224" spans="1:21" hidden="1">
      <c r="A1224">
        <v>2838</v>
      </c>
      <c r="B1224" t="s">
        <v>2959</v>
      </c>
      <c r="C1224" t="s">
        <v>7106</v>
      </c>
      <c r="D1224" t="s">
        <v>67</v>
      </c>
      <c r="E1224" t="s">
        <v>7107</v>
      </c>
      <c r="F1224" t="s">
        <v>4314</v>
      </c>
      <c r="G1224" t="s">
        <v>6919</v>
      </c>
      <c r="H1224" t="s">
        <v>27</v>
      </c>
      <c r="I1224" t="s">
        <v>28</v>
      </c>
      <c r="J1224" t="s">
        <v>7108</v>
      </c>
      <c r="K1224" t="s">
        <v>7109</v>
      </c>
      <c r="L1224" t="s">
        <v>7110</v>
      </c>
      <c r="M1224" t="s">
        <v>7111</v>
      </c>
      <c r="N1224" t="s">
        <v>7112</v>
      </c>
      <c r="O1224" t="s">
        <v>64</v>
      </c>
      <c r="P1224">
        <v>0</v>
      </c>
      <c r="Q1224">
        <v>0</v>
      </c>
      <c r="S1224" t="s">
        <v>7113</v>
      </c>
      <c r="U1224" t="s">
        <v>7114</v>
      </c>
    </row>
    <row r="1225" spans="1:21" hidden="1">
      <c r="A1225">
        <v>2839</v>
      </c>
      <c r="B1225" t="s">
        <v>7115</v>
      </c>
      <c r="C1225" t="s">
        <v>7116</v>
      </c>
      <c r="D1225" t="s">
        <v>99</v>
      </c>
      <c r="E1225" t="s">
        <v>7117</v>
      </c>
      <c r="F1225" t="s">
        <v>4314</v>
      </c>
      <c r="G1225" t="s">
        <v>6919</v>
      </c>
      <c r="H1225" t="s">
        <v>27</v>
      </c>
      <c r="I1225" t="s">
        <v>28</v>
      </c>
      <c r="J1225" t="s">
        <v>7118</v>
      </c>
      <c r="K1225" t="s">
        <v>7119</v>
      </c>
      <c r="L1225" t="s">
        <v>7120</v>
      </c>
      <c r="M1225" t="s">
        <v>7121</v>
      </c>
      <c r="O1225" t="s">
        <v>122</v>
      </c>
      <c r="P1225">
        <v>0</v>
      </c>
      <c r="Q1225">
        <v>0</v>
      </c>
      <c r="S1225" t="s">
        <v>7122</v>
      </c>
      <c r="U1225" t="s">
        <v>7114</v>
      </c>
    </row>
    <row r="1226" spans="1:21" hidden="1">
      <c r="A1226">
        <v>2840</v>
      </c>
      <c r="B1226" t="s">
        <v>2959</v>
      </c>
      <c r="C1226" t="s">
        <v>7123</v>
      </c>
      <c r="D1226" t="s">
        <v>99</v>
      </c>
      <c r="E1226" t="s">
        <v>7124</v>
      </c>
      <c r="F1226" t="s">
        <v>4314</v>
      </c>
      <c r="G1226" t="s">
        <v>6919</v>
      </c>
      <c r="H1226" t="s">
        <v>27</v>
      </c>
      <c r="I1226" t="s">
        <v>28</v>
      </c>
      <c r="J1226" t="s">
        <v>7125</v>
      </c>
      <c r="K1226" t="s">
        <v>7126</v>
      </c>
      <c r="L1226" t="s">
        <v>7127</v>
      </c>
      <c r="M1226" t="s">
        <v>7128</v>
      </c>
      <c r="N1226" t="s">
        <v>7129</v>
      </c>
      <c r="O1226" t="s">
        <v>64</v>
      </c>
      <c r="P1226">
        <v>0</v>
      </c>
      <c r="Q1226">
        <v>0</v>
      </c>
      <c r="R1226" t="s">
        <v>7130</v>
      </c>
      <c r="S1226" t="s">
        <v>7131</v>
      </c>
      <c r="U1226" t="s">
        <v>7132</v>
      </c>
    </row>
    <row r="1227" spans="1:21" hidden="1">
      <c r="A1227">
        <v>2841</v>
      </c>
      <c r="B1227" t="s">
        <v>2438</v>
      </c>
      <c r="C1227" t="s">
        <v>5625</v>
      </c>
      <c r="D1227" t="s">
        <v>99</v>
      </c>
      <c r="E1227" t="s">
        <v>7133</v>
      </c>
      <c r="F1227" t="s">
        <v>4314</v>
      </c>
      <c r="G1227" t="s">
        <v>6919</v>
      </c>
      <c r="H1227" t="s">
        <v>27</v>
      </c>
      <c r="I1227" t="s">
        <v>28</v>
      </c>
      <c r="J1227" t="s">
        <v>7134</v>
      </c>
      <c r="K1227" t="s">
        <v>7135</v>
      </c>
      <c r="L1227" t="s">
        <v>7136</v>
      </c>
      <c r="M1227" t="s">
        <v>7137</v>
      </c>
      <c r="N1227" t="s">
        <v>7138</v>
      </c>
      <c r="O1227" t="s">
        <v>34</v>
      </c>
      <c r="P1227">
        <v>0</v>
      </c>
      <c r="Q1227">
        <v>0</v>
      </c>
      <c r="R1227" t="s">
        <v>7139</v>
      </c>
      <c r="S1227" t="s">
        <v>7140</v>
      </c>
      <c r="U1227" t="s">
        <v>7141</v>
      </c>
    </row>
    <row r="1228" spans="1:21" hidden="1">
      <c r="A1228">
        <v>2842</v>
      </c>
      <c r="B1228" t="s">
        <v>2438</v>
      </c>
      <c r="C1228" t="s">
        <v>7142</v>
      </c>
      <c r="D1228" t="s">
        <v>99</v>
      </c>
      <c r="E1228" t="s">
        <v>7143</v>
      </c>
      <c r="F1228" t="s">
        <v>4314</v>
      </c>
      <c r="G1228" t="s">
        <v>6919</v>
      </c>
      <c r="H1228" t="s">
        <v>27</v>
      </c>
      <c r="I1228" t="s">
        <v>28</v>
      </c>
      <c r="J1228" t="s">
        <v>7144</v>
      </c>
      <c r="K1228" t="s">
        <v>7145</v>
      </c>
      <c r="L1228" t="s">
        <v>7146</v>
      </c>
      <c r="M1228" t="s">
        <v>7147</v>
      </c>
      <c r="N1228" t="s">
        <v>7148</v>
      </c>
      <c r="O1228" t="s">
        <v>34</v>
      </c>
      <c r="P1228">
        <v>0</v>
      </c>
      <c r="Q1228">
        <v>0</v>
      </c>
      <c r="R1228" t="s">
        <v>7149</v>
      </c>
      <c r="S1228" t="s">
        <v>7150</v>
      </c>
      <c r="U1228" t="s">
        <v>7151</v>
      </c>
    </row>
    <row r="1229" spans="1:21" hidden="1">
      <c r="A1229">
        <v>2843</v>
      </c>
      <c r="B1229" t="s">
        <v>2438</v>
      </c>
      <c r="C1229" t="s">
        <v>7152</v>
      </c>
      <c r="D1229" t="s">
        <v>99</v>
      </c>
      <c r="E1229" t="s">
        <v>7153</v>
      </c>
      <c r="F1229" t="s">
        <v>4314</v>
      </c>
      <c r="G1229" t="s">
        <v>6919</v>
      </c>
      <c r="H1229" t="s">
        <v>27</v>
      </c>
      <c r="I1229" t="s">
        <v>28</v>
      </c>
      <c r="J1229" t="s">
        <v>7154</v>
      </c>
      <c r="K1229" t="s">
        <v>7155</v>
      </c>
      <c r="L1229" t="s">
        <v>7156</v>
      </c>
      <c r="M1229" t="s">
        <v>7157</v>
      </c>
      <c r="N1229" t="s">
        <v>7158</v>
      </c>
      <c r="O1229" t="s">
        <v>122</v>
      </c>
      <c r="P1229">
        <v>0</v>
      </c>
      <c r="Q1229">
        <v>0</v>
      </c>
      <c r="R1229" t="s">
        <v>7159</v>
      </c>
      <c r="S1229" t="s">
        <v>7160</v>
      </c>
      <c r="U1229" t="s">
        <v>7161</v>
      </c>
    </row>
    <row r="1230" spans="1:21" hidden="1">
      <c r="A1230">
        <v>2844</v>
      </c>
      <c r="B1230" t="s">
        <v>2438</v>
      </c>
      <c r="C1230" t="s">
        <v>7152</v>
      </c>
      <c r="D1230" t="s">
        <v>99</v>
      </c>
      <c r="E1230" t="s">
        <v>7162</v>
      </c>
      <c r="F1230" t="s">
        <v>4314</v>
      </c>
      <c r="G1230" t="s">
        <v>6919</v>
      </c>
      <c r="H1230" t="s">
        <v>27</v>
      </c>
      <c r="I1230" t="s">
        <v>28</v>
      </c>
      <c r="J1230" t="s">
        <v>7163</v>
      </c>
      <c r="K1230" t="s">
        <v>7164</v>
      </c>
      <c r="L1230" t="s">
        <v>7165</v>
      </c>
      <c r="M1230" t="s">
        <v>7166</v>
      </c>
      <c r="N1230" t="s">
        <v>7167</v>
      </c>
      <c r="O1230" t="s">
        <v>122</v>
      </c>
      <c r="P1230">
        <v>0</v>
      </c>
      <c r="Q1230">
        <v>0</v>
      </c>
      <c r="R1230" t="s">
        <v>7168</v>
      </c>
      <c r="S1230" t="s">
        <v>7169</v>
      </c>
      <c r="U1230" t="s">
        <v>7170</v>
      </c>
    </row>
    <row r="1231" spans="1:21" hidden="1">
      <c r="A1231">
        <v>2845</v>
      </c>
      <c r="B1231" t="s">
        <v>2981</v>
      </c>
      <c r="C1231" t="s">
        <v>7171</v>
      </c>
      <c r="D1231" t="s">
        <v>99</v>
      </c>
      <c r="E1231" t="s">
        <v>7172</v>
      </c>
      <c r="F1231" t="s">
        <v>4314</v>
      </c>
      <c r="G1231" t="s">
        <v>6919</v>
      </c>
      <c r="H1231" t="s">
        <v>27</v>
      </c>
      <c r="I1231" t="s">
        <v>28</v>
      </c>
      <c r="J1231" t="s">
        <v>7173</v>
      </c>
      <c r="K1231" t="s">
        <v>7174</v>
      </c>
      <c r="L1231" t="s">
        <v>7175</v>
      </c>
      <c r="M1231" t="s">
        <v>7176</v>
      </c>
      <c r="N1231" t="s">
        <v>7177</v>
      </c>
      <c r="O1231" t="s">
        <v>34</v>
      </c>
      <c r="P1231">
        <v>0</v>
      </c>
      <c r="Q1231">
        <v>0</v>
      </c>
      <c r="S1231" t="s">
        <v>7178</v>
      </c>
      <c r="U1231" t="s">
        <v>7179</v>
      </c>
    </row>
    <row r="1232" spans="1:21" hidden="1">
      <c r="A1232">
        <v>2846</v>
      </c>
      <c r="B1232" t="s">
        <v>2981</v>
      </c>
      <c r="C1232" t="s">
        <v>7171</v>
      </c>
      <c r="D1232" t="s">
        <v>99</v>
      </c>
      <c r="E1232" t="s">
        <v>7180</v>
      </c>
      <c r="F1232" t="s">
        <v>4314</v>
      </c>
      <c r="G1232" t="s">
        <v>6919</v>
      </c>
      <c r="H1232" t="s">
        <v>27</v>
      </c>
      <c r="I1232" t="s">
        <v>28</v>
      </c>
      <c r="J1232" t="s">
        <v>7181</v>
      </c>
      <c r="K1232" t="s">
        <v>7182</v>
      </c>
      <c r="L1232" t="s">
        <v>7183</v>
      </c>
      <c r="M1232" t="s">
        <v>7184</v>
      </c>
      <c r="N1232" t="s">
        <v>7185</v>
      </c>
      <c r="O1232" t="s">
        <v>64</v>
      </c>
      <c r="P1232">
        <v>0</v>
      </c>
      <c r="Q1232">
        <v>0</v>
      </c>
      <c r="S1232" t="s">
        <v>7186</v>
      </c>
      <c r="U1232" t="s">
        <v>7179</v>
      </c>
    </row>
    <row r="1233" spans="1:21" hidden="1">
      <c r="A1233">
        <v>2847</v>
      </c>
      <c r="B1233" t="s">
        <v>2981</v>
      </c>
      <c r="C1233" t="s">
        <v>7187</v>
      </c>
      <c r="D1233" t="s">
        <v>99</v>
      </c>
      <c r="E1233" t="s">
        <v>7188</v>
      </c>
      <c r="F1233" t="s">
        <v>4314</v>
      </c>
      <c r="G1233" t="s">
        <v>6919</v>
      </c>
      <c r="H1233" t="s">
        <v>27</v>
      </c>
      <c r="I1233" t="s">
        <v>28</v>
      </c>
      <c r="J1233" t="s">
        <v>7189</v>
      </c>
      <c r="K1233" t="s">
        <v>7190</v>
      </c>
      <c r="L1233" t="s">
        <v>7191</v>
      </c>
      <c r="M1233" t="s">
        <v>7192</v>
      </c>
      <c r="N1233" t="s">
        <v>7193</v>
      </c>
      <c r="O1233" t="s">
        <v>34</v>
      </c>
      <c r="P1233">
        <v>0</v>
      </c>
      <c r="Q1233">
        <v>0</v>
      </c>
      <c r="S1233" t="s">
        <v>7194</v>
      </c>
      <c r="U1233" t="s">
        <v>7195</v>
      </c>
    </row>
    <row r="1234" spans="1:21" hidden="1">
      <c r="A1234">
        <v>2848</v>
      </c>
      <c r="B1234" t="s">
        <v>2981</v>
      </c>
      <c r="C1234" t="s">
        <v>7196</v>
      </c>
      <c r="D1234" t="s">
        <v>99</v>
      </c>
      <c r="E1234" t="s">
        <v>7197</v>
      </c>
      <c r="F1234" t="s">
        <v>4314</v>
      </c>
      <c r="G1234" t="s">
        <v>6919</v>
      </c>
      <c r="H1234" t="s">
        <v>27</v>
      </c>
      <c r="I1234" t="s">
        <v>28</v>
      </c>
      <c r="J1234" t="s">
        <v>7198</v>
      </c>
      <c r="K1234" t="s">
        <v>7199</v>
      </c>
      <c r="L1234" t="s">
        <v>7200</v>
      </c>
      <c r="M1234" t="s">
        <v>7201</v>
      </c>
      <c r="N1234" t="s">
        <v>7202</v>
      </c>
      <c r="O1234" t="s">
        <v>34</v>
      </c>
      <c r="P1234">
        <v>0</v>
      </c>
      <c r="Q1234">
        <v>0</v>
      </c>
      <c r="S1234" t="s">
        <v>7203</v>
      </c>
      <c r="U1234" t="s">
        <v>7195</v>
      </c>
    </row>
    <row r="1235" spans="1:21" hidden="1">
      <c r="A1235">
        <v>2849</v>
      </c>
      <c r="B1235" t="s">
        <v>2981</v>
      </c>
      <c r="C1235" t="s">
        <v>7204</v>
      </c>
      <c r="D1235" t="s">
        <v>99</v>
      </c>
      <c r="E1235" t="s">
        <v>7205</v>
      </c>
      <c r="F1235" t="s">
        <v>4314</v>
      </c>
      <c r="G1235" t="s">
        <v>6919</v>
      </c>
      <c r="H1235" t="s">
        <v>27</v>
      </c>
      <c r="I1235" t="s">
        <v>28</v>
      </c>
      <c r="J1235" t="s">
        <v>4404</v>
      </c>
      <c r="K1235" t="s">
        <v>7206</v>
      </c>
      <c r="L1235" t="s">
        <v>7207</v>
      </c>
      <c r="M1235" t="s">
        <v>7208</v>
      </c>
      <c r="N1235" t="s">
        <v>7209</v>
      </c>
      <c r="O1235" t="s">
        <v>34</v>
      </c>
      <c r="P1235">
        <v>0</v>
      </c>
      <c r="Q1235">
        <v>0</v>
      </c>
      <c r="S1235" t="s">
        <v>7210</v>
      </c>
      <c r="U1235" t="s">
        <v>7211</v>
      </c>
    </row>
    <row r="1236" spans="1:21" hidden="1">
      <c r="A1236">
        <v>2850</v>
      </c>
      <c r="B1236" t="s">
        <v>2620</v>
      </c>
      <c r="C1236" t="s">
        <v>7212</v>
      </c>
      <c r="D1236" t="s">
        <v>99</v>
      </c>
      <c r="E1236" t="s">
        <v>7213</v>
      </c>
      <c r="F1236" t="s">
        <v>4314</v>
      </c>
      <c r="G1236" t="s">
        <v>6919</v>
      </c>
      <c r="H1236" t="s">
        <v>27</v>
      </c>
      <c r="I1236" t="s">
        <v>2565</v>
      </c>
      <c r="O1236" t="s">
        <v>80</v>
      </c>
      <c r="P1236">
        <v>0</v>
      </c>
      <c r="Q1236">
        <v>0</v>
      </c>
      <c r="R1236" t="s">
        <v>7214</v>
      </c>
      <c r="S1236" t="s">
        <v>7215</v>
      </c>
      <c r="U1236" t="s">
        <v>7216</v>
      </c>
    </row>
    <row r="1237" spans="1:21" hidden="1">
      <c r="A1237">
        <v>2851</v>
      </c>
      <c r="B1237" t="s">
        <v>2620</v>
      </c>
      <c r="C1237" t="s">
        <v>7217</v>
      </c>
      <c r="D1237" t="s">
        <v>108</v>
      </c>
      <c r="E1237" t="s">
        <v>7218</v>
      </c>
      <c r="F1237" t="s">
        <v>4314</v>
      </c>
      <c r="G1237" t="s">
        <v>6919</v>
      </c>
      <c r="H1237" t="s">
        <v>27</v>
      </c>
      <c r="I1237" t="s">
        <v>2565</v>
      </c>
      <c r="O1237" t="s">
        <v>55</v>
      </c>
      <c r="P1237">
        <v>0</v>
      </c>
      <c r="Q1237">
        <v>0</v>
      </c>
      <c r="S1237" t="s">
        <v>7219</v>
      </c>
      <c r="U1237" t="s">
        <v>7216</v>
      </c>
    </row>
    <row r="1238" spans="1:21" hidden="1">
      <c r="A1238">
        <v>2852</v>
      </c>
      <c r="B1238" t="s">
        <v>2620</v>
      </c>
      <c r="C1238" t="s">
        <v>5503</v>
      </c>
      <c r="D1238" t="s">
        <v>108</v>
      </c>
      <c r="E1238" t="s">
        <v>7220</v>
      </c>
      <c r="F1238" t="s">
        <v>4314</v>
      </c>
      <c r="G1238" t="s">
        <v>6919</v>
      </c>
      <c r="H1238" t="s">
        <v>27</v>
      </c>
      <c r="I1238" t="s">
        <v>2565</v>
      </c>
      <c r="O1238" t="s">
        <v>80</v>
      </c>
      <c r="P1238">
        <v>0</v>
      </c>
      <c r="Q1238">
        <v>0</v>
      </c>
      <c r="S1238" t="s">
        <v>7221</v>
      </c>
      <c r="U1238" t="s">
        <v>7222</v>
      </c>
    </row>
    <row r="1239" spans="1:21" hidden="1">
      <c r="A1239">
        <v>2853</v>
      </c>
      <c r="B1239" t="s">
        <v>2959</v>
      </c>
      <c r="C1239" t="s">
        <v>7223</v>
      </c>
      <c r="D1239" t="s">
        <v>108</v>
      </c>
      <c r="E1239" t="s">
        <v>7224</v>
      </c>
      <c r="F1239" t="s">
        <v>4314</v>
      </c>
      <c r="G1239" t="s">
        <v>6919</v>
      </c>
      <c r="H1239" t="s">
        <v>27</v>
      </c>
      <c r="I1239" t="s">
        <v>28</v>
      </c>
      <c r="J1239" t="s">
        <v>7225</v>
      </c>
      <c r="K1239" t="s">
        <v>7226</v>
      </c>
      <c r="L1239" t="s">
        <v>7227</v>
      </c>
      <c r="M1239" t="s">
        <v>7228</v>
      </c>
      <c r="N1239" t="s">
        <v>7229</v>
      </c>
      <c r="O1239" t="s">
        <v>34</v>
      </c>
      <c r="P1239">
        <v>0</v>
      </c>
      <c r="Q1239">
        <v>0</v>
      </c>
      <c r="S1239" t="s">
        <v>7230</v>
      </c>
      <c r="U1239" t="s">
        <v>7231</v>
      </c>
    </row>
    <row r="1240" spans="1:21" hidden="1">
      <c r="A1240">
        <v>2854</v>
      </c>
      <c r="B1240" t="s">
        <v>2981</v>
      </c>
      <c r="C1240" t="s">
        <v>3295</v>
      </c>
      <c r="D1240" t="s">
        <v>108</v>
      </c>
      <c r="E1240" t="s">
        <v>7232</v>
      </c>
      <c r="F1240" t="s">
        <v>4314</v>
      </c>
      <c r="G1240" t="s">
        <v>6919</v>
      </c>
      <c r="H1240" t="s">
        <v>27</v>
      </c>
      <c r="I1240" t="s">
        <v>28</v>
      </c>
      <c r="J1240" t="s">
        <v>7233</v>
      </c>
      <c r="K1240" t="s">
        <v>7234</v>
      </c>
      <c r="L1240" t="s">
        <v>7235</v>
      </c>
      <c r="M1240" t="s">
        <v>7236</v>
      </c>
      <c r="N1240" t="s">
        <v>7237</v>
      </c>
      <c r="O1240" t="s">
        <v>55</v>
      </c>
      <c r="P1240">
        <v>0</v>
      </c>
      <c r="Q1240">
        <v>0</v>
      </c>
      <c r="R1240" t="s">
        <v>7238</v>
      </c>
      <c r="S1240" t="s">
        <v>7239</v>
      </c>
      <c r="U1240" t="s">
        <v>7240</v>
      </c>
    </row>
    <row r="1241" spans="1:21" hidden="1">
      <c r="A1241">
        <v>2855</v>
      </c>
      <c r="B1241" t="s">
        <v>2981</v>
      </c>
      <c r="C1241" t="s">
        <v>7241</v>
      </c>
      <c r="D1241" t="s">
        <v>108</v>
      </c>
      <c r="E1241" t="s">
        <v>7242</v>
      </c>
      <c r="F1241" t="s">
        <v>4314</v>
      </c>
      <c r="G1241" t="s">
        <v>6919</v>
      </c>
      <c r="H1241" t="s">
        <v>27</v>
      </c>
      <c r="I1241" t="s">
        <v>28</v>
      </c>
      <c r="J1241" t="s">
        <v>7243</v>
      </c>
      <c r="K1241" t="s">
        <v>7244</v>
      </c>
      <c r="L1241" t="s">
        <v>7245</v>
      </c>
      <c r="M1241" t="s">
        <v>7246</v>
      </c>
      <c r="N1241" t="s">
        <v>7247</v>
      </c>
      <c r="O1241" t="s">
        <v>64</v>
      </c>
      <c r="P1241">
        <v>0</v>
      </c>
      <c r="Q1241">
        <v>0</v>
      </c>
      <c r="S1241" t="s">
        <v>7248</v>
      </c>
      <c r="U1241" t="s">
        <v>7240</v>
      </c>
    </row>
    <row r="1242" spans="1:21" hidden="1">
      <c r="A1242">
        <v>2856</v>
      </c>
      <c r="B1242" t="s">
        <v>2981</v>
      </c>
      <c r="C1242" t="s">
        <v>7249</v>
      </c>
      <c r="D1242" t="s">
        <v>290</v>
      </c>
      <c r="E1242" t="s">
        <v>7250</v>
      </c>
      <c r="F1242" t="s">
        <v>4314</v>
      </c>
      <c r="G1242" t="s">
        <v>6919</v>
      </c>
      <c r="H1242" t="s">
        <v>27</v>
      </c>
      <c r="I1242" t="s">
        <v>28</v>
      </c>
      <c r="J1242" t="s">
        <v>7251</v>
      </c>
      <c r="K1242" t="s">
        <v>4690</v>
      </c>
      <c r="L1242" t="s">
        <v>7252</v>
      </c>
      <c r="M1242" t="s">
        <v>7253</v>
      </c>
      <c r="N1242" t="s">
        <v>7254</v>
      </c>
      <c r="O1242" t="s">
        <v>34</v>
      </c>
      <c r="P1242">
        <v>0</v>
      </c>
      <c r="Q1242">
        <v>0</v>
      </c>
      <c r="S1242" t="s">
        <v>7255</v>
      </c>
      <c r="U1242" t="s">
        <v>7256</v>
      </c>
    </row>
    <row r="1243" spans="1:21" hidden="1">
      <c r="A1243">
        <v>2857</v>
      </c>
      <c r="B1243" t="s">
        <v>21</v>
      </c>
      <c r="C1243" t="s">
        <v>7257</v>
      </c>
      <c r="D1243" t="s">
        <v>290</v>
      </c>
      <c r="E1243" t="s">
        <v>7258</v>
      </c>
      <c r="F1243" t="s">
        <v>4314</v>
      </c>
      <c r="G1243" t="s">
        <v>6919</v>
      </c>
      <c r="H1243" t="s">
        <v>27</v>
      </c>
      <c r="I1243" t="s">
        <v>28</v>
      </c>
      <c r="J1243" t="s">
        <v>7259</v>
      </c>
      <c r="K1243" t="s">
        <v>7260</v>
      </c>
      <c r="L1243" t="s">
        <v>7261</v>
      </c>
      <c r="M1243" t="s">
        <v>7262</v>
      </c>
      <c r="N1243" t="s">
        <v>7263</v>
      </c>
      <c r="O1243" t="s">
        <v>64</v>
      </c>
      <c r="P1243">
        <v>0</v>
      </c>
      <c r="Q1243">
        <v>0</v>
      </c>
      <c r="R1243" t="s">
        <v>7264</v>
      </c>
      <c r="S1243" t="s">
        <v>7265</v>
      </c>
      <c r="U1243" t="s">
        <v>7266</v>
      </c>
    </row>
    <row r="1244" spans="1:21" hidden="1">
      <c r="A1244">
        <v>2858</v>
      </c>
      <c r="B1244" t="s">
        <v>21</v>
      </c>
      <c r="C1244" t="s">
        <v>7267</v>
      </c>
      <c r="D1244" t="s">
        <v>290</v>
      </c>
      <c r="E1244" t="s">
        <v>7268</v>
      </c>
      <c r="F1244" t="s">
        <v>4314</v>
      </c>
      <c r="G1244" t="s">
        <v>6919</v>
      </c>
      <c r="H1244" t="s">
        <v>27</v>
      </c>
      <c r="I1244" t="s">
        <v>28</v>
      </c>
      <c r="J1244" t="s">
        <v>7269</v>
      </c>
      <c r="K1244" t="s">
        <v>7270</v>
      </c>
      <c r="L1244" t="s">
        <v>7271</v>
      </c>
      <c r="M1244" t="s">
        <v>7272</v>
      </c>
      <c r="N1244" t="s">
        <v>7273</v>
      </c>
      <c r="O1244" t="s">
        <v>34</v>
      </c>
      <c r="P1244">
        <v>0</v>
      </c>
      <c r="Q1244">
        <v>0</v>
      </c>
      <c r="R1244" t="s">
        <v>7274</v>
      </c>
      <c r="S1244" t="s">
        <v>7275</v>
      </c>
      <c r="U1244" t="s">
        <v>7276</v>
      </c>
    </row>
    <row r="1245" spans="1:21" hidden="1">
      <c r="A1245">
        <v>2859</v>
      </c>
      <c r="B1245" t="s">
        <v>2620</v>
      </c>
      <c r="C1245" t="s">
        <v>7277</v>
      </c>
      <c r="D1245" t="s">
        <v>290</v>
      </c>
      <c r="E1245" t="s">
        <v>7278</v>
      </c>
      <c r="F1245" t="s">
        <v>4314</v>
      </c>
      <c r="G1245" t="s">
        <v>6919</v>
      </c>
      <c r="H1245" t="s">
        <v>27</v>
      </c>
      <c r="I1245" t="s">
        <v>28</v>
      </c>
      <c r="J1245" t="s">
        <v>7279</v>
      </c>
      <c r="K1245" t="s">
        <v>7280</v>
      </c>
      <c r="L1245" t="s">
        <v>7281</v>
      </c>
      <c r="M1245" t="s">
        <v>7282</v>
      </c>
      <c r="N1245" t="s">
        <v>7283</v>
      </c>
      <c r="O1245" t="s">
        <v>122</v>
      </c>
      <c r="P1245">
        <v>0</v>
      </c>
      <c r="Q1245">
        <v>0</v>
      </c>
      <c r="R1245" t="s">
        <v>7284</v>
      </c>
      <c r="S1245" t="s">
        <v>7285</v>
      </c>
      <c r="U1245" t="s">
        <v>7286</v>
      </c>
    </row>
    <row r="1246" spans="1:21" hidden="1">
      <c r="A1246">
        <v>2860</v>
      </c>
      <c r="B1246" t="s">
        <v>2620</v>
      </c>
      <c r="C1246" t="s">
        <v>7287</v>
      </c>
      <c r="D1246" t="s">
        <v>518</v>
      </c>
      <c r="E1246" t="s">
        <v>7288</v>
      </c>
      <c r="F1246" t="s">
        <v>4314</v>
      </c>
      <c r="G1246" t="s">
        <v>6919</v>
      </c>
      <c r="H1246" t="s">
        <v>27</v>
      </c>
      <c r="I1246" t="s">
        <v>2565</v>
      </c>
      <c r="O1246" t="s">
        <v>55</v>
      </c>
      <c r="P1246">
        <v>0</v>
      </c>
      <c r="Q1246">
        <v>0</v>
      </c>
      <c r="S1246" t="s">
        <v>7289</v>
      </c>
      <c r="U1246" t="s">
        <v>7290</v>
      </c>
    </row>
    <row r="1247" spans="1:21" hidden="1">
      <c r="A1247">
        <v>2861</v>
      </c>
      <c r="B1247" t="s">
        <v>2620</v>
      </c>
      <c r="C1247" t="s">
        <v>2515</v>
      </c>
      <c r="D1247" t="s">
        <v>518</v>
      </c>
      <c r="E1247" t="s">
        <v>7291</v>
      </c>
      <c r="F1247" t="s">
        <v>4314</v>
      </c>
      <c r="G1247" t="s">
        <v>6919</v>
      </c>
      <c r="H1247" t="s">
        <v>27</v>
      </c>
      <c r="I1247" t="s">
        <v>2565</v>
      </c>
      <c r="O1247" t="s">
        <v>80</v>
      </c>
      <c r="P1247">
        <v>0</v>
      </c>
      <c r="Q1247">
        <v>0</v>
      </c>
      <c r="S1247" t="s">
        <v>7292</v>
      </c>
      <c r="U1247" t="s">
        <v>7293</v>
      </c>
    </row>
    <row r="1248" spans="1:21" hidden="1">
      <c r="A1248">
        <v>2862</v>
      </c>
      <c r="B1248" t="s">
        <v>2981</v>
      </c>
      <c r="C1248" t="s">
        <v>7294</v>
      </c>
      <c r="D1248" t="s">
        <v>2720</v>
      </c>
      <c r="E1248" t="s">
        <v>7295</v>
      </c>
      <c r="F1248" t="s">
        <v>4314</v>
      </c>
      <c r="G1248" t="s">
        <v>6919</v>
      </c>
      <c r="H1248" t="s">
        <v>27</v>
      </c>
      <c r="I1248" t="s">
        <v>28</v>
      </c>
      <c r="J1248" t="s">
        <v>7296</v>
      </c>
      <c r="K1248" t="s">
        <v>7297</v>
      </c>
      <c r="L1248" t="s">
        <v>7298</v>
      </c>
      <c r="M1248" t="s">
        <v>7299</v>
      </c>
      <c r="N1248" t="s">
        <v>7300</v>
      </c>
      <c r="O1248" t="s">
        <v>34</v>
      </c>
      <c r="P1248">
        <v>0</v>
      </c>
      <c r="Q1248">
        <v>0</v>
      </c>
      <c r="S1248" t="s">
        <v>7301</v>
      </c>
      <c r="U1248" t="s">
        <v>7293</v>
      </c>
    </row>
    <row r="1249" spans="1:21" hidden="1">
      <c r="A1249">
        <v>2863</v>
      </c>
      <c r="B1249" t="s">
        <v>2981</v>
      </c>
      <c r="C1249" t="s">
        <v>7302</v>
      </c>
      <c r="D1249" t="s">
        <v>2720</v>
      </c>
      <c r="E1249" t="s">
        <v>7303</v>
      </c>
      <c r="F1249" t="s">
        <v>4314</v>
      </c>
      <c r="G1249" t="s">
        <v>6919</v>
      </c>
      <c r="H1249" t="s">
        <v>27</v>
      </c>
      <c r="I1249" t="s">
        <v>28</v>
      </c>
      <c r="J1249" t="s">
        <v>7304</v>
      </c>
      <c r="K1249" t="s">
        <v>7305</v>
      </c>
      <c r="L1249" t="s">
        <v>7306</v>
      </c>
      <c r="M1249" t="s">
        <v>7307</v>
      </c>
      <c r="N1249" t="s">
        <v>7308</v>
      </c>
      <c r="O1249" t="s">
        <v>64</v>
      </c>
      <c r="P1249">
        <v>0</v>
      </c>
      <c r="Q1249">
        <v>0</v>
      </c>
      <c r="S1249" t="s">
        <v>7309</v>
      </c>
      <c r="U1249" t="s">
        <v>7310</v>
      </c>
    </row>
    <row r="1250" spans="1:21" hidden="1">
      <c r="A1250">
        <v>2864</v>
      </c>
      <c r="B1250" t="s">
        <v>2981</v>
      </c>
      <c r="C1250" t="s">
        <v>7311</v>
      </c>
      <c r="D1250" t="s">
        <v>2869</v>
      </c>
      <c r="E1250" t="s">
        <v>7312</v>
      </c>
      <c r="F1250" t="s">
        <v>4314</v>
      </c>
      <c r="G1250" t="s">
        <v>6919</v>
      </c>
      <c r="H1250" t="s">
        <v>27</v>
      </c>
      <c r="I1250" t="s">
        <v>28</v>
      </c>
      <c r="J1250" t="s">
        <v>7313</v>
      </c>
      <c r="K1250" t="s">
        <v>7314</v>
      </c>
      <c r="L1250" t="s">
        <v>7315</v>
      </c>
      <c r="M1250" t="s">
        <v>7316</v>
      </c>
      <c r="N1250" t="s">
        <v>7317</v>
      </c>
      <c r="O1250" t="s">
        <v>80</v>
      </c>
      <c r="P1250">
        <v>0</v>
      </c>
      <c r="Q1250">
        <v>0</v>
      </c>
      <c r="R1250" t="s">
        <v>7318</v>
      </c>
      <c r="S1250" t="s">
        <v>7319</v>
      </c>
      <c r="U1250" t="s">
        <v>7320</v>
      </c>
    </row>
    <row r="1251" spans="1:21" hidden="1">
      <c r="A1251">
        <v>2865</v>
      </c>
      <c r="B1251" t="s">
        <v>2981</v>
      </c>
      <c r="C1251" t="s">
        <v>7321</v>
      </c>
      <c r="D1251" t="s">
        <v>2431</v>
      </c>
      <c r="E1251" t="s">
        <v>7322</v>
      </c>
      <c r="F1251" t="s">
        <v>4314</v>
      </c>
      <c r="G1251" t="s">
        <v>6919</v>
      </c>
      <c r="H1251" t="s">
        <v>27</v>
      </c>
      <c r="I1251" t="s">
        <v>28</v>
      </c>
      <c r="J1251" t="s">
        <v>7323</v>
      </c>
      <c r="K1251" t="s">
        <v>7324</v>
      </c>
      <c r="L1251" t="s">
        <v>7325</v>
      </c>
      <c r="M1251" t="s">
        <v>7326</v>
      </c>
      <c r="N1251" t="s">
        <v>7327</v>
      </c>
      <c r="O1251" t="s">
        <v>34</v>
      </c>
      <c r="P1251">
        <v>0</v>
      </c>
      <c r="Q1251">
        <v>0</v>
      </c>
      <c r="R1251" t="s">
        <v>7328</v>
      </c>
      <c r="S1251" t="s">
        <v>7329</v>
      </c>
      <c r="U1251" t="s">
        <v>7330</v>
      </c>
    </row>
    <row r="1252" spans="1:21" hidden="1">
      <c r="A1252">
        <v>2866</v>
      </c>
      <c r="B1252" t="s">
        <v>21</v>
      </c>
      <c r="C1252" t="s">
        <v>7331</v>
      </c>
      <c r="D1252" t="s">
        <v>2431</v>
      </c>
      <c r="E1252" t="s">
        <v>7332</v>
      </c>
      <c r="F1252" t="s">
        <v>4314</v>
      </c>
      <c r="G1252" t="s">
        <v>6919</v>
      </c>
      <c r="H1252" t="s">
        <v>27</v>
      </c>
      <c r="I1252" t="s">
        <v>28</v>
      </c>
      <c r="J1252" t="s">
        <v>7333</v>
      </c>
      <c r="K1252" t="s">
        <v>7334</v>
      </c>
      <c r="L1252" t="s">
        <v>7335</v>
      </c>
      <c r="M1252" t="s">
        <v>7336</v>
      </c>
      <c r="N1252" t="s">
        <v>7337</v>
      </c>
      <c r="O1252" t="s">
        <v>64</v>
      </c>
      <c r="P1252">
        <v>0</v>
      </c>
      <c r="Q1252">
        <v>0</v>
      </c>
      <c r="S1252" t="s">
        <v>7338</v>
      </c>
      <c r="U1252" t="s">
        <v>7339</v>
      </c>
    </row>
    <row r="1253" spans="1:21" hidden="1">
      <c r="A1253">
        <v>2867</v>
      </c>
      <c r="B1253" t="s">
        <v>21</v>
      </c>
      <c r="C1253" t="s">
        <v>7331</v>
      </c>
      <c r="D1253" t="s">
        <v>2431</v>
      </c>
      <c r="E1253" t="s">
        <v>7340</v>
      </c>
      <c r="F1253" t="s">
        <v>4314</v>
      </c>
      <c r="G1253" t="s">
        <v>6919</v>
      </c>
      <c r="H1253" t="s">
        <v>27</v>
      </c>
      <c r="I1253" t="s">
        <v>28</v>
      </c>
      <c r="J1253" t="s">
        <v>7341</v>
      </c>
      <c r="K1253" t="s">
        <v>7342</v>
      </c>
      <c r="L1253" t="s">
        <v>7343</v>
      </c>
      <c r="M1253" t="s">
        <v>7344</v>
      </c>
      <c r="N1253" t="s">
        <v>7345</v>
      </c>
      <c r="O1253" t="s">
        <v>55</v>
      </c>
      <c r="P1253">
        <v>0</v>
      </c>
      <c r="Q1253">
        <v>0</v>
      </c>
      <c r="S1253" t="s">
        <v>7346</v>
      </c>
      <c r="U1253" t="s">
        <v>7339</v>
      </c>
    </row>
    <row r="1254" spans="1:21" hidden="1">
      <c r="A1254">
        <v>2868</v>
      </c>
      <c r="B1254" t="s">
        <v>21</v>
      </c>
      <c r="C1254" t="s">
        <v>3484</v>
      </c>
      <c r="D1254" t="s">
        <v>2431</v>
      </c>
      <c r="E1254" t="s">
        <v>7347</v>
      </c>
      <c r="F1254" t="s">
        <v>4314</v>
      </c>
      <c r="G1254" t="s">
        <v>6919</v>
      </c>
      <c r="H1254" t="s">
        <v>27</v>
      </c>
      <c r="I1254" t="s">
        <v>28</v>
      </c>
      <c r="J1254" t="s">
        <v>7348</v>
      </c>
      <c r="K1254" t="s">
        <v>7349</v>
      </c>
      <c r="L1254" t="s">
        <v>7350</v>
      </c>
      <c r="M1254" t="s">
        <v>7351</v>
      </c>
      <c r="N1254" t="s">
        <v>7352</v>
      </c>
      <c r="O1254" t="s">
        <v>55</v>
      </c>
      <c r="P1254">
        <v>0</v>
      </c>
      <c r="Q1254">
        <v>0</v>
      </c>
      <c r="R1254" t="s">
        <v>7353</v>
      </c>
      <c r="S1254" t="s">
        <v>7354</v>
      </c>
      <c r="U1254" t="s">
        <v>7355</v>
      </c>
    </row>
    <row r="1255" spans="1:21" hidden="1">
      <c r="A1255">
        <v>2869</v>
      </c>
      <c r="B1255" t="s">
        <v>2620</v>
      </c>
      <c r="C1255" t="s">
        <v>5846</v>
      </c>
      <c r="D1255" t="s">
        <v>7356</v>
      </c>
      <c r="E1255" t="s">
        <v>7357</v>
      </c>
      <c r="F1255" t="s">
        <v>4314</v>
      </c>
      <c r="G1255" t="s">
        <v>6919</v>
      </c>
      <c r="H1255" t="s">
        <v>27</v>
      </c>
      <c r="I1255" t="s">
        <v>2565</v>
      </c>
      <c r="O1255" t="s">
        <v>55</v>
      </c>
      <c r="P1255">
        <v>0</v>
      </c>
      <c r="Q1255">
        <v>0</v>
      </c>
      <c r="S1255" t="s">
        <v>7358</v>
      </c>
      <c r="U1255" t="s">
        <v>7359</v>
      </c>
    </row>
    <row r="1256" spans="1:21" hidden="1">
      <c r="A1256">
        <v>2920</v>
      </c>
      <c r="B1256" t="s">
        <v>7027</v>
      </c>
      <c r="C1256" t="s">
        <v>7028</v>
      </c>
      <c r="D1256" t="s">
        <v>47</v>
      </c>
      <c r="E1256" t="s">
        <v>7360</v>
      </c>
      <c r="F1256" t="s">
        <v>4314</v>
      </c>
      <c r="G1256" t="s">
        <v>5104</v>
      </c>
      <c r="H1256" t="s">
        <v>27</v>
      </c>
      <c r="I1256" t="s">
        <v>28</v>
      </c>
      <c r="J1256" t="s">
        <v>7361</v>
      </c>
      <c r="K1256" t="s">
        <v>7362</v>
      </c>
      <c r="L1256" t="s">
        <v>7363</v>
      </c>
      <c r="M1256" t="s">
        <v>7364</v>
      </c>
      <c r="N1256" t="s">
        <v>7365</v>
      </c>
      <c r="O1256" t="s">
        <v>55</v>
      </c>
      <c r="P1256">
        <v>0</v>
      </c>
      <c r="Q1256">
        <v>0</v>
      </c>
      <c r="S1256" t="s">
        <v>7366</v>
      </c>
      <c r="U1256" t="s">
        <v>7367</v>
      </c>
    </row>
    <row r="1257" spans="1:21" hidden="1">
      <c r="A1257">
        <v>2921</v>
      </c>
      <c r="B1257" t="s">
        <v>2620</v>
      </c>
      <c r="C1257" t="s">
        <v>7368</v>
      </c>
      <c r="D1257" t="s">
        <v>482</v>
      </c>
      <c r="E1257" t="s">
        <v>7369</v>
      </c>
      <c r="F1257" t="s">
        <v>4314</v>
      </c>
      <c r="G1257" t="s">
        <v>5104</v>
      </c>
      <c r="H1257" t="s">
        <v>27</v>
      </c>
      <c r="I1257" t="s">
        <v>28</v>
      </c>
      <c r="J1257" t="s">
        <v>7370</v>
      </c>
      <c r="K1257" t="s">
        <v>7371</v>
      </c>
      <c r="L1257" t="s">
        <v>7372</v>
      </c>
      <c r="M1257" t="s">
        <v>7373</v>
      </c>
      <c r="N1257" t="s">
        <v>7374</v>
      </c>
      <c r="O1257" t="s">
        <v>80</v>
      </c>
      <c r="P1257">
        <v>0</v>
      </c>
      <c r="Q1257">
        <v>0</v>
      </c>
      <c r="S1257" t="s">
        <v>7375</v>
      </c>
      <c r="U1257" t="s">
        <v>7367</v>
      </c>
    </row>
    <row r="1258" spans="1:21" hidden="1">
      <c r="A1258">
        <v>2922</v>
      </c>
      <c r="B1258" t="s">
        <v>2959</v>
      </c>
      <c r="C1258" t="s">
        <v>7376</v>
      </c>
      <c r="D1258" t="s">
        <v>482</v>
      </c>
      <c r="E1258" t="s">
        <v>7377</v>
      </c>
      <c r="F1258" t="s">
        <v>4314</v>
      </c>
      <c r="G1258" t="s">
        <v>5104</v>
      </c>
      <c r="H1258" t="s">
        <v>27</v>
      </c>
      <c r="I1258" t="s">
        <v>28</v>
      </c>
      <c r="J1258" t="s">
        <v>7378</v>
      </c>
      <c r="K1258" t="s">
        <v>7379</v>
      </c>
      <c r="L1258" t="s">
        <v>7380</v>
      </c>
      <c r="M1258" t="s">
        <v>7381</v>
      </c>
      <c r="N1258" t="s">
        <v>7382</v>
      </c>
      <c r="O1258" t="s">
        <v>34</v>
      </c>
      <c r="P1258">
        <v>0</v>
      </c>
      <c r="Q1258">
        <v>0</v>
      </c>
      <c r="S1258" t="s">
        <v>7383</v>
      </c>
      <c r="U1258" t="s">
        <v>7384</v>
      </c>
    </row>
    <row r="1259" spans="1:21" hidden="1">
      <c r="A1259">
        <v>2923</v>
      </c>
      <c r="B1259" t="s">
        <v>7385</v>
      </c>
      <c r="C1259" t="s">
        <v>7115</v>
      </c>
      <c r="D1259" t="s">
        <v>108</v>
      </c>
      <c r="E1259" t="s">
        <v>7386</v>
      </c>
      <c r="F1259" t="s">
        <v>4314</v>
      </c>
      <c r="G1259" t="s">
        <v>5104</v>
      </c>
      <c r="H1259" t="s">
        <v>27</v>
      </c>
      <c r="I1259" t="s">
        <v>28</v>
      </c>
      <c r="J1259" t="s">
        <v>7387</v>
      </c>
      <c r="K1259" t="s">
        <v>7388</v>
      </c>
      <c r="L1259" t="s">
        <v>7389</v>
      </c>
      <c r="M1259" t="s">
        <v>7390</v>
      </c>
      <c r="O1259" t="s">
        <v>34</v>
      </c>
      <c r="P1259">
        <v>0</v>
      </c>
      <c r="Q1259">
        <v>0</v>
      </c>
      <c r="S1259" t="s">
        <v>7391</v>
      </c>
      <c r="U1259" t="s">
        <v>7392</v>
      </c>
    </row>
    <row r="1260" spans="1:21" hidden="1">
      <c r="A1260">
        <v>2924</v>
      </c>
      <c r="B1260" t="s">
        <v>2959</v>
      </c>
      <c r="C1260" t="s">
        <v>7393</v>
      </c>
      <c r="D1260" t="s">
        <v>7394</v>
      </c>
      <c r="E1260" t="s">
        <v>7395</v>
      </c>
      <c r="F1260" t="s">
        <v>4314</v>
      </c>
      <c r="G1260" t="s">
        <v>5104</v>
      </c>
      <c r="H1260" t="s">
        <v>27</v>
      </c>
      <c r="I1260" t="s">
        <v>28</v>
      </c>
      <c r="J1260" t="s">
        <v>3278</v>
      </c>
      <c r="K1260" t="s">
        <v>4254</v>
      </c>
      <c r="L1260" t="s">
        <v>7396</v>
      </c>
      <c r="M1260" t="s">
        <v>3281</v>
      </c>
      <c r="N1260" t="s">
        <v>7397</v>
      </c>
      <c r="O1260" t="s">
        <v>55</v>
      </c>
      <c r="P1260">
        <v>0</v>
      </c>
      <c r="Q1260">
        <v>0</v>
      </c>
      <c r="S1260" t="s">
        <v>7398</v>
      </c>
      <c r="U1260" t="s">
        <v>7392</v>
      </c>
    </row>
    <row r="1261" spans="1:21" hidden="1">
      <c r="A1261">
        <v>2925</v>
      </c>
      <c r="B1261" t="s">
        <v>3757</v>
      </c>
      <c r="C1261" t="s">
        <v>4543</v>
      </c>
      <c r="D1261" t="s">
        <v>366</v>
      </c>
      <c r="E1261" t="s">
        <v>7399</v>
      </c>
      <c r="F1261" t="s">
        <v>4314</v>
      </c>
      <c r="G1261" t="s">
        <v>5104</v>
      </c>
      <c r="H1261" t="s">
        <v>27</v>
      </c>
      <c r="I1261" t="s">
        <v>28</v>
      </c>
      <c r="J1261" t="s">
        <v>7400</v>
      </c>
      <c r="K1261" t="s">
        <v>7401</v>
      </c>
      <c r="L1261" t="s">
        <v>7402</v>
      </c>
      <c r="M1261" t="s">
        <v>4486</v>
      </c>
      <c r="N1261" t="s">
        <v>7403</v>
      </c>
      <c r="O1261" t="s">
        <v>64</v>
      </c>
      <c r="P1261">
        <v>0</v>
      </c>
      <c r="Q1261">
        <v>0</v>
      </c>
      <c r="S1261" t="s">
        <v>7404</v>
      </c>
      <c r="U1261" t="s">
        <v>7405</v>
      </c>
    </row>
    <row r="1262" spans="1:21" hidden="1">
      <c r="A1262">
        <v>2926</v>
      </c>
      <c r="B1262" t="s">
        <v>4396</v>
      </c>
      <c r="C1262" t="s">
        <v>4591</v>
      </c>
      <c r="D1262" t="s">
        <v>366</v>
      </c>
      <c r="E1262" t="s">
        <v>7406</v>
      </c>
      <c r="F1262" t="s">
        <v>4314</v>
      </c>
      <c r="G1262" t="s">
        <v>5104</v>
      </c>
      <c r="H1262" t="s">
        <v>27</v>
      </c>
      <c r="I1262" t="s">
        <v>28</v>
      </c>
      <c r="J1262" t="s">
        <v>7407</v>
      </c>
      <c r="K1262" t="s">
        <v>7408</v>
      </c>
      <c r="L1262" t="s">
        <v>7409</v>
      </c>
      <c r="M1262" t="s">
        <v>7410</v>
      </c>
      <c r="N1262" t="s">
        <v>7411</v>
      </c>
      <c r="O1262" t="s">
        <v>64</v>
      </c>
      <c r="P1262">
        <v>0</v>
      </c>
      <c r="Q1262">
        <v>0</v>
      </c>
      <c r="S1262" t="s">
        <v>7412</v>
      </c>
      <c r="U1262" t="s">
        <v>7413</v>
      </c>
    </row>
    <row r="1263" spans="1:21" hidden="1">
      <c r="A1263">
        <v>2927</v>
      </c>
      <c r="B1263" t="s">
        <v>7414</v>
      </c>
      <c r="C1263" t="s">
        <v>7415</v>
      </c>
      <c r="D1263" t="s">
        <v>366</v>
      </c>
      <c r="E1263" t="s">
        <v>7416</v>
      </c>
      <c r="F1263" t="s">
        <v>4314</v>
      </c>
      <c r="G1263" t="s">
        <v>5104</v>
      </c>
      <c r="H1263" t="s">
        <v>27</v>
      </c>
      <c r="I1263" t="s">
        <v>28</v>
      </c>
      <c r="J1263" t="s">
        <v>7409</v>
      </c>
      <c r="K1263" t="s">
        <v>7417</v>
      </c>
      <c r="L1263" t="s">
        <v>7410</v>
      </c>
      <c r="M1263" t="s">
        <v>7408</v>
      </c>
      <c r="O1263" t="s">
        <v>34</v>
      </c>
      <c r="P1263">
        <v>0</v>
      </c>
      <c r="Q1263">
        <v>0</v>
      </c>
      <c r="S1263" t="s">
        <v>7418</v>
      </c>
      <c r="U1263" t="s">
        <v>7419</v>
      </c>
    </row>
    <row r="1264" spans="1:21" hidden="1">
      <c r="A1264">
        <v>2928</v>
      </c>
      <c r="B1264" t="s">
        <v>7420</v>
      </c>
      <c r="C1264" t="s">
        <v>7421</v>
      </c>
      <c r="D1264" t="s">
        <v>366</v>
      </c>
      <c r="E1264" t="s">
        <v>7422</v>
      </c>
      <c r="F1264" t="s">
        <v>4314</v>
      </c>
      <c r="G1264" t="s">
        <v>5104</v>
      </c>
      <c r="H1264" t="s">
        <v>27</v>
      </c>
      <c r="I1264" t="s">
        <v>28</v>
      </c>
      <c r="J1264" t="s">
        <v>7423</v>
      </c>
      <c r="K1264" t="s">
        <v>7424</v>
      </c>
      <c r="L1264" t="s">
        <v>7425</v>
      </c>
      <c r="M1264" t="s">
        <v>7426</v>
      </c>
      <c r="N1264" t="s">
        <v>7427</v>
      </c>
      <c r="O1264" t="s">
        <v>34</v>
      </c>
      <c r="P1264">
        <v>0</v>
      </c>
      <c r="Q1264">
        <v>0</v>
      </c>
      <c r="S1264" t="s">
        <v>7428</v>
      </c>
      <c r="U1264" t="s">
        <v>7429</v>
      </c>
    </row>
    <row r="1265" spans="1:21" hidden="1">
      <c r="A1265">
        <v>2929</v>
      </c>
      <c r="B1265" t="s">
        <v>2895</v>
      </c>
      <c r="C1265" t="s">
        <v>7430</v>
      </c>
      <c r="D1265" t="s">
        <v>366</v>
      </c>
      <c r="E1265" t="s">
        <v>7431</v>
      </c>
      <c r="F1265" t="s">
        <v>4314</v>
      </c>
      <c r="G1265" t="s">
        <v>5104</v>
      </c>
      <c r="H1265" t="s">
        <v>27</v>
      </c>
      <c r="I1265" t="s">
        <v>28</v>
      </c>
      <c r="J1265" t="s">
        <v>7432</v>
      </c>
      <c r="K1265" t="s">
        <v>7433</v>
      </c>
      <c r="L1265" t="s">
        <v>7434</v>
      </c>
      <c r="M1265" t="s">
        <v>7400</v>
      </c>
      <c r="N1265" t="s">
        <v>7435</v>
      </c>
      <c r="O1265" t="s">
        <v>122</v>
      </c>
      <c r="P1265">
        <v>0</v>
      </c>
      <c r="Q1265">
        <v>0</v>
      </c>
      <c r="S1265" t="s">
        <v>7436</v>
      </c>
      <c r="U1265" t="s">
        <v>7437</v>
      </c>
    </row>
    <row r="1266" spans="1:21" hidden="1">
      <c r="A1266">
        <v>2930</v>
      </c>
      <c r="B1266" t="s">
        <v>2781</v>
      </c>
      <c r="C1266" t="s">
        <v>7438</v>
      </c>
      <c r="D1266" t="s">
        <v>245</v>
      </c>
      <c r="E1266" t="s">
        <v>7439</v>
      </c>
      <c r="F1266" t="s">
        <v>4314</v>
      </c>
      <c r="G1266" t="s">
        <v>5104</v>
      </c>
      <c r="H1266" t="s">
        <v>27</v>
      </c>
      <c r="I1266" t="s">
        <v>28</v>
      </c>
      <c r="J1266" t="s">
        <v>7440</v>
      </c>
      <c r="K1266" t="s">
        <v>7441</v>
      </c>
      <c r="L1266" t="s">
        <v>7442</v>
      </c>
      <c r="M1266" t="s">
        <v>7443</v>
      </c>
      <c r="O1266" t="s">
        <v>55</v>
      </c>
      <c r="P1266">
        <v>0</v>
      </c>
      <c r="Q1266">
        <v>0</v>
      </c>
      <c r="S1266" t="s">
        <v>7444</v>
      </c>
      <c r="U1266" t="s">
        <v>7445</v>
      </c>
    </row>
    <row r="1267" spans="1:21" hidden="1">
      <c r="A1267">
        <v>2931</v>
      </c>
      <c r="B1267" t="s">
        <v>2781</v>
      </c>
      <c r="C1267" t="s">
        <v>7446</v>
      </c>
      <c r="D1267" t="s">
        <v>245</v>
      </c>
      <c r="E1267" t="s">
        <v>7447</v>
      </c>
      <c r="F1267" t="s">
        <v>4314</v>
      </c>
      <c r="G1267" t="s">
        <v>5104</v>
      </c>
      <c r="H1267" t="s">
        <v>27</v>
      </c>
      <c r="I1267" t="s">
        <v>28</v>
      </c>
      <c r="J1267" t="s">
        <v>7448</v>
      </c>
      <c r="K1267" t="s">
        <v>7449</v>
      </c>
      <c r="L1267" t="s">
        <v>7450</v>
      </c>
      <c r="M1267" t="s">
        <v>7451</v>
      </c>
      <c r="O1267" t="s">
        <v>55</v>
      </c>
      <c r="P1267">
        <v>0</v>
      </c>
      <c r="Q1267">
        <v>0</v>
      </c>
      <c r="R1267" t="s">
        <v>7452</v>
      </c>
      <c r="S1267" t="s">
        <v>7453</v>
      </c>
      <c r="U1267" t="s">
        <v>7454</v>
      </c>
    </row>
    <row r="1268" spans="1:21" hidden="1">
      <c r="A1268">
        <v>2932</v>
      </c>
      <c r="B1268" t="s">
        <v>2781</v>
      </c>
      <c r="C1268" t="s">
        <v>7455</v>
      </c>
      <c r="D1268" t="s">
        <v>245</v>
      </c>
      <c r="E1268" t="s">
        <v>7456</v>
      </c>
      <c r="F1268" t="s">
        <v>4314</v>
      </c>
      <c r="G1268" t="s">
        <v>5104</v>
      </c>
      <c r="H1268" t="s">
        <v>27</v>
      </c>
      <c r="I1268" t="s">
        <v>28</v>
      </c>
      <c r="J1268" t="s">
        <v>7457</v>
      </c>
      <c r="K1268" t="s">
        <v>7458</v>
      </c>
      <c r="L1268" t="s">
        <v>7459</v>
      </c>
      <c r="M1268" t="s">
        <v>7460</v>
      </c>
      <c r="O1268" t="s">
        <v>122</v>
      </c>
      <c r="P1268">
        <v>0</v>
      </c>
      <c r="Q1268">
        <v>0</v>
      </c>
      <c r="R1268" t="s">
        <v>7461</v>
      </c>
      <c r="S1268" t="s">
        <v>7462</v>
      </c>
      <c r="U1268" t="s">
        <v>7463</v>
      </c>
    </row>
    <row r="1269" spans="1:21" hidden="1">
      <c r="A1269">
        <v>2933</v>
      </c>
      <c r="B1269" t="s">
        <v>21</v>
      </c>
      <c r="C1269" t="s">
        <v>735</v>
      </c>
      <c r="D1269" t="s">
        <v>245</v>
      </c>
      <c r="E1269" t="s">
        <v>7464</v>
      </c>
      <c r="F1269" t="s">
        <v>4314</v>
      </c>
      <c r="G1269" t="s">
        <v>5104</v>
      </c>
      <c r="H1269" t="s">
        <v>27</v>
      </c>
      <c r="I1269" t="s">
        <v>28</v>
      </c>
      <c r="J1269" t="s">
        <v>7465</v>
      </c>
      <c r="K1269" t="s">
        <v>7466</v>
      </c>
      <c r="L1269" t="s">
        <v>7467</v>
      </c>
      <c r="M1269" t="s">
        <v>7468</v>
      </c>
      <c r="N1269" t="s">
        <v>7469</v>
      </c>
      <c r="O1269" t="s">
        <v>55</v>
      </c>
      <c r="P1269">
        <v>0</v>
      </c>
      <c r="Q1269">
        <v>0</v>
      </c>
      <c r="S1269" t="s">
        <v>7470</v>
      </c>
      <c r="U1269" t="s">
        <v>7471</v>
      </c>
    </row>
    <row r="1270" spans="1:21" hidden="1">
      <c r="A1270">
        <v>2934</v>
      </c>
      <c r="B1270" t="s">
        <v>7027</v>
      </c>
      <c r="C1270" t="s">
        <v>7472</v>
      </c>
      <c r="D1270" t="s">
        <v>3329</v>
      </c>
      <c r="E1270" t="s">
        <v>7473</v>
      </c>
      <c r="F1270" t="s">
        <v>4314</v>
      </c>
      <c r="G1270" t="s">
        <v>5104</v>
      </c>
      <c r="H1270" t="s">
        <v>27</v>
      </c>
      <c r="I1270" t="s">
        <v>28</v>
      </c>
      <c r="J1270" t="s">
        <v>7474</v>
      </c>
      <c r="K1270" t="s">
        <v>7475</v>
      </c>
      <c r="L1270" t="s">
        <v>7476</v>
      </c>
      <c r="M1270" t="s">
        <v>7477</v>
      </c>
      <c r="O1270" t="s">
        <v>122</v>
      </c>
      <c r="P1270">
        <v>0</v>
      </c>
      <c r="Q1270">
        <v>0</v>
      </c>
      <c r="S1270" t="s">
        <v>7478</v>
      </c>
      <c r="U1270" t="s">
        <v>7479</v>
      </c>
    </row>
    <row r="1271" spans="1:21" hidden="1">
      <c r="A1271">
        <v>2935</v>
      </c>
      <c r="B1271" t="s">
        <v>21</v>
      </c>
      <c r="C1271" t="s">
        <v>335</v>
      </c>
      <c r="D1271" t="s">
        <v>47</v>
      </c>
      <c r="E1271" t="s">
        <v>7480</v>
      </c>
      <c r="F1271" t="s">
        <v>4314</v>
      </c>
      <c r="G1271" t="s">
        <v>5104</v>
      </c>
      <c r="H1271" t="s">
        <v>27</v>
      </c>
      <c r="I1271" t="s">
        <v>28</v>
      </c>
      <c r="J1271" t="s">
        <v>7424</v>
      </c>
      <c r="K1271" t="s">
        <v>7481</v>
      </c>
      <c r="L1271" t="s">
        <v>7425</v>
      </c>
      <c r="M1271" t="s">
        <v>7426</v>
      </c>
      <c r="N1271" t="s">
        <v>7482</v>
      </c>
      <c r="O1271" t="s">
        <v>34</v>
      </c>
      <c r="P1271">
        <v>0</v>
      </c>
      <c r="Q1271">
        <v>0</v>
      </c>
      <c r="S1271" t="s">
        <v>7483</v>
      </c>
      <c r="U1271" t="s">
        <v>7484</v>
      </c>
    </row>
    <row r="1272" spans="1:21" hidden="1">
      <c r="A1272">
        <v>2936</v>
      </c>
      <c r="B1272" t="s">
        <v>21</v>
      </c>
      <c r="C1272" t="s">
        <v>335</v>
      </c>
      <c r="D1272" t="s">
        <v>47</v>
      </c>
      <c r="E1272" t="s">
        <v>7485</v>
      </c>
      <c r="F1272" t="s">
        <v>4314</v>
      </c>
      <c r="G1272" t="s">
        <v>5104</v>
      </c>
      <c r="H1272" t="s">
        <v>27</v>
      </c>
      <c r="I1272" t="s">
        <v>28</v>
      </c>
      <c r="J1272" t="s">
        <v>7486</v>
      </c>
      <c r="K1272" t="s">
        <v>7487</v>
      </c>
      <c r="L1272" t="s">
        <v>7488</v>
      </c>
      <c r="M1272" t="s">
        <v>7489</v>
      </c>
      <c r="N1272" t="s">
        <v>7490</v>
      </c>
      <c r="O1272" t="s">
        <v>34</v>
      </c>
      <c r="P1272">
        <v>0</v>
      </c>
      <c r="Q1272">
        <v>0</v>
      </c>
      <c r="S1272" t="s">
        <v>7491</v>
      </c>
      <c r="U1272" t="s">
        <v>7492</v>
      </c>
    </row>
    <row r="1273" spans="1:21" hidden="1">
      <c r="A1273">
        <v>2937</v>
      </c>
      <c r="B1273" t="s">
        <v>21</v>
      </c>
      <c r="C1273" t="s">
        <v>140</v>
      </c>
      <c r="D1273" t="s">
        <v>47</v>
      </c>
      <c r="E1273" t="s">
        <v>7493</v>
      </c>
      <c r="F1273" t="s">
        <v>4314</v>
      </c>
      <c r="G1273" t="s">
        <v>5104</v>
      </c>
      <c r="H1273" t="s">
        <v>27</v>
      </c>
      <c r="I1273" t="s">
        <v>28</v>
      </c>
      <c r="J1273" t="s">
        <v>7494</v>
      </c>
      <c r="K1273" t="s">
        <v>7495</v>
      </c>
      <c r="L1273" t="s">
        <v>7496</v>
      </c>
      <c r="M1273" t="s">
        <v>7497</v>
      </c>
      <c r="N1273" t="s">
        <v>7498</v>
      </c>
      <c r="O1273" t="s">
        <v>64</v>
      </c>
      <c r="P1273">
        <v>0</v>
      </c>
      <c r="Q1273">
        <v>0</v>
      </c>
      <c r="S1273" t="s">
        <v>7499</v>
      </c>
      <c r="U1273" t="s">
        <v>7500</v>
      </c>
    </row>
    <row r="1274" spans="1:21" hidden="1">
      <c r="A1274">
        <v>2938</v>
      </c>
      <c r="B1274" t="s">
        <v>21</v>
      </c>
      <c r="C1274" t="s">
        <v>430</v>
      </c>
      <c r="D1274" t="s">
        <v>47</v>
      </c>
      <c r="E1274" t="s">
        <v>7501</v>
      </c>
      <c r="F1274" t="s">
        <v>4314</v>
      </c>
      <c r="G1274" t="s">
        <v>5104</v>
      </c>
      <c r="H1274" t="s">
        <v>27</v>
      </c>
      <c r="I1274" t="s">
        <v>28</v>
      </c>
      <c r="J1274" t="s">
        <v>7482</v>
      </c>
      <c r="K1274" t="s">
        <v>7426</v>
      </c>
      <c r="L1274" t="s">
        <v>7425</v>
      </c>
      <c r="M1274" t="s">
        <v>7502</v>
      </c>
      <c r="N1274" t="s">
        <v>7503</v>
      </c>
      <c r="O1274" t="s">
        <v>55</v>
      </c>
      <c r="P1274">
        <v>0</v>
      </c>
      <c r="Q1274">
        <v>0</v>
      </c>
      <c r="S1274" t="s">
        <v>7504</v>
      </c>
      <c r="U1274" t="s">
        <v>7505</v>
      </c>
    </row>
    <row r="1275" spans="1:21" hidden="1">
      <c r="A1275">
        <v>2939</v>
      </c>
      <c r="B1275" t="s">
        <v>21</v>
      </c>
      <c r="C1275" t="s">
        <v>335</v>
      </c>
      <c r="D1275" t="s">
        <v>47</v>
      </c>
      <c r="E1275" t="s">
        <v>7506</v>
      </c>
      <c r="F1275" t="s">
        <v>4314</v>
      </c>
      <c r="G1275" t="s">
        <v>5104</v>
      </c>
      <c r="H1275" t="s">
        <v>27</v>
      </c>
      <c r="I1275" t="s">
        <v>28</v>
      </c>
      <c r="J1275" t="s">
        <v>7507</v>
      </c>
      <c r="K1275" t="s">
        <v>7508</v>
      </c>
      <c r="L1275" t="s">
        <v>7509</v>
      </c>
      <c r="M1275" t="s">
        <v>7510</v>
      </c>
      <c r="N1275" t="s">
        <v>2933</v>
      </c>
      <c r="O1275" t="s">
        <v>34</v>
      </c>
      <c r="P1275">
        <v>0</v>
      </c>
      <c r="Q1275">
        <v>0</v>
      </c>
      <c r="R1275" t="s">
        <v>7511</v>
      </c>
      <c r="S1275" t="s">
        <v>7512</v>
      </c>
      <c r="U1275" t="s">
        <v>7513</v>
      </c>
    </row>
    <row r="1276" spans="1:21" hidden="1">
      <c r="A1276">
        <v>2940</v>
      </c>
      <c r="B1276" t="s">
        <v>7385</v>
      </c>
      <c r="C1276" t="s">
        <v>7115</v>
      </c>
      <c r="D1276" t="s">
        <v>482</v>
      </c>
      <c r="E1276" t="s">
        <v>7514</v>
      </c>
      <c r="F1276" t="s">
        <v>4314</v>
      </c>
      <c r="G1276" t="s">
        <v>5104</v>
      </c>
      <c r="H1276" t="s">
        <v>27</v>
      </c>
      <c r="I1276" t="s">
        <v>28</v>
      </c>
      <c r="J1276" t="s">
        <v>7515</v>
      </c>
      <c r="K1276" t="s">
        <v>7516</v>
      </c>
      <c r="L1276" t="s">
        <v>7517</v>
      </c>
      <c r="M1276" t="s">
        <v>7518</v>
      </c>
      <c r="O1276" t="s">
        <v>55</v>
      </c>
      <c r="P1276">
        <v>0</v>
      </c>
      <c r="Q1276">
        <v>0</v>
      </c>
      <c r="S1276" t="s">
        <v>7519</v>
      </c>
      <c r="U1276" t="s">
        <v>7520</v>
      </c>
    </row>
    <row r="1277" spans="1:21" hidden="1">
      <c r="A1277">
        <v>2941</v>
      </c>
      <c r="B1277" t="s">
        <v>7385</v>
      </c>
      <c r="C1277" t="s">
        <v>7115</v>
      </c>
      <c r="D1277" t="s">
        <v>99</v>
      </c>
      <c r="E1277" t="s">
        <v>7521</v>
      </c>
      <c r="F1277" t="s">
        <v>4314</v>
      </c>
      <c r="G1277" t="s">
        <v>5104</v>
      </c>
      <c r="H1277" t="s">
        <v>27</v>
      </c>
      <c r="I1277" t="s">
        <v>28</v>
      </c>
      <c r="J1277" t="s">
        <v>7522</v>
      </c>
      <c r="K1277" t="s">
        <v>7523</v>
      </c>
      <c r="L1277" t="s">
        <v>7524</v>
      </c>
      <c r="M1277" t="s">
        <v>7525</v>
      </c>
      <c r="O1277" t="s">
        <v>122</v>
      </c>
      <c r="P1277">
        <v>0</v>
      </c>
      <c r="Q1277">
        <v>0</v>
      </c>
      <c r="R1277" t="s">
        <v>7526</v>
      </c>
      <c r="S1277" t="s">
        <v>7527</v>
      </c>
      <c r="U1277" t="s">
        <v>7528</v>
      </c>
    </row>
    <row r="1278" spans="1:21" hidden="1">
      <c r="A1278">
        <v>2942</v>
      </c>
      <c r="B1278" t="s">
        <v>7385</v>
      </c>
      <c r="C1278" t="s">
        <v>7115</v>
      </c>
      <c r="D1278" t="s">
        <v>99</v>
      </c>
      <c r="E1278" t="s">
        <v>7529</v>
      </c>
      <c r="F1278" t="s">
        <v>4314</v>
      </c>
      <c r="G1278" t="s">
        <v>5104</v>
      </c>
      <c r="H1278" t="s">
        <v>27</v>
      </c>
      <c r="I1278" t="s">
        <v>28</v>
      </c>
      <c r="J1278" t="s">
        <v>7530</v>
      </c>
      <c r="K1278" t="s">
        <v>7531</v>
      </c>
      <c r="L1278" t="s">
        <v>7532</v>
      </c>
      <c r="M1278" t="s">
        <v>7533</v>
      </c>
      <c r="O1278" t="s">
        <v>122</v>
      </c>
      <c r="P1278">
        <v>0</v>
      </c>
      <c r="Q1278">
        <v>0</v>
      </c>
      <c r="S1278" t="s">
        <v>7534</v>
      </c>
      <c r="U1278" t="s">
        <v>7535</v>
      </c>
    </row>
    <row r="1279" spans="1:21" hidden="1">
      <c r="A1279">
        <v>2943</v>
      </c>
      <c r="B1279" t="s">
        <v>7536</v>
      </c>
      <c r="C1279" t="s">
        <v>7537</v>
      </c>
      <c r="D1279" t="s">
        <v>518</v>
      </c>
      <c r="E1279" t="s">
        <v>7538</v>
      </c>
      <c r="F1279" t="s">
        <v>4314</v>
      </c>
      <c r="G1279" t="s">
        <v>5104</v>
      </c>
      <c r="H1279" t="s">
        <v>27</v>
      </c>
      <c r="I1279" t="s">
        <v>28</v>
      </c>
      <c r="J1279" t="s">
        <v>7426</v>
      </c>
      <c r="K1279" t="s">
        <v>7425</v>
      </c>
      <c r="L1279" t="s">
        <v>7424</v>
      </c>
      <c r="M1279" t="s">
        <v>7481</v>
      </c>
      <c r="N1279" t="s">
        <v>7539</v>
      </c>
      <c r="O1279" t="s">
        <v>122</v>
      </c>
      <c r="P1279">
        <v>0</v>
      </c>
      <c r="Q1279">
        <v>0</v>
      </c>
      <c r="S1279" t="s">
        <v>7540</v>
      </c>
      <c r="U1279" t="s">
        <v>7541</v>
      </c>
    </row>
    <row r="1280" spans="1:21" hidden="1">
      <c r="A1280">
        <v>2944</v>
      </c>
      <c r="B1280" t="s">
        <v>2959</v>
      </c>
      <c r="C1280" t="s">
        <v>7542</v>
      </c>
      <c r="D1280" t="s">
        <v>366</v>
      </c>
      <c r="E1280" t="s">
        <v>7543</v>
      </c>
      <c r="F1280" t="s">
        <v>4314</v>
      </c>
      <c r="G1280" t="s">
        <v>5104</v>
      </c>
      <c r="H1280" t="s">
        <v>27</v>
      </c>
      <c r="I1280" t="s">
        <v>28</v>
      </c>
      <c r="J1280" t="s">
        <v>7400</v>
      </c>
      <c r="K1280" t="s">
        <v>7544</v>
      </c>
      <c r="L1280" t="s">
        <v>7545</v>
      </c>
      <c r="M1280" t="s">
        <v>7435</v>
      </c>
      <c r="N1280" t="s">
        <v>7546</v>
      </c>
      <c r="O1280" t="s">
        <v>122</v>
      </c>
      <c r="P1280">
        <v>0</v>
      </c>
      <c r="Q1280">
        <v>0</v>
      </c>
      <c r="S1280" t="s">
        <v>7547</v>
      </c>
      <c r="U1280" t="s">
        <v>7548</v>
      </c>
    </row>
    <row r="1281" spans="1:21" hidden="1">
      <c r="A1281" t="s">
        <v>7549</v>
      </c>
      <c r="B1281" t="s">
        <v>2454</v>
      </c>
      <c r="C1281" t="s">
        <v>4561</v>
      </c>
      <c r="D1281" t="s">
        <v>366</v>
      </c>
      <c r="E1281" t="s">
        <v>7550</v>
      </c>
      <c r="F1281" t="s">
        <v>4314</v>
      </c>
      <c r="G1281" t="s">
        <v>5104</v>
      </c>
      <c r="H1281" t="s">
        <v>27</v>
      </c>
      <c r="I1281" t="s">
        <v>28</v>
      </c>
      <c r="J1281" t="s">
        <v>7551</v>
      </c>
      <c r="K1281" t="s">
        <v>7552</v>
      </c>
      <c r="L1281" t="s">
        <v>7553</v>
      </c>
      <c r="M1281" t="s">
        <v>7554</v>
      </c>
      <c r="O1281" t="s">
        <v>34</v>
      </c>
      <c r="P1281">
        <v>0</v>
      </c>
      <c r="Q1281">
        <v>0</v>
      </c>
      <c r="S1281" t="s">
        <v>7555</v>
      </c>
      <c r="U1281" t="s">
        <v>7548</v>
      </c>
    </row>
    <row r="1282" spans="1:21" hidden="1">
      <c r="A1282">
        <v>2946</v>
      </c>
      <c r="B1282" t="s">
        <v>2895</v>
      </c>
      <c r="C1282" t="s">
        <v>4533</v>
      </c>
      <c r="D1282" t="s">
        <v>366</v>
      </c>
      <c r="E1282" t="s">
        <v>7556</v>
      </c>
      <c r="F1282" t="s">
        <v>4314</v>
      </c>
      <c r="G1282" t="s">
        <v>5104</v>
      </c>
      <c r="H1282" t="s">
        <v>27</v>
      </c>
      <c r="I1282" t="s">
        <v>2565</v>
      </c>
      <c r="O1282" t="s">
        <v>55</v>
      </c>
      <c r="P1282">
        <v>0</v>
      </c>
      <c r="Q1282">
        <v>0</v>
      </c>
      <c r="S1282" t="s">
        <v>7557</v>
      </c>
      <c r="U1282" t="s">
        <v>7558</v>
      </c>
    </row>
    <row r="1283" spans="1:21" hidden="1">
      <c r="A1283">
        <v>2947</v>
      </c>
      <c r="B1283" t="s">
        <v>4396</v>
      </c>
      <c r="C1283" t="s">
        <v>4591</v>
      </c>
      <c r="D1283" t="s">
        <v>366</v>
      </c>
      <c r="E1283" t="s">
        <v>7559</v>
      </c>
      <c r="F1283" t="s">
        <v>4314</v>
      </c>
      <c r="G1283" t="s">
        <v>5104</v>
      </c>
      <c r="H1283" t="s">
        <v>27</v>
      </c>
      <c r="I1283" t="s">
        <v>28</v>
      </c>
      <c r="J1283" t="s">
        <v>7409</v>
      </c>
      <c r="K1283" t="s">
        <v>7560</v>
      </c>
      <c r="L1283" t="s">
        <v>7561</v>
      </c>
      <c r="M1283" t="s">
        <v>7552</v>
      </c>
      <c r="N1283" t="s">
        <v>7417</v>
      </c>
      <c r="O1283" t="s">
        <v>80</v>
      </c>
      <c r="P1283">
        <v>0</v>
      </c>
      <c r="Q1283">
        <v>0</v>
      </c>
      <c r="S1283" t="s">
        <v>7562</v>
      </c>
      <c r="U1283" t="s">
        <v>7563</v>
      </c>
    </row>
    <row r="1284" spans="1:21" hidden="1">
      <c r="A1284">
        <v>2948</v>
      </c>
      <c r="B1284" t="s">
        <v>2895</v>
      </c>
      <c r="C1284" t="s">
        <v>7564</v>
      </c>
      <c r="D1284" t="s">
        <v>245</v>
      </c>
      <c r="E1284" t="s">
        <v>7565</v>
      </c>
      <c r="F1284" t="s">
        <v>4314</v>
      </c>
      <c r="G1284" t="s">
        <v>5104</v>
      </c>
      <c r="H1284" t="s">
        <v>27</v>
      </c>
      <c r="I1284" t="s">
        <v>28</v>
      </c>
      <c r="J1284" t="s">
        <v>7566</v>
      </c>
      <c r="K1284" t="s">
        <v>7567</v>
      </c>
      <c r="L1284" t="s">
        <v>7568</v>
      </c>
      <c r="M1284" t="s">
        <v>7569</v>
      </c>
      <c r="N1284" t="s">
        <v>7570</v>
      </c>
      <c r="O1284" t="s">
        <v>34</v>
      </c>
      <c r="P1284">
        <v>0</v>
      </c>
      <c r="Q1284">
        <v>0</v>
      </c>
      <c r="S1284" t="s">
        <v>7571</v>
      </c>
      <c r="U1284" t="s">
        <v>7572</v>
      </c>
    </row>
    <row r="1285" spans="1:21" hidden="1">
      <c r="A1285">
        <v>2949</v>
      </c>
      <c r="B1285" t="s">
        <v>2981</v>
      </c>
      <c r="C1285" t="s">
        <v>6077</v>
      </c>
      <c r="D1285" t="s">
        <v>245</v>
      </c>
      <c r="E1285" t="s">
        <v>7573</v>
      </c>
      <c r="F1285" t="s">
        <v>4314</v>
      </c>
      <c r="G1285" t="s">
        <v>5104</v>
      </c>
      <c r="H1285" t="s">
        <v>27</v>
      </c>
      <c r="I1285" t="s">
        <v>28</v>
      </c>
      <c r="J1285" t="s">
        <v>7574</v>
      </c>
      <c r="K1285" t="s">
        <v>7575</v>
      </c>
      <c r="L1285" t="s">
        <v>7576</v>
      </c>
      <c r="M1285" t="s">
        <v>7577</v>
      </c>
      <c r="N1285" t="s">
        <v>7578</v>
      </c>
      <c r="O1285" t="s">
        <v>80</v>
      </c>
      <c r="P1285">
        <v>0</v>
      </c>
      <c r="Q1285">
        <v>0</v>
      </c>
      <c r="R1285" t="s">
        <v>7579</v>
      </c>
      <c r="S1285" t="s">
        <v>7580</v>
      </c>
      <c r="U1285" t="s">
        <v>7581</v>
      </c>
    </row>
    <row r="1286" spans="1:21" hidden="1">
      <c r="A1286" t="s">
        <v>7582</v>
      </c>
      <c r="B1286" t="s">
        <v>4663</v>
      </c>
      <c r="C1286" t="s">
        <v>7583</v>
      </c>
      <c r="D1286" t="s">
        <v>245</v>
      </c>
      <c r="E1286" t="s">
        <v>7584</v>
      </c>
      <c r="F1286" t="s">
        <v>4314</v>
      </c>
      <c r="G1286" t="s">
        <v>5104</v>
      </c>
      <c r="H1286" t="s">
        <v>27</v>
      </c>
      <c r="I1286" t="s">
        <v>28</v>
      </c>
      <c r="J1286" t="s">
        <v>7585</v>
      </c>
      <c r="K1286" t="s">
        <v>7586</v>
      </c>
      <c r="L1286" t="s">
        <v>7587</v>
      </c>
      <c r="M1286" t="s">
        <v>7588</v>
      </c>
      <c r="N1286" t="s">
        <v>7589</v>
      </c>
      <c r="O1286" t="s">
        <v>80</v>
      </c>
      <c r="P1286">
        <v>0</v>
      </c>
      <c r="Q1286">
        <v>0</v>
      </c>
      <c r="S1286" t="s">
        <v>7590</v>
      </c>
      <c r="U1286" t="s">
        <v>7591</v>
      </c>
    </row>
    <row r="1287" spans="1:21" hidden="1">
      <c r="A1287">
        <v>2951</v>
      </c>
      <c r="B1287" t="s">
        <v>2620</v>
      </c>
      <c r="C1287" t="s">
        <v>5723</v>
      </c>
      <c r="D1287" t="s">
        <v>245</v>
      </c>
      <c r="E1287" t="s">
        <v>7592</v>
      </c>
      <c r="F1287" t="s">
        <v>4314</v>
      </c>
      <c r="G1287" t="s">
        <v>5104</v>
      </c>
      <c r="H1287" t="s">
        <v>27</v>
      </c>
      <c r="I1287" t="s">
        <v>2565</v>
      </c>
      <c r="J1287" t="s">
        <v>7585</v>
      </c>
      <c r="K1287" t="s">
        <v>7586</v>
      </c>
      <c r="L1287" t="s">
        <v>7587</v>
      </c>
      <c r="M1287" t="s">
        <v>7588</v>
      </c>
      <c r="N1287" t="s">
        <v>7589</v>
      </c>
      <c r="O1287" t="s">
        <v>55</v>
      </c>
      <c r="P1287">
        <v>0</v>
      </c>
      <c r="Q1287">
        <v>0</v>
      </c>
      <c r="S1287" t="s">
        <v>7593</v>
      </c>
      <c r="U1287" t="s">
        <v>7594</v>
      </c>
    </row>
    <row r="1288" spans="1:21" hidden="1">
      <c r="A1288" t="s">
        <v>7595</v>
      </c>
      <c r="B1288" t="s">
        <v>2599</v>
      </c>
      <c r="C1288" t="s">
        <v>7115</v>
      </c>
      <c r="D1288" t="s">
        <v>23</v>
      </c>
      <c r="E1288" t="s">
        <v>7596</v>
      </c>
      <c r="F1288" t="s">
        <v>4314</v>
      </c>
      <c r="G1288" t="s">
        <v>5104</v>
      </c>
      <c r="H1288" t="s">
        <v>27</v>
      </c>
      <c r="I1288" t="s">
        <v>28</v>
      </c>
      <c r="J1288" t="s">
        <v>6996</v>
      </c>
      <c r="K1288" t="s">
        <v>6997</v>
      </c>
      <c r="L1288" t="s">
        <v>6998</v>
      </c>
      <c r="M1288" t="s">
        <v>6999</v>
      </c>
      <c r="O1288" t="s">
        <v>122</v>
      </c>
      <c r="P1288">
        <v>0</v>
      </c>
      <c r="Q1288">
        <v>0</v>
      </c>
      <c r="R1288" t="s">
        <v>7597</v>
      </c>
      <c r="S1288" t="s">
        <v>7001</v>
      </c>
      <c r="U1288" t="s">
        <v>7598</v>
      </c>
    </row>
    <row r="1289" spans="1:21" hidden="1">
      <c r="A1289">
        <v>2953</v>
      </c>
      <c r="B1289" t="s">
        <v>2620</v>
      </c>
      <c r="C1289" t="s">
        <v>5868</v>
      </c>
      <c r="D1289" t="s">
        <v>3329</v>
      </c>
      <c r="E1289" t="s">
        <v>7599</v>
      </c>
      <c r="F1289" t="s">
        <v>4314</v>
      </c>
      <c r="G1289" t="s">
        <v>5104</v>
      </c>
      <c r="H1289" t="s">
        <v>27</v>
      </c>
      <c r="I1289" t="s">
        <v>2565</v>
      </c>
      <c r="O1289" t="s">
        <v>80</v>
      </c>
      <c r="P1289">
        <v>0</v>
      </c>
      <c r="Q1289">
        <v>0</v>
      </c>
      <c r="S1289" t="s">
        <v>7600</v>
      </c>
      <c r="U1289" t="s">
        <v>7601</v>
      </c>
    </row>
    <row r="1290" spans="1:21" hidden="1">
      <c r="A1290">
        <v>2954</v>
      </c>
      <c r="B1290" t="s">
        <v>2620</v>
      </c>
      <c r="C1290" t="s">
        <v>3813</v>
      </c>
      <c r="D1290" t="s">
        <v>37</v>
      </c>
      <c r="E1290" t="s">
        <v>7602</v>
      </c>
      <c r="F1290" t="s">
        <v>4314</v>
      </c>
      <c r="G1290" t="s">
        <v>5104</v>
      </c>
      <c r="H1290" t="s">
        <v>27</v>
      </c>
      <c r="I1290" t="s">
        <v>2565</v>
      </c>
      <c r="J1290" t="s">
        <v>6996</v>
      </c>
      <c r="K1290" t="s">
        <v>6997</v>
      </c>
      <c r="L1290" t="s">
        <v>6998</v>
      </c>
      <c r="M1290" t="s">
        <v>6999</v>
      </c>
      <c r="O1290" t="s">
        <v>80</v>
      </c>
      <c r="P1290">
        <v>0</v>
      </c>
      <c r="Q1290">
        <v>0</v>
      </c>
      <c r="S1290" t="s">
        <v>7603</v>
      </c>
      <c r="U1290" t="s">
        <v>7604</v>
      </c>
    </row>
    <row r="1291" spans="1:21" hidden="1">
      <c r="A1291">
        <v>2955</v>
      </c>
      <c r="B1291" t="s">
        <v>2620</v>
      </c>
      <c r="C1291" t="s">
        <v>2586</v>
      </c>
      <c r="D1291" t="s">
        <v>47</v>
      </c>
      <c r="E1291" t="s">
        <v>7605</v>
      </c>
      <c r="F1291" t="s">
        <v>4314</v>
      </c>
      <c r="G1291" t="s">
        <v>5104</v>
      </c>
      <c r="H1291" t="s">
        <v>27</v>
      </c>
      <c r="I1291" t="s">
        <v>2565</v>
      </c>
      <c r="J1291" t="s">
        <v>6996</v>
      </c>
      <c r="K1291" t="s">
        <v>6997</v>
      </c>
      <c r="L1291" t="s">
        <v>6998</v>
      </c>
      <c r="M1291" t="s">
        <v>6999</v>
      </c>
      <c r="O1291" t="s">
        <v>80</v>
      </c>
      <c r="P1291">
        <v>0</v>
      </c>
      <c r="Q1291">
        <v>0</v>
      </c>
      <c r="S1291" t="s">
        <v>7606</v>
      </c>
      <c r="U1291" t="s">
        <v>7607</v>
      </c>
    </row>
    <row r="1292" spans="1:21" hidden="1">
      <c r="A1292">
        <v>2956</v>
      </c>
      <c r="B1292" t="s">
        <v>2620</v>
      </c>
      <c r="C1292" t="s">
        <v>6464</v>
      </c>
      <c r="D1292" t="s">
        <v>47</v>
      </c>
      <c r="E1292" t="s">
        <v>7608</v>
      </c>
      <c r="F1292" t="s">
        <v>4314</v>
      </c>
      <c r="G1292" t="s">
        <v>5104</v>
      </c>
      <c r="H1292" t="s">
        <v>27</v>
      </c>
      <c r="I1292" t="s">
        <v>2565</v>
      </c>
      <c r="J1292" t="s">
        <v>6996</v>
      </c>
      <c r="K1292" t="s">
        <v>6997</v>
      </c>
      <c r="L1292" t="s">
        <v>6998</v>
      </c>
      <c r="M1292" t="s">
        <v>6999</v>
      </c>
      <c r="O1292" t="s">
        <v>80</v>
      </c>
      <c r="P1292">
        <v>0</v>
      </c>
      <c r="Q1292">
        <v>0</v>
      </c>
      <c r="S1292" t="s">
        <v>7609</v>
      </c>
      <c r="U1292" t="s">
        <v>7607</v>
      </c>
    </row>
    <row r="1293" spans="1:21" hidden="1">
      <c r="A1293">
        <v>2957</v>
      </c>
      <c r="B1293" t="s">
        <v>2981</v>
      </c>
      <c r="C1293" t="s">
        <v>7610</v>
      </c>
      <c r="D1293" t="s">
        <v>47</v>
      </c>
      <c r="E1293" t="s">
        <v>7611</v>
      </c>
      <c r="F1293" t="s">
        <v>4314</v>
      </c>
      <c r="G1293" t="s">
        <v>5104</v>
      </c>
      <c r="H1293" t="s">
        <v>27</v>
      </c>
      <c r="I1293" t="s">
        <v>28</v>
      </c>
      <c r="J1293" t="s">
        <v>7612</v>
      </c>
      <c r="K1293" t="s">
        <v>7613</v>
      </c>
      <c r="L1293" t="s">
        <v>7614</v>
      </c>
      <c r="M1293" t="s">
        <v>7615</v>
      </c>
      <c r="N1293" t="s">
        <v>7616</v>
      </c>
      <c r="O1293" t="s">
        <v>80</v>
      </c>
      <c r="P1293">
        <v>0</v>
      </c>
      <c r="Q1293">
        <v>0</v>
      </c>
      <c r="R1293" t="s">
        <v>7617</v>
      </c>
      <c r="S1293" t="s">
        <v>7618</v>
      </c>
      <c r="U1293" t="s">
        <v>7619</v>
      </c>
    </row>
    <row r="1294" spans="1:21" hidden="1">
      <c r="A1294" t="s">
        <v>7620</v>
      </c>
      <c r="B1294" t="s">
        <v>7027</v>
      </c>
      <c r="C1294" t="s">
        <v>7028</v>
      </c>
      <c r="D1294" t="s">
        <v>47</v>
      </c>
      <c r="E1294" t="s">
        <v>7621</v>
      </c>
      <c r="F1294" t="s">
        <v>4314</v>
      </c>
      <c r="G1294" t="s">
        <v>5104</v>
      </c>
      <c r="H1294" t="s">
        <v>27</v>
      </c>
      <c r="I1294" t="s">
        <v>28</v>
      </c>
      <c r="J1294" t="s">
        <v>7622</v>
      </c>
      <c r="K1294" t="s">
        <v>7623</v>
      </c>
      <c r="L1294" t="s">
        <v>7624</v>
      </c>
      <c r="M1294" t="s">
        <v>7625</v>
      </c>
      <c r="N1294" t="s">
        <v>7626</v>
      </c>
      <c r="O1294" t="s">
        <v>64</v>
      </c>
      <c r="P1294">
        <v>0</v>
      </c>
      <c r="Q1294">
        <v>0</v>
      </c>
      <c r="R1294" t="s">
        <v>7627</v>
      </c>
      <c r="S1294" t="s">
        <v>7628</v>
      </c>
      <c r="U1294" t="s">
        <v>7629</v>
      </c>
    </row>
    <row r="1295" spans="1:21" hidden="1">
      <c r="A1295">
        <v>2959</v>
      </c>
      <c r="B1295" t="s">
        <v>2620</v>
      </c>
      <c r="C1295" t="s">
        <v>7630</v>
      </c>
      <c r="D1295" t="s">
        <v>67</v>
      </c>
      <c r="E1295" t="s">
        <v>7631</v>
      </c>
      <c r="F1295" t="s">
        <v>4314</v>
      </c>
      <c r="G1295" t="s">
        <v>5104</v>
      </c>
      <c r="H1295" t="s">
        <v>27</v>
      </c>
      <c r="I1295" t="s">
        <v>2565</v>
      </c>
      <c r="O1295" t="s">
        <v>55</v>
      </c>
      <c r="P1295">
        <v>0</v>
      </c>
      <c r="Q1295">
        <v>0</v>
      </c>
      <c r="S1295" t="s">
        <v>7632</v>
      </c>
      <c r="U1295" t="s">
        <v>7633</v>
      </c>
    </row>
    <row r="1296" spans="1:21" hidden="1">
      <c r="A1296">
        <v>2960</v>
      </c>
      <c r="B1296" t="s">
        <v>2620</v>
      </c>
      <c r="C1296" t="s">
        <v>7630</v>
      </c>
      <c r="D1296" t="s">
        <v>67</v>
      </c>
      <c r="E1296" t="s">
        <v>7634</v>
      </c>
      <c r="F1296" t="s">
        <v>4314</v>
      </c>
      <c r="G1296" t="s">
        <v>5104</v>
      </c>
      <c r="H1296" t="s">
        <v>27</v>
      </c>
      <c r="I1296" t="s">
        <v>2565</v>
      </c>
      <c r="J1296" t="s">
        <v>7622</v>
      </c>
      <c r="K1296" t="s">
        <v>7623</v>
      </c>
      <c r="L1296" t="s">
        <v>7624</v>
      </c>
      <c r="M1296" t="s">
        <v>7625</v>
      </c>
      <c r="N1296" t="s">
        <v>7626</v>
      </c>
      <c r="O1296" t="s">
        <v>80</v>
      </c>
      <c r="P1296">
        <v>0</v>
      </c>
      <c r="Q1296">
        <v>0</v>
      </c>
      <c r="S1296" t="s">
        <v>7635</v>
      </c>
      <c r="U1296" t="s">
        <v>7633</v>
      </c>
    </row>
    <row r="1297" spans="1:21" hidden="1">
      <c r="A1297">
        <v>2961</v>
      </c>
      <c r="B1297" t="s">
        <v>2620</v>
      </c>
      <c r="C1297" t="s">
        <v>5513</v>
      </c>
      <c r="D1297" t="s">
        <v>67</v>
      </c>
      <c r="E1297" t="s">
        <v>7636</v>
      </c>
      <c r="F1297" t="s">
        <v>4314</v>
      </c>
      <c r="G1297" t="s">
        <v>5104</v>
      </c>
      <c r="H1297" t="s">
        <v>27</v>
      </c>
      <c r="I1297" t="s">
        <v>2565</v>
      </c>
      <c r="J1297" t="s">
        <v>7622</v>
      </c>
      <c r="K1297" t="s">
        <v>7623</v>
      </c>
      <c r="L1297" t="s">
        <v>7624</v>
      </c>
      <c r="M1297" t="s">
        <v>7625</v>
      </c>
      <c r="N1297" t="s">
        <v>7626</v>
      </c>
      <c r="O1297" t="s">
        <v>80</v>
      </c>
      <c r="P1297">
        <v>0</v>
      </c>
      <c r="Q1297">
        <v>0</v>
      </c>
      <c r="S1297" t="s">
        <v>7637</v>
      </c>
      <c r="U1297" t="s">
        <v>7638</v>
      </c>
    </row>
    <row r="1298" spans="1:21" hidden="1">
      <c r="A1298">
        <v>2962</v>
      </c>
      <c r="B1298" t="s">
        <v>2620</v>
      </c>
      <c r="C1298" t="s">
        <v>6083</v>
      </c>
      <c r="D1298" t="s">
        <v>290</v>
      </c>
      <c r="E1298" t="s">
        <v>7639</v>
      </c>
      <c r="F1298" t="s">
        <v>4314</v>
      </c>
      <c r="G1298" t="s">
        <v>5104</v>
      </c>
      <c r="H1298" t="s">
        <v>27</v>
      </c>
      <c r="I1298" t="s">
        <v>2565</v>
      </c>
      <c r="J1298" t="s">
        <v>7622</v>
      </c>
      <c r="K1298" t="s">
        <v>7623</v>
      </c>
      <c r="L1298" t="s">
        <v>7624</v>
      </c>
      <c r="M1298" t="s">
        <v>7625</v>
      </c>
      <c r="N1298" t="s">
        <v>7626</v>
      </c>
      <c r="O1298" t="s">
        <v>55</v>
      </c>
      <c r="P1298">
        <v>0</v>
      </c>
      <c r="Q1298">
        <v>0</v>
      </c>
      <c r="S1298" t="s">
        <v>7640</v>
      </c>
      <c r="U1298" t="s">
        <v>7641</v>
      </c>
    </row>
    <row r="1299" spans="1:21" hidden="1">
      <c r="A1299">
        <v>2963</v>
      </c>
      <c r="B1299" t="s">
        <v>2981</v>
      </c>
      <c r="C1299" t="s">
        <v>7642</v>
      </c>
      <c r="D1299" t="s">
        <v>2720</v>
      </c>
      <c r="E1299" t="s">
        <v>7643</v>
      </c>
      <c r="F1299" t="s">
        <v>4314</v>
      </c>
      <c r="G1299" t="s">
        <v>5104</v>
      </c>
      <c r="H1299" t="s">
        <v>27</v>
      </c>
      <c r="I1299" t="s">
        <v>28</v>
      </c>
      <c r="J1299" t="s">
        <v>7644</v>
      </c>
      <c r="K1299" t="s">
        <v>7645</v>
      </c>
      <c r="L1299" t="s">
        <v>7646</v>
      </c>
      <c r="M1299" t="s">
        <v>7647</v>
      </c>
      <c r="N1299" t="s">
        <v>7648</v>
      </c>
      <c r="O1299" t="s">
        <v>122</v>
      </c>
      <c r="P1299">
        <v>0</v>
      </c>
      <c r="Q1299">
        <v>0</v>
      </c>
      <c r="S1299" t="s">
        <v>7649</v>
      </c>
      <c r="U1299" t="s">
        <v>7650</v>
      </c>
    </row>
    <row r="1300" spans="1:21" hidden="1">
      <c r="A1300">
        <v>2964</v>
      </c>
      <c r="B1300" t="s">
        <v>21</v>
      </c>
      <c r="C1300" t="s">
        <v>335</v>
      </c>
      <c r="D1300" t="s">
        <v>2720</v>
      </c>
      <c r="E1300" t="s">
        <v>7651</v>
      </c>
      <c r="F1300" t="s">
        <v>4314</v>
      </c>
      <c r="G1300" t="s">
        <v>5104</v>
      </c>
      <c r="H1300" t="s">
        <v>27</v>
      </c>
      <c r="I1300" t="s">
        <v>28</v>
      </c>
      <c r="J1300" t="s">
        <v>7652</v>
      </c>
      <c r="K1300" t="s">
        <v>7653</v>
      </c>
      <c r="L1300" t="s">
        <v>7654</v>
      </c>
      <c r="M1300" t="s">
        <v>7655</v>
      </c>
      <c r="N1300" t="s">
        <v>7656</v>
      </c>
      <c r="O1300" t="s">
        <v>80</v>
      </c>
      <c r="P1300">
        <v>0</v>
      </c>
      <c r="Q1300">
        <v>0</v>
      </c>
      <c r="S1300" t="s">
        <v>7657</v>
      </c>
      <c r="U1300" t="s">
        <v>7650</v>
      </c>
    </row>
    <row r="1301" spans="1:21" hidden="1">
      <c r="A1301">
        <v>2965</v>
      </c>
      <c r="B1301" t="s">
        <v>3757</v>
      </c>
      <c r="C1301" t="s">
        <v>7658</v>
      </c>
      <c r="D1301" t="s">
        <v>2431</v>
      </c>
      <c r="E1301" t="s">
        <v>7659</v>
      </c>
      <c r="F1301" t="s">
        <v>4314</v>
      </c>
      <c r="G1301" t="s">
        <v>5104</v>
      </c>
      <c r="H1301" t="s">
        <v>27</v>
      </c>
      <c r="I1301" t="s">
        <v>28</v>
      </c>
      <c r="J1301" t="s">
        <v>7660</v>
      </c>
      <c r="K1301" t="s">
        <v>7661</v>
      </c>
      <c r="L1301" t="s">
        <v>7662</v>
      </c>
      <c r="M1301" t="s">
        <v>7663</v>
      </c>
      <c r="N1301" t="s">
        <v>7664</v>
      </c>
      <c r="O1301" t="s">
        <v>55</v>
      </c>
      <c r="P1301">
        <v>0</v>
      </c>
      <c r="Q1301">
        <v>0</v>
      </c>
      <c r="S1301" t="s">
        <v>7665</v>
      </c>
      <c r="U1301" t="s">
        <v>7650</v>
      </c>
    </row>
    <row r="1302" spans="1:21" hidden="1">
      <c r="A1302">
        <v>2966</v>
      </c>
      <c r="B1302" t="s">
        <v>7666</v>
      </c>
      <c r="C1302" t="s">
        <v>7667</v>
      </c>
      <c r="D1302" t="s">
        <v>2431</v>
      </c>
      <c r="E1302" t="s">
        <v>7668</v>
      </c>
      <c r="F1302" t="s">
        <v>4314</v>
      </c>
      <c r="G1302" t="s">
        <v>5104</v>
      </c>
      <c r="H1302" t="s">
        <v>27</v>
      </c>
      <c r="I1302" t="s">
        <v>28</v>
      </c>
      <c r="J1302" t="s">
        <v>7669</v>
      </c>
      <c r="K1302" t="s">
        <v>7670</v>
      </c>
      <c r="L1302" t="s">
        <v>7671</v>
      </c>
      <c r="M1302" t="s">
        <v>7672</v>
      </c>
      <c r="N1302" t="s">
        <v>7673</v>
      </c>
      <c r="O1302" t="s">
        <v>122</v>
      </c>
      <c r="P1302">
        <v>0</v>
      </c>
      <c r="Q1302">
        <v>0</v>
      </c>
      <c r="S1302" t="s">
        <v>7674</v>
      </c>
      <c r="U1302" t="s">
        <v>7675</v>
      </c>
    </row>
    <row r="1303" spans="1:21" hidden="1">
      <c r="A1303">
        <v>2967</v>
      </c>
      <c r="B1303" t="s">
        <v>21</v>
      </c>
      <c r="C1303" t="s">
        <v>98</v>
      </c>
      <c r="D1303" t="s">
        <v>2720</v>
      </c>
      <c r="E1303" t="s">
        <v>7676</v>
      </c>
      <c r="F1303" t="s">
        <v>4314</v>
      </c>
      <c r="G1303" t="s">
        <v>5104</v>
      </c>
      <c r="H1303" t="s">
        <v>27</v>
      </c>
      <c r="I1303" t="s">
        <v>28</v>
      </c>
      <c r="J1303" t="s">
        <v>7677</v>
      </c>
      <c r="K1303" t="s">
        <v>7678</v>
      </c>
      <c r="L1303" t="s">
        <v>7679</v>
      </c>
      <c r="M1303" t="s">
        <v>7680</v>
      </c>
      <c r="N1303" t="s">
        <v>7681</v>
      </c>
      <c r="O1303" t="s">
        <v>64</v>
      </c>
      <c r="P1303">
        <v>0</v>
      </c>
      <c r="Q1303">
        <v>0</v>
      </c>
      <c r="S1303" t="s">
        <v>7682</v>
      </c>
      <c r="U1303" t="s">
        <v>7683</v>
      </c>
    </row>
    <row r="1304" spans="1:21" hidden="1">
      <c r="A1304">
        <v>2968</v>
      </c>
      <c r="B1304" t="s">
        <v>2514</v>
      </c>
      <c r="C1304" t="s">
        <v>6369</v>
      </c>
      <c r="D1304" t="s">
        <v>3091</v>
      </c>
      <c r="E1304" t="s">
        <v>7684</v>
      </c>
      <c r="F1304" t="s">
        <v>4314</v>
      </c>
      <c r="G1304" t="s">
        <v>5104</v>
      </c>
      <c r="H1304" t="s">
        <v>27</v>
      </c>
      <c r="I1304" t="s">
        <v>28</v>
      </c>
      <c r="J1304" t="s">
        <v>7685</v>
      </c>
      <c r="K1304" t="s">
        <v>7686</v>
      </c>
      <c r="L1304" t="s">
        <v>7432</v>
      </c>
      <c r="M1304" t="s">
        <v>7433</v>
      </c>
      <c r="N1304" t="s">
        <v>7687</v>
      </c>
      <c r="O1304" t="s">
        <v>122</v>
      </c>
      <c r="P1304">
        <v>0</v>
      </c>
      <c r="Q1304">
        <v>0</v>
      </c>
      <c r="S1304" t="s">
        <v>7688</v>
      </c>
      <c r="U1304" t="s">
        <v>7689</v>
      </c>
    </row>
    <row r="1305" spans="1:21" hidden="1">
      <c r="A1305">
        <v>2969</v>
      </c>
      <c r="B1305" t="s">
        <v>2514</v>
      </c>
      <c r="C1305" t="s">
        <v>6369</v>
      </c>
      <c r="D1305" t="s">
        <v>3091</v>
      </c>
      <c r="E1305" t="s">
        <v>7690</v>
      </c>
      <c r="F1305" t="s">
        <v>4314</v>
      </c>
      <c r="G1305" t="s">
        <v>5104</v>
      </c>
      <c r="H1305" t="s">
        <v>27</v>
      </c>
      <c r="I1305" t="s">
        <v>28</v>
      </c>
      <c r="J1305" t="s">
        <v>7691</v>
      </c>
      <c r="K1305" t="s">
        <v>7692</v>
      </c>
      <c r="L1305" t="s">
        <v>7693</v>
      </c>
      <c r="M1305" t="s">
        <v>7694</v>
      </c>
      <c r="N1305" t="s">
        <v>7695</v>
      </c>
      <c r="O1305" t="s">
        <v>55</v>
      </c>
      <c r="P1305">
        <v>0</v>
      </c>
      <c r="Q1305">
        <v>0</v>
      </c>
      <c r="S1305" t="s">
        <v>7696</v>
      </c>
      <c r="U1305" t="s">
        <v>7689</v>
      </c>
    </row>
    <row r="1306" spans="1:21" hidden="1">
      <c r="A1306">
        <v>2970</v>
      </c>
      <c r="B1306" t="s">
        <v>4524</v>
      </c>
      <c r="C1306" t="s">
        <v>2522</v>
      </c>
      <c r="D1306" t="s">
        <v>366</v>
      </c>
      <c r="E1306" t="s">
        <v>7697</v>
      </c>
      <c r="F1306" t="s">
        <v>4314</v>
      </c>
      <c r="G1306" t="s">
        <v>5104</v>
      </c>
      <c r="H1306" t="s">
        <v>27</v>
      </c>
      <c r="I1306" t="s">
        <v>28</v>
      </c>
      <c r="J1306" t="s">
        <v>7417</v>
      </c>
      <c r="K1306" t="s">
        <v>7698</v>
      </c>
      <c r="L1306" t="s">
        <v>7699</v>
      </c>
      <c r="M1306" t="s">
        <v>7700</v>
      </c>
      <c r="O1306" t="s">
        <v>64</v>
      </c>
      <c r="P1306">
        <v>0</v>
      </c>
      <c r="Q1306">
        <v>0</v>
      </c>
      <c r="S1306" t="s">
        <v>7701</v>
      </c>
      <c r="U1306" t="s">
        <v>7689</v>
      </c>
    </row>
    <row r="1307" spans="1:21" hidden="1">
      <c r="A1307">
        <v>2971</v>
      </c>
      <c r="B1307" t="s">
        <v>6930</v>
      </c>
      <c r="C1307" t="s">
        <v>7702</v>
      </c>
      <c r="D1307" t="s">
        <v>366</v>
      </c>
      <c r="E1307" t="s">
        <v>7703</v>
      </c>
      <c r="F1307" t="s">
        <v>4314</v>
      </c>
      <c r="G1307" t="s">
        <v>5104</v>
      </c>
      <c r="H1307" t="s">
        <v>27</v>
      </c>
      <c r="I1307" t="s">
        <v>28</v>
      </c>
      <c r="J1307" t="s">
        <v>7704</v>
      </c>
      <c r="K1307" t="s">
        <v>7705</v>
      </c>
      <c r="L1307" t="s">
        <v>7706</v>
      </c>
      <c r="M1307" t="s">
        <v>7707</v>
      </c>
      <c r="O1307" t="s">
        <v>55</v>
      </c>
      <c r="P1307">
        <v>0</v>
      </c>
      <c r="Q1307">
        <v>0</v>
      </c>
      <c r="R1307" t="s">
        <v>7708</v>
      </c>
      <c r="S1307" t="s">
        <v>7709</v>
      </c>
      <c r="U1307" t="s">
        <v>7710</v>
      </c>
    </row>
    <row r="1308" spans="1:21" hidden="1">
      <c r="A1308">
        <v>2972</v>
      </c>
      <c r="B1308" t="s">
        <v>2599</v>
      </c>
      <c r="C1308" t="s">
        <v>7115</v>
      </c>
      <c r="D1308" t="s">
        <v>3329</v>
      </c>
      <c r="E1308" t="s">
        <v>7711</v>
      </c>
      <c r="F1308" t="s">
        <v>4314</v>
      </c>
      <c r="G1308" t="s">
        <v>5104</v>
      </c>
      <c r="H1308" t="s">
        <v>27</v>
      </c>
      <c r="I1308" t="s">
        <v>28</v>
      </c>
      <c r="J1308" t="s">
        <v>7712</v>
      </c>
      <c r="K1308" t="s">
        <v>7713</v>
      </c>
      <c r="L1308" t="s">
        <v>7714</v>
      </c>
      <c r="M1308" t="s">
        <v>7715</v>
      </c>
      <c r="O1308" t="s">
        <v>34</v>
      </c>
      <c r="P1308">
        <v>0</v>
      </c>
      <c r="Q1308">
        <v>0</v>
      </c>
      <c r="S1308" t="s">
        <v>7716</v>
      </c>
      <c r="U1308" t="s">
        <v>7717</v>
      </c>
    </row>
    <row r="1309" spans="1:21" hidden="1">
      <c r="A1309">
        <v>2973</v>
      </c>
      <c r="B1309" t="s">
        <v>7027</v>
      </c>
      <c r="C1309" t="s">
        <v>7028</v>
      </c>
      <c r="D1309" t="s">
        <v>47</v>
      </c>
      <c r="E1309" t="s">
        <v>7718</v>
      </c>
      <c r="F1309" t="s">
        <v>4314</v>
      </c>
      <c r="G1309" t="s">
        <v>5104</v>
      </c>
      <c r="H1309" t="s">
        <v>27</v>
      </c>
      <c r="I1309" t="s">
        <v>28</v>
      </c>
      <c r="J1309" t="s">
        <v>7719</v>
      </c>
      <c r="K1309" t="s">
        <v>7720</v>
      </c>
      <c r="L1309" t="s">
        <v>7721</v>
      </c>
      <c r="M1309" t="s">
        <v>7722</v>
      </c>
      <c r="N1309" t="s">
        <v>7723</v>
      </c>
      <c r="O1309" t="s">
        <v>122</v>
      </c>
      <c r="P1309">
        <v>0</v>
      </c>
      <c r="Q1309">
        <v>0</v>
      </c>
      <c r="S1309" t="s">
        <v>7724</v>
      </c>
      <c r="U1309" t="s">
        <v>7717</v>
      </c>
    </row>
    <row r="1310" spans="1:21" hidden="1">
      <c r="A1310">
        <v>2974</v>
      </c>
      <c r="B1310" t="s">
        <v>2620</v>
      </c>
      <c r="C1310" t="s">
        <v>2586</v>
      </c>
      <c r="D1310" t="s">
        <v>47</v>
      </c>
      <c r="E1310" t="s">
        <v>7725</v>
      </c>
      <c r="F1310" t="s">
        <v>4314</v>
      </c>
      <c r="G1310" t="s">
        <v>5104</v>
      </c>
      <c r="H1310" t="s">
        <v>27</v>
      </c>
      <c r="I1310" t="s">
        <v>2565</v>
      </c>
      <c r="J1310" t="s">
        <v>7622</v>
      </c>
      <c r="K1310" t="s">
        <v>7623</v>
      </c>
      <c r="L1310" t="s">
        <v>7624</v>
      </c>
      <c r="M1310" t="s">
        <v>7625</v>
      </c>
      <c r="N1310" t="s">
        <v>7626</v>
      </c>
      <c r="O1310" t="s">
        <v>80</v>
      </c>
      <c r="P1310">
        <v>0</v>
      </c>
      <c r="Q1310">
        <v>0</v>
      </c>
      <c r="S1310" t="s">
        <v>7726</v>
      </c>
      <c r="U1310" t="s">
        <v>7727</v>
      </c>
    </row>
    <row r="1311" spans="1:21" hidden="1">
      <c r="A1311">
        <v>2975</v>
      </c>
      <c r="B1311" t="s">
        <v>2620</v>
      </c>
      <c r="C1311" t="s">
        <v>5727</v>
      </c>
      <c r="D1311" t="s">
        <v>47</v>
      </c>
      <c r="E1311" t="s">
        <v>7728</v>
      </c>
      <c r="F1311" t="s">
        <v>4314</v>
      </c>
      <c r="G1311" t="s">
        <v>5104</v>
      </c>
      <c r="H1311" t="s">
        <v>27</v>
      </c>
      <c r="I1311" t="s">
        <v>28</v>
      </c>
      <c r="J1311" t="s">
        <v>7729</v>
      </c>
      <c r="K1311" t="s">
        <v>7730</v>
      </c>
      <c r="L1311" t="s">
        <v>7731</v>
      </c>
      <c r="M1311" t="s">
        <v>7435</v>
      </c>
      <c r="N1311" t="s">
        <v>7732</v>
      </c>
      <c r="O1311" t="s">
        <v>34</v>
      </c>
      <c r="P1311">
        <v>0</v>
      </c>
      <c r="Q1311">
        <v>0</v>
      </c>
      <c r="S1311" t="s">
        <v>7733</v>
      </c>
      <c r="U1311" t="s">
        <v>7734</v>
      </c>
    </row>
    <row r="1312" spans="1:21" hidden="1">
      <c r="A1312">
        <v>2976</v>
      </c>
      <c r="B1312" t="s">
        <v>2620</v>
      </c>
      <c r="C1312" t="s">
        <v>5503</v>
      </c>
      <c r="D1312" t="s">
        <v>1943</v>
      </c>
      <c r="E1312" t="s">
        <v>7735</v>
      </c>
      <c r="F1312" t="s">
        <v>25</v>
      </c>
      <c r="G1312" t="s">
        <v>2053</v>
      </c>
      <c r="H1312" t="s">
        <v>27</v>
      </c>
      <c r="I1312" t="s">
        <v>2565</v>
      </c>
      <c r="O1312" t="s">
        <v>80</v>
      </c>
      <c r="P1312">
        <v>0</v>
      </c>
      <c r="Q1312">
        <v>0</v>
      </c>
      <c r="S1312" t="s">
        <v>7736</v>
      </c>
      <c r="T1312" t="s">
        <v>7737</v>
      </c>
      <c r="U1312" t="s">
        <v>7738</v>
      </c>
    </row>
    <row r="1313" spans="1:21" hidden="1">
      <c r="A1313">
        <v>2977</v>
      </c>
      <c r="B1313" t="s">
        <v>2620</v>
      </c>
      <c r="C1313" t="s">
        <v>5503</v>
      </c>
      <c r="D1313" t="s">
        <v>1943</v>
      </c>
      <c r="E1313" t="s">
        <v>7739</v>
      </c>
      <c r="F1313" t="s">
        <v>25</v>
      </c>
      <c r="G1313" t="s">
        <v>2053</v>
      </c>
      <c r="H1313" t="s">
        <v>27</v>
      </c>
      <c r="I1313" t="s">
        <v>2565</v>
      </c>
      <c r="O1313" t="s">
        <v>80</v>
      </c>
      <c r="P1313">
        <v>1</v>
      </c>
      <c r="Q1313">
        <v>1</v>
      </c>
      <c r="S1313" t="s">
        <v>7740</v>
      </c>
      <c r="T1313" t="s">
        <v>7737</v>
      </c>
      <c r="U1313" t="s">
        <v>7741</v>
      </c>
    </row>
    <row r="1314" spans="1:21" hidden="1">
      <c r="A1314">
        <v>2978</v>
      </c>
      <c r="B1314" t="s">
        <v>2620</v>
      </c>
      <c r="C1314" t="s">
        <v>5503</v>
      </c>
      <c r="D1314" t="s">
        <v>1943</v>
      </c>
      <c r="E1314" t="s">
        <v>7742</v>
      </c>
      <c r="F1314" t="s">
        <v>25</v>
      </c>
      <c r="G1314" t="s">
        <v>2053</v>
      </c>
      <c r="H1314" t="s">
        <v>27</v>
      </c>
      <c r="I1314" t="s">
        <v>2565</v>
      </c>
      <c r="O1314" t="s">
        <v>55</v>
      </c>
      <c r="P1314">
        <v>1</v>
      </c>
      <c r="Q1314">
        <v>1</v>
      </c>
      <c r="S1314" t="s">
        <v>7743</v>
      </c>
      <c r="T1314" t="s">
        <v>7737</v>
      </c>
      <c r="U1314" t="s">
        <v>7744</v>
      </c>
    </row>
    <row r="1315" spans="1:21" hidden="1">
      <c r="A1315">
        <v>2979</v>
      </c>
      <c r="B1315" t="s">
        <v>2620</v>
      </c>
      <c r="C1315" t="s">
        <v>5503</v>
      </c>
      <c r="D1315" t="s">
        <v>1943</v>
      </c>
      <c r="E1315" t="s">
        <v>7745</v>
      </c>
      <c r="F1315" t="s">
        <v>25</v>
      </c>
      <c r="G1315" t="s">
        <v>2053</v>
      </c>
      <c r="H1315" t="s">
        <v>27</v>
      </c>
      <c r="I1315" t="s">
        <v>2565</v>
      </c>
      <c r="O1315" t="s">
        <v>55</v>
      </c>
      <c r="P1315">
        <v>1</v>
      </c>
      <c r="Q1315">
        <v>1</v>
      </c>
      <c r="S1315" t="s">
        <v>7746</v>
      </c>
      <c r="T1315" t="s">
        <v>7737</v>
      </c>
      <c r="U1315" t="s">
        <v>7747</v>
      </c>
    </row>
    <row r="1316" spans="1:21" hidden="1">
      <c r="A1316">
        <v>2980</v>
      </c>
      <c r="B1316" t="s">
        <v>2620</v>
      </c>
      <c r="C1316" t="s">
        <v>5503</v>
      </c>
      <c r="D1316" t="s">
        <v>1943</v>
      </c>
      <c r="E1316" t="s">
        <v>7748</v>
      </c>
      <c r="F1316" t="s">
        <v>25</v>
      </c>
      <c r="G1316" t="s">
        <v>2053</v>
      </c>
      <c r="H1316" t="s">
        <v>27</v>
      </c>
      <c r="I1316" t="s">
        <v>2565</v>
      </c>
      <c r="O1316" t="s">
        <v>80</v>
      </c>
      <c r="P1316">
        <v>1</v>
      </c>
      <c r="Q1316">
        <v>1</v>
      </c>
      <c r="S1316" t="s">
        <v>7749</v>
      </c>
      <c r="T1316" t="s">
        <v>7737</v>
      </c>
      <c r="U1316" t="s">
        <v>7750</v>
      </c>
    </row>
    <row r="1317" spans="1:21" hidden="1">
      <c r="A1317">
        <v>2981</v>
      </c>
      <c r="B1317" t="s">
        <v>2620</v>
      </c>
      <c r="C1317" t="s">
        <v>5503</v>
      </c>
      <c r="D1317" t="s">
        <v>1943</v>
      </c>
      <c r="E1317" t="s">
        <v>7751</v>
      </c>
      <c r="F1317" t="s">
        <v>25</v>
      </c>
      <c r="G1317" t="s">
        <v>2053</v>
      </c>
      <c r="H1317" t="s">
        <v>27</v>
      </c>
      <c r="I1317" t="s">
        <v>2565</v>
      </c>
      <c r="O1317" t="s">
        <v>80</v>
      </c>
      <c r="P1317">
        <v>1</v>
      </c>
      <c r="Q1317">
        <v>1</v>
      </c>
      <c r="S1317" t="s">
        <v>7752</v>
      </c>
      <c r="T1317" t="s">
        <v>7737</v>
      </c>
      <c r="U1317" t="s">
        <v>7753</v>
      </c>
    </row>
    <row r="1318" spans="1:21" hidden="1">
      <c r="A1318" t="s">
        <v>7754</v>
      </c>
      <c r="B1318" t="s">
        <v>2620</v>
      </c>
      <c r="C1318" t="s">
        <v>5503</v>
      </c>
      <c r="D1318" t="s">
        <v>1943</v>
      </c>
      <c r="E1318" t="s">
        <v>7755</v>
      </c>
      <c r="F1318" t="s">
        <v>25</v>
      </c>
      <c r="G1318" t="s">
        <v>2053</v>
      </c>
      <c r="H1318" t="s">
        <v>27</v>
      </c>
      <c r="I1318" t="s">
        <v>2565</v>
      </c>
      <c r="O1318" t="s">
        <v>80</v>
      </c>
      <c r="P1318">
        <v>1</v>
      </c>
      <c r="Q1318">
        <v>1</v>
      </c>
      <c r="S1318" t="s">
        <v>7756</v>
      </c>
      <c r="T1318" t="s">
        <v>7737</v>
      </c>
      <c r="U1318" t="s">
        <v>7757</v>
      </c>
    </row>
    <row r="1319" spans="1:21" hidden="1">
      <c r="A1319">
        <v>2984</v>
      </c>
      <c r="B1319" t="s">
        <v>2620</v>
      </c>
      <c r="C1319" t="s">
        <v>5503</v>
      </c>
      <c r="D1319" t="s">
        <v>1943</v>
      </c>
      <c r="E1319" t="s">
        <v>7758</v>
      </c>
      <c r="F1319" t="s">
        <v>25</v>
      </c>
      <c r="G1319" t="s">
        <v>1054</v>
      </c>
      <c r="H1319" t="s">
        <v>27</v>
      </c>
      <c r="I1319" t="s">
        <v>2565</v>
      </c>
      <c r="O1319" t="s">
        <v>80</v>
      </c>
      <c r="P1319">
        <v>0</v>
      </c>
      <c r="Q1319">
        <v>0</v>
      </c>
      <c r="S1319" t="s">
        <v>7759</v>
      </c>
      <c r="T1319" t="s">
        <v>7737</v>
      </c>
      <c r="U1319" t="s">
        <v>7760</v>
      </c>
    </row>
    <row r="1320" spans="1:21" hidden="1">
      <c r="A1320">
        <v>2986</v>
      </c>
      <c r="B1320" t="s">
        <v>2620</v>
      </c>
      <c r="C1320" t="s">
        <v>5503</v>
      </c>
      <c r="D1320" t="s">
        <v>1943</v>
      </c>
      <c r="E1320" t="s">
        <v>7761</v>
      </c>
      <c r="F1320" t="s">
        <v>25</v>
      </c>
      <c r="G1320" t="s">
        <v>1835</v>
      </c>
      <c r="H1320" t="s">
        <v>27</v>
      </c>
      <c r="I1320" t="s">
        <v>2565</v>
      </c>
      <c r="O1320" t="s">
        <v>80</v>
      </c>
      <c r="P1320">
        <v>0</v>
      </c>
      <c r="Q1320">
        <v>0</v>
      </c>
      <c r="S1320" t="s">
        <v>7762</v>
      </c>
      <c r="T1320" t="s">
        <v>7737</v>
      </c>
      <c r="U1320" t="s">
        <v>7763</v>
      </c>
    </row>
    <row r="1321" spans="1:21" hidden="1">
      <c r="A1321">
        <v>2987</v>
      </c>
      <c r="B1321" t="s">
        <v>2620</v>
      </c>
      <c r="C1321" t="s">
        <v>5503</v>
      </c>
      <c r="D1321" t="s">
        <v>1943</v>
      </c>
      <c r="E1321" t="s">
        <v>7764</v>
      </c>
      <c r="F1321" t="s">
        <v>25</v>
      </c>
      <c r="G1321" t="s">
        <v>1291</v>
      </c>
      <c r="H1321" t="s">
        <v>27</v>
      </c>
      <c r="I1321" t="s">
        <v>2565</v>
      </c>
      <c r="O1321" t="s">
        <v>55</v>
      </c>
      <c r="P1321">
        <v>1</v>
      </c>
      <c r="Q1321">
        <v>1</v>
      </c>
      <c r="S1321" t="s">
        <v>7765</v>
      </c>
      <c r="T1321" t="s">
        <v>7737</v>
      </c>
      <c r="U1321" t="s">
        <v>7766</v>
      </c>
    </row>
    <row r="1322" spans="1:21" hidden="1">
      <c r="A1322">
        <v>2990</v>
      </c>
      <c r="B1322" t="s">
        <v>2620</v>
      </c>
      <c r="C1322" t="s">
        <v>5503</v>
      </c>
      <c r="D1322" t="s">
        <v>1943</v>
      </c>
      <c r="E1322" t="s">
        <v>7767</v>
      </c>
      <c r="F1322" t="s">
        <v>25</v>
      </c>
      <c r="G1322" t="s">
        <v>1525</v>
      </c>
      <c r="H1322" t="s">
        <v>27</v>
      </c>
      <c r="I1322" t="s">
        <v>2565</v>
      </c>
      <c r="O1322" t="s">
        <v>80</v>
      </c>
      <c r="P1322">
        <v>1</v>
      </c>
      <c r="Q1322">
        <v>1</v>
      </c>
      <c r="S1322" t="s">
        <v>7768</v>
      </c>
      <c r="T1322" t="s">
        <v>7737</v>
      </c>
      <c r="U1322" t="s">
        <v>7769</v>
      </c>
    </row>
    <row r="1323" spans="1:21" hidden="1">
      <c r="A1323" t="s">
        <v>7770</v>
      </c>
      <c r="B1323" t="s">
        <v>2620</v>
      </c>
      <c r="C1323" t="s">
        <v>5503</v>
      </c>
      <c r="D1323" t="s">
        <v>1943</v>
      </c>
      <c r="E1323" t="s">
        <v>7771</v>
      </c>
      <c r="F1323" t="s">
        <v>25</v>
      </c>
      <c r="G1323" t="s">
        <v>1835</v>
      </c>
      <c r="H1323" t="s">
        <v>27</v>
      </c>
      <c r="I1323" t="s">
        <v>2565</v>
      </c>
      <c r="O1323" t="s">
        <v>55</v>
      </c>
      <c r="P1323">
        <v>0</v>
      </c>
      <c r="Q1323">
        <v>0</v>
      </c>
      <c r="S1323" t="s">
        <v>7772</v>
      </c>
      <c r="T1323" t="s">
        <v>7737</v>
      </c>
      <c r="U1323" t="s">
        <v>7769</v>
      </c>
    </row>
    <row r="1324" spans="1:21" hidden="1">
      <c r="A1324">
        <v>2992</v>
      </c>
      <c r="B1324" t="s">
        <v>2620</v>
      </c>
      <c r="C1324" t="s">
        <v>5503</v>
      </c>
      <c r="D1324" t="s">
        <v>1943</v>
      </c>
      <c r="E1324" t="s">
        <v>7773</v>
      </c>
      <c r="F1324" t="s">
        <v>25</v>
      </c>
      <c r="G1324" t="s">
        <v>1835</v>
      </c>
      <c r="H1324" t="s">
        <v>27</v>
      </c>
      <c r="I1324" t="s">
        <v>2565</v>
      </c>
      <c r="O1324" t="s">
        <v>80</v>
      </c>
      <c r="P1324">
        <v>0</v>
      </c>
      <c r="Q1324">
        <v>0</v>
      </c>
      <c r="S1324" t="s">
        <v>7774</v>
      </c>
      <c r="T1324" t="s">
        <v>7737</v>
      </c>
      <c r="U1324" t="s">
        <v>7775</v>
      </c>
    </row>
    <row r="1325" spans="1:21">
      <c r="A1325" t="s">
        <v>7776</v>
      </c>
      <c r="B1325" t="s">
        <v>2620</v>
      </c>
      <c r="C1325" t="s">
        <v>5503</v>
      </c>
      <c r="D1325" t="s">
        <v>1943</v>
      </c>
      <c r="E1325" t="s">
        <v>7777</v>
      </c>
      <c r="F1325" t="s">
        <v>25</v>
      </c>
      <c r="G1325" t="s">
        <v>875</v>
      </c>
      <c r="H1325" t="s">
        <v>27</v>
      </c>
      <c r="I1325" t="s">
        <v>2565</v>
      </c>
      <c r="O1325" t="s">
        <v>55</v>
      </c>
      <c r="P1325">
        <v>0</v>
      </c>
      <c r="Q1325">
        <v>0</v>
      </c>
      <c r="S1325" t="s">
        <v>7778</v>
      </c>
      <c r="T1325" t="s">
        <v>7737</v>
      </c>
      <c r="U1325" t="s">
        <v>7779</v>
      </c>
    </row>
    <row r="1326" spans="1:21" hidden="1">
      <c r="A1326">
        <v>2994</v>
      </c>
      <c r="B1326" t="s">
        <v>2620</v>
      </c>
      <c r="C1326" t="s">
        <v>5503</v>
      </c>
      <c r="D1326" t="s">
        <v>1943</v>
      </c>
      <c r="E1326" t="s">
        <v>7780</v>
      </c>
      <c r="F1326" t="s">
        <v>2409</v>
      </c>
      <c r="G1326" t="s">
        <v>2410</v>
      </c>
      <c r="H1326" t="s">
        <v>27</v>
      </c>
      <c r="I1326" t="s">
        <v>2565</v>
      </c>
      <c r="O1326" t="s">
        <v>55</v>
      </c>
      <c r="P1326">
        <v>0</v>
      </c>
      <c r="Q1326">
        <v>0</v>
      </c>
      <c r="S1326" t="s">
        <v>7781</v>
      </c>
      <c r="U1326" t="s">
        <v>7782</v>
      </c>
    </row>
    <row r="1327" spans="1:21" hidden="1">
      <c r="A1327">
        <v>2995</v>
      </c>
      <c r="B1327" t="s">
        <v>2620</v>
      </c>
      <c r="C1327" t="s">
        <v>5503</v>
      </c>
      <c r="D1327" t="s">
        <v>1943</v>
      </c>
      <c r="E1327" t="s">
        <v>7783</v>
      </c>
      <c r="F1327" t="s">
        <v>2409</v>
      </c>
      <c r="G1327" t="s">
        <v>3178</v>
      </c>
      <c r="H1327" t="s">
        <v>27</v>
      </c>
      <c r="I1327" t="s">
        <v>2565</v>
      </c>
      <c r="O1327" t="s">
        <v>55</v>
      </c>
      <c r="P1327">
        <v>0</v>
      </c>
      <c r="Q1327">
        <v>0</v>
      </c>
      <c r="S1327" t="s">
        <v>7784</v>
      </c>
      <c r="U1327" t="s">
        <v>7782</v>
      </c>
    </row>
    <row r="1328" spans="1:21" hidden="1">
      <c r="A1328">
        <v>2996</v>
      </c>
      <c r="B1328" t="s">
        <v>2620</v>
      </c>
      <c r="C1328" t="s">
        <v>5503</v>
      </c>
      <c r="D1328" t="s">
        <v>1943</v>
      </c>
      <c r="E1328" t="s">
        <v>7785</v>
      </c>
      <c r="F1328" t="s">
        <v>2409</v>
      </c>
      <c r="G1328" t="s">
        <v>2410</v>
      </c>
      <c r="H1328" t="s">
        <v>27</v>
      </c>
      <c r="I1328" t="s">
        <v>2565</v>
      </c>
      <c r="O1328" t="s">
        <v>55</v>
      </c>
      <c r="P1328">
        <v>0</v>
      </c>
      <c r="Q1328">
        <v>0</v>
      </c>
      <c r="S1328" t="s">
        <v>7786</v>
      </c>
      <c r="U1328" t="s">
        <v>7787</v>
      </c>
    </row>
    <row r="1329" spans="1:21" hidden="1">
      <c r="A1329">
        <v>2997</v>
      </c>
      <c r="B1329" t="s">
        <v>2620</v>
      </c>
      <c r="C1329" t="s">
        <v>5503</v>
      </c>
      <c r="D1329" t="s">
        <v>1943</v>
      </c>
      <c r="E1329" t="s">
        <v>7788</v>
      </c>
      <c r="F1329" t="s">
        <v>2409</v>
      </c>
      <c r="G1329" t="s">
        <v>2410</v>
      </c>
      <c r="H1329" t="s">
        <v>27</v>
      </c>
      <c r="I1329" t="s">
        <v>2565</v>
      </c>
      <c r="O1329" t="s">
        <v>80</v>
      </c>
      <c r="P1329">
        <v>0</v>
      </c>
      <c r="Q1329">
        <v>0</v>
      </c>
      <c r="S1329" t="s">
        <v>7789</v>
      </c>
      <c r="U1329" t="s">
        <v>7790</v>
      </c>
    </row>
    <row r="1330" spans="1:21" hidden="1">
      <c r="A1330">
        <v>2998</v>
      </c>
      <c r="B1330" t="s">
        <v>2620</v>
      </c>
      <c r="C1330" t="s">
        <v>5503</v>
      </c>
      <c r="D1330" t="s">
        <v>1943</v>
      </c>
      <c r="E1330" t="s">
        <v>7791</v>
      </c>
      <c r="F1330" t="s">
        <v>2409</v>
      </c>
      <c r="G1330" t="s">
        <v>2410</v>
      </c>
      <c r="H1330" t="s">
        <v>27</v>
      </c>
      <c r="I1330" t="s">
        <v>2565</v>
      </c>
      <c r="O1330" t="s">
        <v>80</v>
      </c>
      <c r="P1330">
        <v>0</v>
      </c>
      <c r="Q1330">
        <v>0</v>
      </c>
      <c r="S1330" t="s">
        <v>7792</v>
      </c>
      <c r="U1330" t="s">
        <v>7793</v>
      </c>
    </row>
    <row r="1331" spans="1:21" hidden="1">
      <c r="A1331" t="s">
        <v>7794</v>
      </c>
      <c r="B1331" t="s">
        <v>2620</v>
      </c>
      <c r="C1331" t="s">
        <v>5503</v>
      </c>
      <c r="D1331" t="s">
        <v>1943</v>
      </c>
      <c r="E1331" t="s">
        <v>7795</v>
      </c>
      <c r="F1331" t="s">
        <v>2409</v>
      </c>
      <c r="G1331" t="s">
        <v>2410</v>
      </c>
      <c r="H1331" t="s">
        <v>27</v>
      </c>
      <c r="I1331" t="s">
        <v>2565</v>
      </c>
      <c r="O1331" t="s">
        <v>80</v>
      </c>
      <c r="P1331">
        <v>0</v>
      </c>
      <c r="Q1331">
        <v>0</v>
      </c>
      <c r="S1331" t="s">
        <v>7796</v>
      </c>
      <c r="U1331" t="s">
        <v>7797</v>
      </c>
    </row>
    <row r="1332" spans="1:21" hidden="1">
      <c r="A1332">
        <v>3000</v>
      </c>
      <c r="B1332" t="s">
        <v>2620</v>
      </c>
      <c r="C1332" t="s">
        <v>5503</v>
      </c>
      <c r="D1332" t="s">
        <v>1943</v>
      </c>
      <c r="E1332" t="s">
        <v>7798</v>
      </c>
      <c r="F1332" t="s">
        <v>2409</v>
      </c>
      <c r="G1332" t="s">
        <v>2410</v>
      </c>
      <c r="H1332" t="s">
        <v>27</v>
      </c>
      <c r="I1332" t="s">
        <v>2565</v>
      </c>
      <c r="O1332" t="s">
        <v>80</v>
      </c>
      <c r="P1332">
        <v>0</v>
      </c>
      <c r="Q1332">
        <v>0</v>
      </c>
      <c r="S1332" t="s">
        <v>7799</v>
      </c>
      <c r="U1332" t="s">
        <v>7800</v>
      </c>
    </row>
    <row r="1333" spans="1:21" hidden="1">
      <c r="A1333">
        <v>3001</v>
      </c>
      <c r="B1333" t="s">
        <v>2620</v>
      </c>
      <c r="C1333" t="s">
        <v>5503</v>
      </c>
      <c r="D1333" t="s">
        <v>1943</v>
      </c>
      <c r="E1333" t="s">
        <v>7801</v>
      </c>
      <c r="F1333" t="s">
        <v>2409</v>
      </c>
      <c r="G1333" t="s">
        <v>2410</v>
      </c>
      <c r="H1333" t="s">
        <v>27</v>
      </c>
      <c r="I1333" t="s">
        <v>2565</v>
      </c>
      <c r="O1333" t="s">
        <v>80</v>
      </c>
      <c r="P1333">
        <v>0</v>
      </c>
      <c r="Q1333">
        <v>0</v>
      </c>
      <c r="S1333" t="s">
        <v>7802</v>
      </c>
      <c r="U1333" t="s">
        <v>7803</v>
      </c>
    </row>
    <row r="1334" spans="1:21" hidden="1">
      <c r="A1334">
        <v>3002</v>
      </c>
      <c r="B1334" t="s">
        <v>2620</v>
      </c>
      <c r="C1334" t="s">
        <v>5503</v>
      </c>
      <c r="D1334" t="s">
        <v>1943</v>
      </c>
      <c r="E1334" t="s">
        <v>7804</v>
      </c>
      <c r="F1334" t="s">
        <v>2409</v>
      </c>
      <c r="G1334" t="s">
        <v>3178</v>
      </c>
      <c r="H1334" t="s">
        <v>27</v>
      </c>
      <c r="I1334" t="s">
        <v>2565</v>
      </c>
      <c r="O1334" t="s">
        <v>80</v>
      </c>
      <c r="P1334">
        <v>0</v>
      </c>
      <c r="Q1334">
        <v>0</v>
      </c>
      <c r="S1334" t="s">
        <v>7805</v>
      </c>
      <c r="U1334" t="s">
        <v>7806</v>
      </c>
    </row>
    <row r="1335" spans="1:21" hidden="1">
      <c r="A1335">
        <v>3003</v>
      </c>
      <c r="B1335" t="s">
        <v>2620</v>
      </c>
      <c r="C1335" t="s">
        <v>5503</v>
      </c>
      <c r="D1335" t="s">
        <v>1943</v>
      </c>
      <c r="E1335" t="s">
        <v>7807</v>
      </c>
      <c r="F1335" t="s">
        <v>2409</v>
      </c>
      <c r="G1335" t="s">
        <v>3178</v>
      </c>
      <c r="H1335" t="s">
        <v>27</v>
      </c>
      <c r="I1335" t="s">
        <v>2565</v>
      </c>
      <c r="O1335" t="s">
        <v>55</v>
      </c>
      <c r="P1335">
        <v>0</v>
      </c>
      <c r="Q1335">
        <v>0</v>
      </c>
      <c r="S1335" t="s">
        <v>7808</v>
      </c>
      <c r="U1335" t="s">
        <v>7809</v>
      </c>
    </row>
    <row r="1336" spans="1:21" hidden="1">
      <c r="A1336" t="s">
        <v>7810</v>
      </c>
      <c r="B1336" t="s">
        <v>2620</v>
      </c>
      <c r="C1336" t="s">
        <v>5503</v>
      </c>
      <c r="D1336" t="s">
        <v>1943</v>
      </c>
      <c r="E1336" t="s">
        <v>7811</v>
      </c>
      <c r="F1336" t="s">
        <v>2409</v>
      </c>
      <c r="G1336" t="s">
        <v>3178</v>
      </c>
      <c r="H1336" t="s">
        <v>27</v>
      </c>
      <c r="I1336" t="s">
        <v>2565</v>
      </c>
      <c r="O1336" t="s">
        <v>80</v>
      </c>
      <c r="P1336">
        <v>0</v>
      </c>
      <c r="Q1336">
        <v>0</v>
      </c>
      <c r="U1336" t="s">
        <v>7809</v>
      </c>
    </row>
    <row r="1337" spans="1:21" hidden="1">
      <c r="A1337">
        <v>3005</v>
      </c>
      <c r="B1337" t="s">
        <v>2620</v>
      </c>
      <c r="C1337" t="s">
        <v>5503</v>
      </c>
      <c r="D1337" t="s">
        <v>1943</v>
      </c>
      <c r="E1337" t="s">
        <v>7812</v>
      </c>
      <c r="F1337" t="s">
        <v>2409</v>
      </c>
      <c r="G1337" t="s">
        <v>3178</v>
      </c>
      <c r="H1337" t="s">
        <v>27</v>
      </c>
      <c r="I1337" t="s">
        <v>2565</v>
      </c>
      <c r="O1337" t="s">
        <v>55</v>
      </c>
      <c r="P1337">
        <v>0</v>
      </c>
      <c r="Q1337">
        <v>0</v>
      </c>
      <c r="S1337" t="s">
        <v>7813</v>
      </c>
      <c r="U1337" t="s">
        <v>7814</v>
      </c>
    </row>
    <row r="1338" spans="1:21" hidden="1">
      <c r="A1338">
        <v>3006</v>
      </c>
      <c r="B1338" t="s">
        <v>2620</v>
      </c>
      <c r="C1338" t="s">
        <v>5503</v>
      </c>
      <c r="D1338" t="s">
        <v>1943</v>
      </c>
      <c r="E1338" t="s">
        <v>7815</v>
      </c>
      <c r="F1338" t="s">
        <v>2409</v>
      </c>
      <c r="G1338" t="s">
        <v>3178</v>
      </c>
      <c r="H1338" t="s">
        <v>27</v>
      </c>
      <c r="I1338" t="s">
        <v>2565</v>
      </c>
      <c r="O1338" t="s">
        <v>80</v>
      </c>
      <c r="P1338">
        <v>0</v>
      </c>
      <c r="Q1338">
        <v>0</v>
      </c>
      <c r="S1338" t="s">
        <v>7816</v>
      </c>
      <c r="U1338" t="s">
        <v>7814</v>
      </c>
    </row>
    <row r="1339" spans="1:21" hidden="1">
      <c r="A1339">
        <v>3011</v>
      </c>
      <c r="B1339" t="s">
        <v>2620</v>
      </c>
      <c r="C1339" t="s">
        <v>5503</v>
      </c>
      <c r="D1339" t="s">
        <v>1943</v>
      </c>
      <c r="E1339" t="s">
        <v>7817</v>
      </c>
      <c r="F1339" t="s">
        <v>4314</v>
      </c>
      <c r="G1339" t="s">
        <v>6919</v>
      </c>
      <c r="H1339" t="s">
        <v>27</v>
      </c>
      <c r="I1339" t="s">
        <v>2565</v>
      </c>
      <c r="O1339" t="s">
        <v>80</v>
      </c>
      <c r="P1339">
        <v>0</v>
      </c>
      <c r="Q1339">
        <v>0</v>
      </c>
      <c r="S1339" t="s">
        <v>7818</v>
      </c>
      <c r="U1339" t="s">
        <v>7819</v>
      </c>
    </row>
    <row r="1340" spans="1:21" hidden="1">
      <c r="A1340">
        <v>3020</v>
      </c>
      <c r="B1340" t="s">
        <v>2620</v>
      </c>
      <c r="C1340" t="s">
        <v>5503</v>
      </c>
      <c r="D1340" t="s">
        <v>1943</v>
      </c>
      <c r="E1340" t="s">
        <v>7820</v>
      </c>
      <c r="F1340" t="s">
        <v>2409</v>
      </c>
      <c r="G1340" t="s">
        <v>2802</v>
      </c>
      <c r="H1340" t="s">
        <v>27</v>
      </c>
      <c r="I1340" t="s">
        <v>2565</v>
      </c>
      <c r="O1340" t="s">
        <v>55</v>
      </c>
      <c r="P1340">
        <v>0</v>
      </c>
      <c r="Q1340">
        <v>0</v>
      </c>
      <c r="S1340" t="s">
        <v>7821</v>
      </c>
      <c r="U1340" t="s">
        <v>7822</v>
      </c>
    </row>
    <row r="1341" spans="1:21" hidden="1">
      <c r="A1341">
        <v>3021</v>
      </c>
      <c r="B1341" t="s">
        <v>2620</v>
      </c>
      <c r="C1341" t="s">
        <v>5503</v>
      </c>
      <c r="D1341" t="s">
        <v>1943</v>
      </c>
      <c r="E1341" t="s">
        <v>7823</v>
      </c>
      <c r="F1341" t="s">
        <v>2409</v>
      </c>
      <c r="G1341" t="s">
        <v>3607</v>
      </c>
      <c r="H1341" t="s">
        <v>27</v>
      </c>
      <c r="I1341" t="s">
        <v>2565</v>
      </c>
      <c r="O1341" t="s">
        <v>80</v>
      </c>
      <c r="P1341">
        <v>0</v>
      </c>
      <c r="Q1341">
        <v>0</v>
      </c>
      <c r="S1341" t="s">
        <v>7824</v>
      </c>
      <c r="U1341" t="s">
        <v>7825</v>
      </c>
    </row>
    <row r="1342" spans="1:21" hidden="1">
      <c r="A1342">
        <v>3049</v>
      </c>
      <c r="B1342" t="s">
        <v>2620</v>
      </c>
      <c r="C1342" t="s">
        <v>5503</v>
      </c>
      <c r="D1342" t="s">
        <v>1943</v>
      </c>
      <c r="E1342" t="s">
        <v>7826</v>
      </c>
      <c r="F1342" t="s">
        <v>5751</v>
      </c>
      <c r="G1342" t="s">
        <v>6568</v>
      </c>
      <c r="H1342" t="s">
        <v>27</v>
      </c>
      <c r="I1342" t="s">
        <v>2565</v>
      </c>
      <c r="O1342" t="s">
        <v>80</v>
      </c>
      <c r="P1342">
        <v>0</v>
      </c>
      <c r="Q1342">
        <v>0</v>
      </c>
      <c r="S1342" t="s">
        <v>7827</v>
      </c>
      <c r="U1342" t="s">
        <v>7828</v>
      </c>
    </row>
    <row r="1343" spans="1:21" hidden="1">
      <c r="A1343" t="s">
        <v>7829</v>
      </c>
      <c r="B1343" t="s">
        <v>2620</v>
      </c>
      <c r="C1343" t="s">
        <v>5503</v>
      </c>
      <c r="D1343" t="s">
        <v>1943</v>
      </c>
      <c r="E1343" t="s">
        <v>7830</v>
      </c>
      <c r="F1343" t="s">
        <v>5751</v>
      </c>
      <c r="G1343" t="s">
        <v>6568</v>
      </c>
      <c r="H1343" t="s">
        <v>27</v>
      </c>
      <c r="I1343" t="s">
        <v>2565</v>
      </c>
      <c r="O1343" t="s">
        <v>80</v>
      </c>
      <c r="P1343">
        <v>0</v>
      </c>
      <c r="Q1343">
        <v>0</v>
      </c>
      <c r="S1343" t="s">
        <v>7831</v>
      </c>
      <c r="U1343" t="s">
        <v>7832</v>
      </c>
    </row>
    <row r="1344" spans="1:21" hidden="1">
      <c r="A1344">
        <v>3051</v>
      </c>
      <c r="B1344" t="s">
        <v>2620</v>
      </c>
      <c r="C1344" t="s">
        <v>5503</v>
      </c>
      <c r="D1344" t="s">
        <v>1943</v>
      </c>
      <c r="E1344" t="s">
        <v>7833</v>
      </c>
      <c r="F1344" t="s">
        <v>5751</v>
      </c>
      <c r="G1344" t="s">
        <v>6190</v>
      </c>
      <c r="H1344" t="s">
        <v>27</v>
      </c>
      <c r="I1344" t="s">
        <v>2565</v>
      </c>
      <c r="O1344" t="s">
        <v>55</v>
      </c>
      <c r="P1344">
        <v>0</v>
      </c>
      <c r="Q1344">
        <v>0</v>
      </c>
      <c r="S1344" t="s">
        <v>7834</v>
      </c>
      <c r="U1344" t="s">
        <v>7835</v>
      </c>
    </row>
    <row r="1345" spans="1:21" hidden="1">
      <c r="A1345">
        <v>3054</v>
      </c>
      <c r="B1345" t="s">
        <v>2620</v>
      </c>
      <c r="C1345" t="s">
        <v>5503</v>
      </c>
      <c r="D1345" t="s">
        <v>1943</v>
      </c>
      <c r="E1345" t="s">
        <v>7836</v>
      </c>
      <c r="F1345" t="s">
        <v>5751</v>
      </c>
      <c r="G1345" t="s">
        <v>5752</v>
      </c>
      <c r="H1345" t="s">
        <v>27</v>
      </c>
      <c r="I1345" t="s">
        <v>2565</v>
      </c>
      <c r="O1345" t="s">
        <v>80</v>
      </c>
      <c r="P1345">
        <v>0</v>
      </c>
      <c r="Q1345">
        <v>0</v>
      </c>
      <c r="S1345" t="s">
        <v>7837</v>
      </c>
      <c r="U1345" t="s">
        <v>7838</v>
      </c>
    </row>
    <row r="1346" spans="1:21" hidden="1">
      <c r="A1346">
        <v>3055</v>
      </c>
      <c r="B1346" t="s">
        <v>2620</v>
      </c>
      <c r="C1346" t="s">
        <v>5503</v>
      </c>
      <c r="D1346" t="s">
        <v>1943</v>
      </c>
      <c r="E1346" t="s">
        <v>7839</v>
      </c>
      <c r="F1346" t="s">
        <v>5751</v>
      </c>
      <c r="G1346" t="s">
        <v>5891</v>
      </c>
      <c r="H1346" t="s">
        <v>27</v>
      </c>
      <c r="I1346" t="s">
        <v>2565</v>
      </c>
      <c r="O1346" t="s">
        <v>55</v>
      </c>
      <c r="P1346">
        <v>0</v>
      </c>
      <c r="Q1346">
        <v>0</v>
      </c>
      <c r="S1346" t="s">
        <v>7840</v>
      </c>
      <c r="U1346" t="s">
        <v>7841</v>
      </c>
    </row>
    <row r="1347" spans="1:21" hidden="1">
      <c r="A1347" t="s">
        <v>7842</v>
      </c>
      <c r="B1347" t="s">
        <v>2620</v>
      </c>
      <c r="C1347" t="s">
        <v>5503</v>
      </c>
      <c r="D1347" t="s">
        <v>1943</v>
      </c>
      <c r="E1347" t="s">
        <v>7843</v>
      </c>
      <c r="F1347" t="s">
        <v>5751</v>
      </c>
      <c r="G1347" t="s">
        <v>5752</v>
      </c>
      <c r="H1347" t="s">
        <v>27</v>
      </c>
      <c r="I1347" t="s">
        <v>2565</v>
      </c>
      <c r="J1347" t="s">
        <v>7844</v>
      </c>
      <c r="K1347" t="s">
        <v>7845</v>
      </c>
      <c r="L1347" t="s">
        <v>7846</v>
      </c>
      <c r="M1347" t="s">
        <v>7847</v>
      </c>
      <c r="N1347" t="s">
        <v>7848</v>
      </c>
      <c r="O1347" t="s">
        <v>55</v>
      </c>
      <c r="P1347">
        <v>0</v>
      </c>
      <c r="Q1347">
        <v>0</v>
      </c>
      <c r="S1347" t="s">
        <v>7849</v>
      </c>
      <c r="U1347" t="s">
        <v>7850</v>
      </c>
    </row>
    <row r="1348" spans="1:21" hidden="1">
      <c r="A1348" t="s">
        <v>7851</v>
      </c>
      <c r="B1348" t="s">
        <v>2620</v>
      </c>
      <c r="C1348" t="s">
        <v>7852</v>
      </c>
      <c r="D1348" t="s">
        <v>37</v>
      </c>
      <c r="E1348" t="s">
        <v>7853</v>
      </c>
      <c r="F1348" t="s">
        <v>2409</v>
      </c>
      <c r="G1348" t="s">
        <v>3178</v>
      </c>
      <c r="H1348" t="s">
        <v>27</v>
      </c>
      <c r="I1348" t="s">
        <v>2565</v>
      </c>
      <c r="O1348" t="s">
        <v>80</v>
      </c>
      <c r="P1348">
        <v>0</v>
      </c>
      <c r="Q1348">
        <v>0</v>
      </c>
      <c r="S1348" t="s">
        <v>7854</v>
      </c>
      <c r="U1348" t="s">
        <v>7855</v>
      </c>
    </row>
    <row r="1349" spans="1:21" hidden="1">
      <c r="A1349" t="s">
        <v>7856</v>
      </c>
      <c r="B1349" t="s">
        <v>2620</v>
      </c>
      <c r="C1349" t="s">
        <v>7852</v>
      </c>
      <c r="D1349" t="s">
        <v>37</v>
      </c>
      <c r="E1349" t="s">
        <v>7857</v>
      </c>
      <c r="F1349" t="s">
        <v>2409</v>
      </c>
      <c r="G1349" t="s">
        <v>2410</v>
      </c>
      <c r="H1349" t="s">
        <v>27</v>
      </c>
      <c r="I1349" t="s">
        <v>2565</v>
      </c>
      <c r="O1349" t="s">
        <v>55</v>
      </c>
      <c r="P1349">
        <v>0</v>
      </c>
      <c r="Q1349">
        <v>0</v>
      </c>
      <c r="S1349" t="s">
        <v>7858</v>
      </c>
      <c r="U1349" t="s">
        <v>7859</v>
      </c>
    </row>
    <row r="1350" spans="1:21" hidden="1">
      <c r="A1350">
        <v>3066</v>
      </c>
      <c r="B1350" t="s">
        <v>2620</v>
      </c>
      <c r="C1350" t="s">
        <v>7860</v>
      </c>
      <c r="D1350" t="s">
        <v>47</v>
      </c>
      <c r="E1350" t="s">
        <v>7861</v>
      </c>
      <c r="F1350" t="s">
        <v>2409</v>
      </c>
      <c r="G1350" t="s">
        <v>2410</v>
      </c>
      <c r="H1350" t="s">
        <v>27</v>
      </c>
      <c r="I1350" t="s">
        <v>2565</v>
      </c>
      <c r="O1350" t="s">
        <v>80</v>
      </c>
      <c r="P1350">
        <v>0</v>
      </c>
      <c r="Q1350">
        <v>0</v>
      </c>
      <c r="S1350" t="s">
        <v>7862</v>
      </c>
      <c r="U1350" t="s">
        <v>7863</v>
      </c>
    </row>
    <row r="1351" spans="1:21" hidden="1">
      <c r="A1351">
        <v>3068</v>
      </c>
      <c r="B1351" t="s">
        <v>2620</v>
      </c>
      <c r="C1351" t="s">
        <v>7860</v>
      </c>
      <c r="D1351" t="s">
        <v>47</v>
      </c>
      <c r="E1351" t="s">
        <v>7864</v>
      </c>
      <c r="F1351" t="s">
        <v>2409</v>
      </c>
      <c r="G1351" t="s">
        <v>2410</v>
      </c>
      <c r="H1351" t="s">
        <v>27</v>
      </c>
      <c r="I1351" t="s">
        <v>2565</v>
      </c>
      <c r="O1351" t="s">
        <v>80</v>
      </c>
      <c r="P1351">
        <v>0</v>
      </c>
      <c r="Q1351">
        <v>0</v>
      </c>
      <c r="S1351" t="s">
        <v>7865</v>
      </c>
      <c r="U1351" t="s">
        <v>7866</v>
      </c>
    </row>
    <row r="1352" spans="1:21" hidden="1">
      <c r="A1352">
        <v>3070</v>
      </c>
      <c r="B1352" t="s">
        <v>2620</v>
      </c>
      <c r="C1352" t="s">
        <v>7867</v>
      </c>
      <c r="D1352" t="s">
        <v>108</v>
      </c>
      <c r="E1352" t="s">
        <v>7868</v>
      </c>
      <c r="F1352" t="s">
        <v>2409</v>
      </c>
      <c r="G1352" t="s">
        <v>2827</v>
      </c>
      <c r="H1352" t="s">
        <v>27</v>
      </c>
      <c r="I1352" t="s">
        <v>2565</v>
      </c>
      <c r="O1352" t="s">
        <v>55</v>
      </c>
      <c r="P1352">
        <v>0</v>
      </c>
      <c r="Q1352">
        <v>0</v>
      </c>
      <c r="S1352" t="s">
        <v>7869</v>
      </c>
      <c r="U1352" t="s">
        <v>7870</v>
      </c>
    </row>
    <row r="1353" spans="1:21" hidden="1">
      <c r="A1353">
        <v>3071</v>
      </c>
      <c r="B1353" t="s">
        <v>2620</v>
      </c>
      <c r="C1353" t="s">
        <v>7867</v>
      </c>
      <c r="D1353" t="s">
        <v>108</v>
      </c>
      <c r="E1353" t="s">
        <v>7871</v>
      </c>
      <c r="F1353" t="s">
        <v>2409</v>
      </c>
      <c r="G1353" t="s">
        <v>2827</v>
      </c>
      <c r="H1353" t="s">
        <v>27</v>
      </c>
      <c r="I1353" t="s">
        <v>2565</v>
      </c>
      <c r="O1353" t="s">
        <v>80</v>
      </c>
      <c r="P1353">
        <v>0</v>
      </c>
      <c r="Q1353">
        <v>0</v>
      </c>
      <c r="S1353" t="s">
        <v>7872</v>
      </c>
      <c r="U1353" t="s">
        <v>7873</v>
      </c>
    </row>
    <row r="1354" spans="1:21" hidden="1">
      <c r="A1354">
        <v>3074</v>
      </c>
      <c r="B1354" t="s">
        <v>2620</v>
      </c>
      <c r="C1354" t="s">
        <v>7874</v>
      </c>
      <c r="D1354" t="s">
        <v>2628</v>
      </c>
      <c r="E1354" t="s">
        <v>7875</v>
      </c>
      <c r="F1354" t="s">
        <v>2409</v>
      </c>
      <c r="G1354" t="s">
        <v>2410</v>
      </c>
      <c r="H1354" t="s">
        <v>27</v>
      </c>
      <c r="I1354" t="s">
        <v>2565</v>
      </c>
      <c r="O1354" t="s">
        <v>55</v>
      </c>
      <c r="P1354">
        <v>0</v>
      </c>
      <c r="Q1354">
        <v>0</v>
      </c>
      <c r="S1354" t="s">
        <v>7876</v>
      </c>
      <c r="U1354" t="s">
        <v>7877</v>
      </c>
    </row>
    <row r="1355" spans="1:21" hidden="1">
      <c r="A1355">
        <v>3075</v>
      </c>
      <c r="B1355" t="s">
        <v>2620</v>
      </c>
      <c r="C1355" t="s">
        <v>7874</v>
      </c>
      <c r="D1355" t="s">
        <v>2628</v>
      </c>
      <c r="E1355" t="s">
        <v>7878</v>
      </c>
      <c r="F1355" t="s">
        <v>2409</v>
      </c>
      <c r="G1355" t="s">
        <v>2410</v>
      </c>
      <c r="H1355" t="s">
        <v>27</v>
      </c>
      <c r="I1355" t="s">
        <v>2565</v>
      </c>
      <c r="O1355" t="s">
        <v>80</v>
      </c>
      <c r="P1355">
        <v>0</v>
      </c>
      <c r="Q1355">
        <v>0</v>
      </c>
      <c r="S1355" t="s">
        <v>7879</v>
      </c>
      <c r="U1355" t="s">
        <v>7880</v>
      </c>
    </row>
    <row r="1356" spans="1:21" hidden="1">
      <c r="A1356">
        <v>3076</v>
      </c>
      <c r="B1356" t="s">
        <v>2620</v>
      </c>
      <c r="C1356" t="s">
        <v>7874</v>
      </c>
      <c r="D1356" t="s">
        <v>2628</v>
      </c>
      <c r="E1356" t="s">
        <v>7881</v>
      </c>
      <c r="F1356" t="s">
        <v>2409</v>
      </c>
      <c r="G1356" t="s">
        <v>2410</v>
      </c>
      <c r="H1356" t="s">
        <v>27</v>
      </c>
      <c r="I1356" t="s">
        <v>2565</v>
      </c>
      <c r="O1356" t="s">
        <v>80</v>
      </c>
      <c r="P1356">
        <v>0</v>
      </c>
      <c r="Q1356">
        <v>0</v>
      </c>
      <c r="S1356" t="s">
        <v>7882</v>
      </c>
      <c r="U1356" t="s">
        <v>7883</v>
      </c>
    </row>
    <row r="1357" spans="1:21" hidden="1">
      <c r="A1357">
        <v>3077</v>
      </c>
      <c r="B1357" t="s">
        <v>2620</v>
      </c>
      <c r="C1357" t="s">
        <v>7874</v>
      </c>
      <c r="D1357" t="s">
        <v>2628</v>
      </c>
      <c r="E1357" t="s">
        <v>7884</v>
      </c>
      <c r="F1357" t="s">
        <v>2409</v>
      </c>
      <c r="G1357" t="s">
        <v>2410</v>
      </c>
      <c r="H1357" t="s">
        <v>27</v>
      </c>
      <c r="I1357" t="s">
        <v>2565</v>
      </c>
      <c r="O1357" t="s">
        <v>80</v>
      </c>
      <c r="P1357">
        <v>0</v>
      </c>
      <c r="Q1357">
        <v>0</v>
      </c>
      <c r="S1357" t="s">
        <v>7885</v>
      </c>
      <c r="U1357" t="s">
        <v>7883</v>
      </c>
    </row>
    <row r="1358" spans="1:21" hidden="1">
      <c r="A1358">
        <v>3078</v>
      </c>
      <c r="B1358" t="s">
        <v>2620</v>
      </c>
      <c r="C1358" t="s">
        <v>7874</v>
      </c>
      <c r="D1358" t="s">
        <v>2628</v>
      </c>
      <c r="E1358" t="s">
        <v>7886</v>
      </c>
      <c r="F1358" t="s">
        <v>2409</v>
      </c>
      <c r="G1358" t="s">
        <v>2410</v>
      </c>
      <c r="H1358" t="s">
        <v>27</v>
      </c>
      <c r="I1358" t="s">
        <v>2565</v>
      </c>
      <c r="O1358" t="s">
        <v>80</v>
      </c>
      <c r="P1358">
        <v>0</v>
      </c>
      <c r="Q1358">
        <v>0</v>
      </c>
      <c r="S1358" t="s">
        <v>7887</v>
      </c>
      <c r="U1358" t="s">
        <v>7888</v>
      </c>
    </row>
    <row r="1359" spans="1:21" hidden="1">
      <c r="A1359">
        <v>3079</v>
      </c>
      <c r="B1359" t="s">
        <v>2620</v>
      </c>
      <c r="C1359" t="s">
        <v>7874</v>
      </c>
      <c r="D1359" t="s">
        <v>2628</v>
      </c>
      <c r="E1359" t="s">
        <v>7889</v>
      </c>
      <c r="F1359" t="s">
        <v>2409</v>
      </c>
      <c r="G1359" t="s">
        <v>2410</v>
      </c>
      <c r="H1359" t="s">
        <v>27</v>
      </c>
      <c r="I1359" t="s">
        <v>2565</v>
      </c>
      <c r="O1359" t="s">
        <v>55</v>
      </c>
      <c r="P1359">
        <v>0</v>
      </c>
      <c r="Q1359">
        <v>0</v>
      </c>
      <c r="S1359" t="s">
        <v>7890</v>
      </c>
      <c r="U1359" t="s">
        <v>7888</v>
      </c>
    </row>
    <row r="1360" spans="1:21" hidden="1">
      <c r="A1360">
        <v>3080</v>
      </c>
      <c r="B1360" t="s">
        <v>2620</v>
      </c>
      <c r="C1360" t="s">
        <v>7874</v>
      </c>
      <c r="D1360" t="s">
        <v>2628</v>
      </c>
      <c r="E1360" t="s">
        <v>7891</v>
      </c>
      <c r="F1360" t="s">
        <v>2409</v>
      </c>
      <c r="G1360" t="s">
        <v>2410</v>
      </c>
      <c r="H1360" t="s">
        <v>27</v>
      </c>
      <c r="I1360" t="s">
        <v>2565</v>
      </c>
      <c r="O1360" t="s">
        <v>55</v>
      </c>
      <c r="P1360">
        <v>0</v>
      </c>
      <c r="Q1360">
        <v>0</v>
      </c>
      <c r="S1360" t="s">
        <v>7892</v>
      </c>
      <c r="U1360" t="s">
        <v>7893</v>
      </c>
    </row>
    <row r="1361" spans="1:21" hidden="1">
      <c r="A1361">
        <v>3081</v>
      </c>
      <c r="B1361" t="s">
        <v>2620</v>
      </c>
      <c r="C1361" t="s">
        <v>7874</v>
      </c>
      <c r="D1361" t="s">
        <v>2628</v>
      </c>
      <c r="E1361" t="s">
        <v>7894</v>
      </c>
      <c r="F1361" t="s">
        <v>2409</v>
      </c>
      <c r="G1361" t="s">
        <v>2410</v>
      </c>
      <c r="H1361" t="s">
        <v>27</v>
      </c>
      <c r="I1361" t="s">
        <v>2565</v>
      </c>
      <c r="O1361" t="s">
        <v>80</v>
      </c>
      <c r="P1361">
        <v>0</v>
      </c>
      <c r="Q1361">
        <v>0</v>
      </c>
      <c r="S1361" t="s">
        <v>7895</v>
      </c>
      <c r="U1361" t="s">
        <v>7896</v>
      </c>
    </row>
    <row r="1362" spans="1:21" hidden="1">
      <c r="A1362">
        <v>3201</v>
      </c>
      <c r="B1362" t="s">
        <v>2620</v>
      </c>
      <c r="C1362" t="s">
        <v>7897</v>
      </c>
      <c r="D1362" t="s">
        <v>3966</v>
      </c>
      <c r="E1362" t="s">
        <v>7898</v>
      </c>
      <c r="F1362" t="s">
        <v>2409</v>
      </c>
      <c r="G1362" t="s">
        <v>2922</v>
      </c>
      <c r="H1362" t="s">
        <v>27</v>
      </c>
      <c r="I1362" t="s">
        <v>28</v>
      </c>
      <c r="J1362" t="s">
        <v>7899</v>
      </c>
      <c r="K1362" t="s">
        <v>7900</v>
      </c>
      <c r="L1362" t="s">
        <v>7901</v>
      </c>
      <c r="M1362" t="s">
        <v>7902</v>
      </c>
      <c r="N1362" t="s">
        <v>7903</v>
      </c>
      <c r="O1362" t="s">
        <v>34</v>
      </c>
      <c r="P1362">
        <v>0</v>
      </c>
      <c r="Q1362">
        <v>0</v>
      </c>
      <c r="S1362" t="s">
        <v>7904</v>
      </c>
      <c r="U1362" t="s">
        <v>7905</v>
      </c>
    </row>
    <row r="1363" spans="1:21" hidden="1">
      <c r="A1363" t="s">
        <v>7906</v>
      </c>
      <c r="B1363" t="s">
        <v>2620</v>
      </c>
      <c r="C1363" t="s">
        <v>7907</v>
      </c>
      <c r="D1363" t="s">
        <v>1943</v>
      </c>
      <c r="E1363" t="s">
        <v>7908</v>
      </c>
      <c r="F1363" t="s">
        <v>2409</v>
      </c>
      <c r="G1363" t="s">
        <v>2922</v>
      </c>
      <c r="H1363" t="s">
        <v>27</v>
      </c>
      <c r="I1363" t="s">
        <v>2565</v>
      </c>
      <c r="J1363" t="s">
        <v>7899</v>
      </c>
      <c r="K1363" t="s">
        <v>7900</v>
      </c>
      <c r="L1363" t="s">
        <v>7901</v>
      </c>
      <c r="M1363" t="s">
        <v>7902</v>
      </c>
      <c r="N1363" t="s">
        <v>7903</v>
      </c>
      <c r="O1363" t="s">
        <v>55</v>
      </c>
      <c r="P1363">
        <v>0</v>
      </c>
      <c r="Q1363">
        <v>0</v>
      </c>
      <c r="S1363" t="s">
        <v>7909</v>
      </c>
      <c r="U1363" t="s">
        <v>7910</v>
      </c>
    </row>
    <row r="1364" spans="1:21" hidden="1">
      <c r="A1364">
        <v>3204</v>
      </c>
      <c r="B1364" t="s">
        <v>3688</v>
      </c>
      <c r="C1364" t="s">
        <v>3728</v>
      </c>
      <c r="D1364" t="s">
        <v>67</v>
      </c>
      <c r="E1364" t="s">
        <v>7911</v>
      </c>
      <c r="F1364" t="s">
        <v>2409</v>
      </c>
      <c r="G1364" t="s">
        <v>3607</v>
      </c>
      <c r="H1364" t="s">
        <v>27</v>
      </c>
      <c r="I1364" t="s">
        <v>28</v>
      </c>
      <c r="J1364" t="s">
        <v>7912</v>
      </c>
      <c r="K1364" t="s">
        <v>7913</v>
      </c>
      <c r="L1364" t="s">
        <v>7914</v>
      </c>
      <c r="M1364" t="s">
        <v>7915</v>
      </c>
      <c r="O1364" t="s">
        <v>64</v>
      </c>
      <c r="P1364">
        <v>0</v>
      </c>
      <c r="Q1364">
        <v>0</v>
      </c>
      <c r="S1364" t="s">
        <v>7916</v>
      </c>
      <c r="U1364" t="s">
        <v>7917</v>
      </c>
    </row>
    <row r="1365" spans="1:21" hidden="1">
      <c r="A1365" t="s">
        <v>7918</v>
      </c>
      <c r="B1365" t="s">
        <v>2620</v>
      </c>
      <c r="C1365" t="s">
        <v>5503</v>
      </c>
      <c r="D1365" t="s">
        <v>47</v>
      </c>
      <c r="E1365" t="s">
        <v>7919</v>
      </c>
      <c r="F1365" t="s">
        <v>2409</v>
      </c>
      <c r="G1365" t="s">
        <v>2410</v>
      </c>
      <c r="H1365" t="s">
        <v>27</v>
      </c>
      <c r="I1365" t="s">
        <v>2565</v>
      </c>
      <c r="O1365" t="s">
        <v>55</v>
      </c>
      <c r="P1365">
        <v>0</v>
      </c>
      <c r="Q1365">
        <v>0</v>
      </c>
      <c r="S1365" t="s">
        <v>7920</v>
      </c>
      <c r="T1365" t="s">
        <v>7921</v>
      </c>
      <c r="U1365" t="s">
        <v>7922</v>
      </c>
    </row>
    <row r="1366" spans="1:21" hidden="1">
      <c r="A1366">
        <v>3206</v>
      </c>
      <c r="B1366" t="s">
        <v>2620</v>
      </c>
      <c r="C1366" t="s">
        <v>5503</v>
      </c>
      <c r="D1366" t="s">
        <v>47</v>
      </c>
      <c r="E1366" t="s">
        <v>7923</v>
      </c>
      <c r="F1366" t="s">
        <v>2409</v>
      </c>
      <c r="G1366" t="s">
        <v>3178</v>
      </c>
      <c r="H1366" t="s">
        <v>27</v>
      </c>
      <c r="I1366" t="s">
        <v>2565</v>
      </c>
      <c r="O1366" t="s">
        <v>80</v>
      </c>
      <c r="P1366">
        <v>0</v>
      </c>
      <c r="Q1366">
        <v>0</v>
      </c>
      <c r="S1366" t="s">
        <v>7924</v>
      </c>
      <c r="T1366" t="s">
        <v>7921</v>
      </c>
      <c r="U1366" t="s">
        <v>7925</v>
      </c>
    </row>
    <row r="1367" spans="1:21" hidden="1">
      <c r="A1367">
        <v>3208</v>
      </c>
      <c r="B1367" t="s">
        <v>2620</v>
      </c>
      <c r="C1367" t="s">
        <v>5503</v>
      </c>
      <c r="D1367" t="s">
        <v>47</v>
      </c>
      <c r="E1367" t="s">
        <v>7926</v>
      </c>
      <c r="F1367" t="s">
        <v>2409</v>
      </c>
      <c r="G1367" t="s">
        <v>2979</v>
      </c>
      <c r="H1367" t="s">
        <v>27</v>
      </c>
      <c r="I1367" t="s">
        <v>2565</v>
      </c>
      <c r="O1367" t="s">
        <v>80</v>
      </c>
      <c r="P1367">
        <v>0</v>
      </c>
      <c r="Q1367">
        <v>0</v>
      </c>
      <c r="S1367" t="s">
        <v>7927</v>
      </c>
      <c r="U1367" t="s">
        <v>7928</v>
      </c>
    </row>
    <row r="1368" spans="1:21" hidden="1">
      <c r="A1368">
        <v>3214</v>
      </c>
      <c r="B1368" t="s">
        <v>2620</v>
      </c>
      <c r="C1368" t="s">
        <v>5503</v>
      </c>
      <c r="D1368" t="s">
        <v>47</v>
      </c>
      <c r="E1368" t="s">
        <v>7929</v>
      </c>
      <c r="F1368" t="s">
        <v>2409</v>
      </c>
      <c r="G1368" t="s">
        <v>2410</v>
      </c>
      <c r="H1368" t="s">
        <v>27</v>
      </c>
      <c r="I1368" t="s">
        <v>2565</v>
      </c>
      <c r="O1368" t="s">
        <v>80</v>
      </c>
      <c r="P1368">
        <v>0</v>
      </c>
      <c r="Q1368">
        <v>0</v>
      </c>
      <c r="S1368" t="s">
        <v>7930</v>
      </c>
      <c r="U1368" t="s">
        <v>7931</v>
      </c>
    </row>
    <row r="1369" spans="1:21" hidden="1">
      <c r="A1369">
        <v>3215</v>
      </c>
      <c r="B1369" t="s">
        <v>2620</v>
      </c>
      <c r="C1369" t="s">
        <v>5503</v>
      </c>
      <c r="D1369" t="s">
        <v>47</v>
      </c>
      <c r="E1369" t="s">
        <v>7932</v>
      </c>
      <c r="F1369" t="s">
        <v>2409</v>
      </c>
      <c r="G1369" t="s">
        <v>2410</v>
      </c>
      <c r="H1369" t="s">
        <v>27</v>
      </c>
      <c r="I1369" t="s">
        <v>2565</v>
      </c>
      <c r="O1369" t="s">
        <v>55</v>
      </c>
      <c r="P1369">
        <v>0</v>
      </c>
      <c r="Q1369">
        <v>0</v>
      </c>
      <c r="S1369" t="s">
        <v>7933</v>
      </c>
      <c r="U1369" t="s">
        <v>7934</v>
      </c>
    </row>
    <row r="1370" spans="1:21" hidden="1">
      <c r="A1370">
        <v>3217</v>
      </c>
      <c r="B1370" t="s">
        <v>2620</v>
      </c>
      <c r="C1370" t="s">
        <v>5503</v>
      </c>
      <c r="D1370" t="s">
        <v>47</v>
      </c>
      <c r="E1370" t="s">
        <v>7935</v>
      </c>
      <c r="F1370" t="s">
        <v>2409</v>
      </c>
      <c r="G1370" t="s">
        <v>2741</v>
      </c>
      <c r="H1370" t="s">
        <v>27</v>
      </c>
      <c r="I1370" t="s">
        <v>2565</v>
      </c>
      <c r="O1370" t="s">
        <v>55</v>
      </c>
      <c r="P1370">
        <v>0</v>
      </c>
      <c r="Q1370">
        <v>0</v>
      </c>
      <c r="S1370" t="s">
        <v>7936</v>
      </c>
      <c r="U1370" t="s">
        <v>7937</v>
      </c>
    </row>
    <row r="1371" spans="1:21" hidden="1">
      <c r="A1371">
        <v>3218</v>
      </c>
      <c r="B1371" t="s">
        <v>2620</v>
      </c>
      <c r="C1371" t="s">
        <v>5503</v>
      </c>
      <c r="D1371" t="s">
        <v>47</v>
      </c>
      <c r="E1371" t="s">
        <v>7938</v>
      </c>
      <c r="F1371" t="s">
        <v>2409</v>
      </c>
      <c r="G1371" t="s">
        <v>2741</v>
      </c>
      <c r="H1371" t="s">
        <v>27</v>
      </c>
      <c r="I1371" t="s">
        <v>2565</v>
      </c>
      <c r="O1371" t="s">
        <v>55</v>
      </c>
      <c r="P1371">
        <v>0</v>
      </c>
      <c r="Q1371">
        <v>0</v>
      </c>
      <c r="S1371" t="s">
        <v>7939</v>
      </c>
      <c r="U1371" t="s">
        <v>7940</v>
      </c>
    </row>
    <row r="1372" spans="1:21" hidden="1">
      <c r="A1372">
        <v>3219</v>
      </c>
      <c r="B1372" t="s">
        <v>2620</v>
      </c>
      <c r="C1372" t="s">
        <v>5503</v>
      </c>
      <c r="D1372" t="s">
        <v>47</v>
      </c>
      <c r="E1372" t="s">
        <v>7941</v>
      </c>
      <c r="F1372" t="s">
        <v>2409</v>
      </c>
      <c r="G1372" t="s">
        <v>3178</v>
      </c>
      <c r="H1372" t="s">
        <v>27</v>
      </c>
      <c r="I1372" t="s">
        <v>2565</v>
      </c>
      <c r="O1372" t="s">
        <v>80</v>
      </c>
      <c r="P1372">
        <v>0</v>
      </c>
      <c r="Q1372">
        <v>0</v>
      </c>
      <c r="S1372" t="s">
        <v>7942</v>
      </c>
      <c r="U1372" t="s">
        <v>7940</v>
      </c>
    </row>
    <row r="1373" spans="1:21" hidden="1">
      <c r="A1373">
        <v>3220</v>
      </c>
      <c r="B1373" t="s">
        <v>2620</v>
      </c>
      <c r="C1373" t="s">
        <v>5503</v>
      </c>
      <c r="D1373" t="s">
        <v>47</v>
      </c>
      <c r="E1373" t="s">
        <v>7943</v>
      </c>
      <c r="F1373" t="s">
        <v>2409</v>
      </c>
      <c r="G1373" t="s">
        <v>3178</v>
      </c>
      <c r="H1373" t="s">
        <v>27</v>
      </c>
      <c r="I1373" t="s">
        <v>2565</v>
      </c>
      <c r="O1373" t="s">
        <v>55</v>
      </c>
      <c r="P1373">
        <v>0</v>
      </c>
      <c r="Q1373">
        <v>0</v>
      </c>
      <c r="S1373" t="s">
        <v>7944</v>
      </c>
      <c r="U1373" t="s">
        <v>7945</v>
      </c>
    </row>
    <row r="1374" spans="1:21" hidden="1">
      <c r="A1374">
        <v>3221</v>
      </c>
      <c r="B1374" t="s">
        <v>2620</v>
      </c>
      <c r="C1374" t="s">
        <v>5503</v>
      </c>
      <c r="D1374" t="s">
        <v>47</v>
      </c>
      <c r="E1374" t="s">
        <v>7946</v>
      </c>
      <c r="F1374" t="s">
        <v>2409</v>
      </c>
      <c r="G1374" t="s">
        <v>3178</v>
      </c>
      <c r="H1374" t="s">
        <v>27</v>
      </c>
      <c r="I1374" t="s">
        <v>2565</v>
      </c>
      <c r="O1374" t="s">
        <v>80</v>
      </c>
      <c r="P1374">
        <v>0</v>
      </c>
      <c r="Q1374">
        <v>0</v>
      </c>
      <c r="S1374" t="s">
        <v>7947</v>
      </c>
      <c r="U1374" t="s">
        <v>7948</v>
      </c>
    </row>
    <row r="1375" spans="1:21" hidden="1">
      <c r="A1375">
        <v>3222</v>
      </c>
      <c r="B1375" t="s">
        <v>2620</v>
      </c>
      <c r="C1375" t="s">
        <v>5503</v>
      </c>
      <c r="D1375" t="s">
        <v>47</v>
      </c>
      <c r="E1375" t="s">
        <v>7949</v>
      </c>
      <c r="F1375" t="s">
        <v>2409</v>
      </c>
      <c r="G1375" t="s">
        <v>3178</v>
      </c>
      <c r="H1375" t="s">
        <v>27</v>
      </c>
      <c r="I1375" t="s">
        <v>2565</v>
      </c>
      <c r="O1375" t="s">
        <v>80</v>
      </c>
      <c r="P1375">
        <v>0</v>
      </c>
      <c r="Q1375">
        <v>0</v>
      </c>
      <c r="S1375" t="s">
        <v>7950</v>
      </c>
      <c r="U1375" t="s">
        <v>7951</v>
      </c>
    </row>
    <row r="1376" spans="1:21" hidden="1">
      <c r="A1376">
        <v>3223</v>
      </c>
      <c r="B1376" t="s">
        <v>2620</v>
      </c>
      <c r="C1376" t="s">
        <v>5503</v>
      </c>
      <c r="D1376" t="s">
        <v>47</v>
      </c>
      <c r="E1376" t="s">
        <v>7952</v>
      </c>
      <c r="F1376" t="s">
        <v>2409</v>
      </c>
      <c r="G1376" t="s">
        <v>3178</v>
      </c>
      <c r="H1376" t="s">
        <v>27</v>
      </c>
      <c r="I1376" t="s">
        <v>2565</v>
      </c>
      <c r="O1376" t="s">
        <v>55</v>
      </c>
      <c r="P1376">
        <v>0</v>
      </c>
      <c r="Q1376">
        <v>0</v>
      </c>
      <c r="S1376" t="s">
        <v>7953</v>
      </c>
      <c r="U1376" t="s">
        <v>7951</v>
      </c>
    </row>
    <row r="1377" spans="1:21" hidden="1">
      <c r="A1377">
        <v>3224</v>
      </c>
      <c r="B1377" t="s">
        <v>2620</v>
      </c>
      <c r="C1377" t="s">
        <v>5503</v>
      </c>
      <c r="D1377" t="s">
        <v>47</v>
      </c>
      <c r="E1377" t="s">
        <v>7954</v>
      </c>
      <c r="F1377" t="s">
        <v>2409</v>
      </c>
      <c r="G1377" t="s">
        <v>3178</v>
      </c>
      <c r="H1377" t="s">
        <v>27</v>
      </c>
      <c r="I1377" t="s">
        <v>2565</v>
      </c>
      <c r="O1377" t="s">
        <v>80</v>
      </c>
      <c r="P1377">
        <v>0</v>
      </c>
      <c r="Q1377">
        <v>0</v>
      </c>
      <c r="S1377" t="s">
        <v>7955</v>
      </c>
      <c r="U1377" t="s">
        <v>7956</v>
      </c>
    </row>
    <row r="1378" spans="1:21" hidden="1">
      <c r="A1378">
        <v>3225</v>
      </c>
      <c r="B1378" t="s">
        <v>2620</v>
      </c>
      <c r="C1378" t="s">
        <v>5503</v>
      </c>
      <c r="D1378" t="s">
        <v>47</v>
      </c>
      <c r="E1378" t="s">
        <v>7957</v>
      </c>
      <c r="F1378" t="s">
        <v>2409</v>
      </c>
      <c r="G1378" t="s">
        <v>3178</v>
      </c>
      <c r="H1378" t="s">
        <v>27</v>
      </c>
      <c r="I1378" t="s">
        <v>2565</v>
      </c>
      <c r="O1378" t="s">
        <v>55</v>
      </c>
      <c r="P1378">
        <v>0</v>
      </c>
      <c r="Q1378">
        <v>0</v>
      </c>
      <c r="S1378" t="s">
        <v>7958</v>
      </c>
      <c r="U1378" t="s">
        <v>7956</v>
      </c>
    </row>
    <row r="1379" spans="1:21" hidden="1">
      <c r="A1379">
        <v>3249</v>
      </c>
      <c r="B1379" t="s">
        <v>2620</v>
      </c>
      <c r="C1379" t="s">
        <v>5503</v>
      </c>
      <c r="D1379" t="s">
        <v>47</v>
      </c>
      <c r="E1379" t="s">
        <v>7959</v>
      </c>
      <c r="F1379" t="s">
        <v>2409</v>
      </c>
      <c r="G1379" t="s">
        <v>2410</v>
      </c>
      <c r="H1379" t="s">
        <v>27</v>
      </c>
      <c r="I1379" t="s">
        <v>2565</v>
      </c>
      <c r="O1379" t="s">
        <v>55</v>
      </c>
      <c r="P1379">
        <v>0</v>
      </c>
      <c r="Q1379">
        <v>0</v>
      </c>
      <c r="S1379" t="s">
        <v>7960</v>
      </c>
      <c r="U1379" t="s">
        <v>7961</v>
      </c>
    </row>
    <row r="1380" spans="1:21" hidden="1">
      <c r="A1380">
        <v>3305</v>
      </c>
      <c r="B1380" t="s">
        <v>2620</v>
      </c>
      <c r="C1380" t="s">
        <v>7962</v>
      </c>
      <c r="D1380" t="s">
        <v>37</v>
      </c>
      <c r="E1380" t="s">
        <v>7963</v>
      </c>
      <c r="F1380" t="s">
        <v>2409</v>
      </c>
      <c r="G1380" t="s">
        <v>2410</v>
      </c>
      <c r="H1380" t="s">
        <v>27</v>
      </c>
      <c r="I1380" t="s">
        <v>2565</v>
      </c>
      <c r="O1380" t="s">
        <v>55</v>
      </c>
      <c r="P1380">
        <v>0</v>
      </c>
      <c r="Q1380">
        <v>0</v>
      </c>
      <c r="S1380" t="s">
        <v>7964</v>
      </c>
      <c r="T1380" t="s">
        <v>7965</v>
      </c>
      <c r="U1380" t="s">
        <v>7966</v>
      </c>
    </row>
    <row r="1381" spans="1:21" hidden="1">
      <c r="A1381">
        <v>3306</v>
      </c>
      <c r="B1381" t="s">
        <v>2620</v>
      </c>
      <c r="C1381" t="s">
        <v>7962</v>
      </c>
      <c r="D1381" t="s">
        <v>37</v>
      </c>
      <c r="E1381" t="s">
        <v>7967</v>
      </c>
      <c r="F1381" t="s">
        <v>2409</v>
      </c>
      <c r="G1381" t="s">
        <v>2410</v>
      </c>
      <c r="H1381" t="s">
        <v>27</v>
      </c>
      <c r="I1381" t="s">
        <v>2565</v>
      </c>
      <c r="O1381" t="s">
        <v>80</v>
      </c>
      <c r="P1381">
        <v>0</v>
      </c>
      <c r="Q1381">
        <v>0</v>
      </c>
      <c r="S1381" t="s">
        <v>7968</v>
      </c>
      <c r="T1381" t="s">
        <v>7965</v>
      </c>
      <c r="U1381" t="s">
        <v>7969</v>
      </c>
    </row>
    <row r="1382" spans="1:21" hidden="1">
      <c r="A1382" t="s">
        <v>7970</v>
      </c>
      <c r="B1382" t="s">
        <v>2620</v>
      </c>
      <c r="C1382" t="s">
        <v>7962</v>
      </c>
      <c r="D1382" t="s">
        <v>37</v>
      </c>
      <c r="E1382" t="s">
        <v>7971</v>
      </c>
      <c r="F1382" t="s">
        <v>2409</v>
      </c>
      <c r="G1382" t="s">
        <v>2410</v>
      </c>
      <c r="H1382" t="s">
        <v>27</v>
      </c>
      <c r="I1382" t="s">
        <v>2565</v>
      </c>
      <c r="O1382" t="s">
        <v>80</v>
      </c>
      <c r="P1382">
        <v>0</v>
      </c>
      <c r="Q1382">
        <v>0</v>
      </c>
      <c r="S1382" t="s">
        <v>7972</v>
      </c>
      <c r="T1382" t="s">
        <v>7965</v>
      </c>
      <c r="U1382" t="s">
        <v>7973</v>
      </c>
    </row>
    <row r="1383" spans="1:21" hidden="1">
      <c r="A1383" t="s">
        <v>7974</v>
      </c>
      <c r="B1383" t="s">
        <v>2620</v>
      </c>
      <c r="C1383" t="s">
        <v>7962</v>
      </c>
      <c r="D1383" t="s">
        <v>37</v>
      </c>
      <c r="E1383" t="s">
        <v>7975</v>
      </c>
      <c r="F1383" t="s">
        <v>2409</v>
      </c>
      <c r="G1383" t="s">
        <v>2410</v>
      </c>
      <c r="H1383" t="s">
        <v>27</v>
      </c>
      <c r="I1383" t="s">
        <v>2565</v>
      </c>
      <c r="O1383" t="s">
        <v>55</v>
      </c>
      <c r="P1383">
        <v>0</v>
      </c>
      <c r="Q1383">
        <v>0</v>
      </c>
      <c r="S1383" t="s">
        <v>7976</v>
      </c>
      <c r="T1383" t="s">
        <v>7965</v>
      </c>
      <c r="U1383" t="s">
        <v>7977</v>
      </c>
    </row>
    <row r="1384" spans="1:21" hidden="1">
      <c r="A1384" t="s">
        <v>7978</v>
      </c>
      <c r="B1384" t="s">
        <v>2620</v>
      </c>
      <c r="C1384" t="s">
        <v>7962</v>
      </c>
      <c r="D1384" t="s">
        <v>37</v>
      </c>
      <c r="E1384" t="s">
        <v>7979</v>
      </c>
      <c r="F1384" t="s">
        <v>2409</v>
      </c>
      <c r="G1384" t="s">
        <v>2410</v>
      </c>
      <c r="H1384" t="s">
        <v>27</v>
      </c>
      <c r="I1384" t="s">
        <v>2565</v>
      </c>
      <c r="O1384" t="s">
        <v>80</v>
      </c>
      <c r="P1384">
        <v>0</v>
      </c>
      <c r="Q1384">
        <v>0</v>
      </c>
      <c r="S1384" t="s">
        <v>7980</v>
      </c>
      <c r="T1384" t="s">
        <v>7965</v>
      </c>
      <c r="U1384" t="s">
        <v>7981</v>
      </c>
    </row>
    <row r="1385" spans="1:21" hidden="1">
      <c r="A1385">
        <v>3310</v>
      </c>
      <c r="B1385" t="s">
        <v>2620</v>
      </c>
      <c r="C1385" t="s">
        <v>7962</v>
      </c>
      <c r="D1385" t="s">
        <v>37</v>
      </c>
      <c r="E1385" t="s">
        <v>7982</v>
      </c>
      <c r="F1385" t="s">
        <v>2409</v>
      </c>
      <c r="G1385" t="s">
        <v>2410</v>
      </c>
      <c r="H1385" t="s">
        <v>27</v>
      </c>
      <c r="I1385" t="s">
        <v>2565</v>
      </c>
      <c r="O1385" t="s">
        <v>55</v>
      </c>
      <c r="P1385">
        <v>0</v>
      </c>
      <c r="Q1385">
        <v>0</v>
      </c>
      <c r="S1385" t="s">
        <v>7983</v>
      </c>
      <c r="U1385" t="s">
        <v>7981</v>
      </c>
    </row>
    <row r="1386" spans="1:21" hidden="1">
      <c r="A1386">
        <v>3315</v>
      </c>
      <c r="B1386" t="s">
        <v>2620</v>
      </c>
      <c r="C1386" t="s">
        <v>7962</v>
      </c>
      <c r="D1386" t="s">
        <v>37</v>
      </c>
      <c r="E1386" t="s">
        <v>7984</v>
      </c>
      <c r="F1386" t="s">
        <v>2409</v>
      </c>
      <c r="G1386" t="s">
        <v>2741</v>
      </c>
      <c r="H1386" t="s">
        <v>27</v>
      </c>
      <c r="I1386" t="s">
        <v>2565</v>
      </c>
      <c r="O1386" t="s">
        <v>55</v>
      </c>
      <c r="P1386">
        <v>0</v>
      </c>
      <c r="Q1386">
        <v>0</v>
      </c>
      <c r="S1386" t="s">
        <v>7985</v>
      </c>
      <c r="U1386" t="s">
        <v>7986</v>
      </c>
    </row>
    <row r="1387" spans="1:21" hidden="1">
      <c r="A1387">
        <v>3316</v>
      </c>
      <c r="B1387" t="s">
        <v>2620</v>
      </c>
      <c r="C1387" t="s">
        <v>7962</v>
      </c>
      <c r="D1387" t="s">
        <v>37</v>
      </c>
      <c r="E1387" t="s">
        <v>7987</v>
      </c>
      <c r="F1387" t="s">
        <v>2409</v>
      </c>
      <c r="G1387" t="s">
        <v>2741</v>
      </c>
      <c r="H1387" t="s">
        <v>27</v>
      </c>
      <c r="I1387" t="s">
        <v>2565</v>
      </c>
      <c r="O1387" t="s">
        <v>55</v>
      </c>
      <c r="P1387">
        <v>0</v>
      </c>
      <c r="Q1387">
        <v>0</v>
      </c>
      <c r="S1387" t="s">
        <v>7988</v>
      </c>
      <c r="U1387" t="s">
        <v>7989</v>
      </c>
    </row>
    <row r="1388" spans="1:21" hidden="1">
      <c r="A1388">
        <v>3317</v>
      </c>
      <c r="B1388" t="s">
        <v>2620</v>
      </c>
      <c r="C1388" t="s">
        <v>7962</v>
      </c>
      <c r="D1388" t="s">
        <v>37</v>
      </c>
      <c r="E1388" t="s">
        <v>7990</v>
      </c>
      <c r="F1388" t="s">
        <v>2409</v>
      </c>
      <c r="G1388" t="s">
        <v>2741</v>
      </c>
      <c r="H1388" t="s">
        <v>27</v>
      </c>
      <c r="I1388" t="s">
        <v>2565</v>
      </c>
      <c r="O1388" t="s">
        <v>80</v>
      </c>
      <c r="P1388">
        <v>0</v>
      </c>
      <c r="Q1388">
        <v>0</v>
      </c>
      <c r="S1388" t="s">
        <v>7991</v>
      </c>
      <c r="U1388" t="s">
        <v>7989</v>
      </c>
    </row>
    <row r="1389" spans="1:21" hidden="1">
      <c r="A1389">
        <v>3318</v>
      </c>
      <c r="B1389" t="s">
        <v>2620</v>
      </c>
      <c r="C1389" t="s">
        <v>7962</v>
      </c>
      <c r="D1389" t="s">
        <v>37</v>
      </c>
      <c r="E1389" t="s">
        <v>7992</v>
      </c>
      <c r="F1389" t="s">
        <v>2409</v>
      </c>
      <c r="G1389" t="s">
        <v>2741</v>
      </c>
      <c r="H1389" t="s">
        <v>27</v>
      </c>
      <c r="I1389" t="s">
        <v>2565</v>
      </c>
      <c r="O1389" t="s">
        <v>55</v>
      </c>
      <c r="P1389">
        <v>0</v>
      </c>
      <c r="Q1389">
        <v>0</v>
      </c>
      <c r="S1389" t="s">
        <v>7993</v>
      </c>
      <c r="U1389" t="s">
        <v>7994</v>
      </c>
    </row>
    <row r="1390" spans="1:21" hidden="1">
      <c r="A1390">
        <v>3319</v>
      </c>
      <c r="B1390" t="s">
        <v>2620</v>
      </c>
      <c r="C1390" t="s">
        <v>7962</v>
      </c>
      <c r="D1390" t="s">
        <v>37</v>
      </c>
      <c r="E1390" t="s">
        <v>7995</v>
      </c>
      <c r="F1390" t="s">
        <v>2409</v>
      </c>
      <c r="G1390" t="s">
        <v>3178</v>
      </c>
      <c r="H1390" t="s">
        <v>27</v>
      </c>
      <c r="I1390" t="s">
        <v>2565</v>
      </c>
      <c r="O1390" t="s">
        <v>55</v>
      </c>
      <c r="P1390">
        <v>0</v>
      </c>
      <c r="Q1390">
        <v>0</v>
      </c>
      <c r="S1390" t="s">
        <v>7996</v>
      </c>
      <c r="U1390" t="s">
        <v>7997</v>
      </c>
    </row>
    <row r="1391" spans="1:21" hidden="1">
      <c r="A1391">
        <v>3320</v>
      </c>
      <c r="B1391" t="s">
        <v>2620</v>
      </c>
      <c r="C1391" t="s">
        <v>7962</v>
      </c>
      <c r="D1391" t="s">
        <v>37</v>
      </c>
      <c r="E1391" t="s">
        <v>7998</v>
      </c>
      <c r="F1391" t="s">
        <v>2409</v>
      </c>
      <c r="G1391" t="s">
        <v>3178</v>
      </c>
      <c r="H1391" t="s">
        <v>27</v>
      </c>
      <c r="I1391" t="s">
        <v>2565</v>
      </c>
      <c r="O1391" t="s">
        <v>80</v>
      </c>
      <c r="P1391">
        <v>0</v>
      </c>
      <c r="Q1391">
        <v>0</v>
      </c>
      <c r="S1391" t="s">
        <v>7999</v>
      </c>
      <c r="U1391" t="s">
        <v>7997</v>
      </c>
    </row>
    <row r="1392" spans="1:21" hidden="1">
      <c r="A1392">
        <v>3321</v>
      </c>
      <c r="B1392" t="s">
        <v>2620</v>
      </c>
      <c r="C1392" t="s">
        <v>7962</v>
      </c>
      <c r="D1392" t="s">
        <v>37</v>
      </c>
      <c r="E1392" t="s">
        <v>8000</v>
      </c>
      <c r="F1392" t="s">
        <v>2409</v>
      </c>
      <c r="G1392" t="s">
        <v>3178</v>
      </c>
      <c r="H1392" t="s">
        <v>27</v>
      </c>
      <c r="I1392" t="s">
        <v>2565</v>
      </c>
      <c r="O1392" t="s">
        <v>55</v>
      </c>
      <c r="P1392">
        <v>0</v>
      </c>
      <c r="Q1392">
        <v>0</v>
      </c>
      <c r="S1392" t="s">
        <v>8001</v>
      </c>
      <c r="U1392" t="s">
        <v>8002</v>
      </c>
    </row>
    <row r="1393" spans="1:21" hidden="1">
      <c r="A1393" t="s">
        <v>8003</v>
      </c>
      <c r="B1393" t="s">
        <v>2620</v>
      </c>
      <c r="C1393" t="s">
        <v>7962</v>
      </c>
      <c r="D1393" t="s">
        <v>37</v>
      </c>
      <c r="E1393" t="s">
        <v>8004</v>
      </c>
      <c r="F1393" t="s">
        <v>2409</v>
      </c>
      <c r="G1393" t="s">
        <v>3178</v>
      </c>
      <c r="H1393" t="s">
        <v>27</v>
      </c>
      <c r="I1393" t="s">
        <v>2565</v>
      </c>
      <c r="O1393" t="s">
        <v>55</v>
      </c>
      <c r="P1393">
        <v>0</v>
      </c>
      <c r="Q1393">
        <v>0</v>
      </c>
      <c r="S1393" t="s">
        <v>8005</v>
      </c>
      <c r="T1393" t="s">
        <v>8006</v>
      </c>
      <c r="U1393" t="s">
        <v>8007</v>
      </c>
    </row>
    <row r="1394" spans="1:21" hidden="1">
      <c r="A1394">
        <v>3323</v>
      </c>
      <c r="B1394" t="s">
        <v>2620</v>
      </c>
      <c r="C1394" t="s">
        <v>7962</v>
      </c>
      <c r="D1394" t="s">
        <v>37</v>
      </c>
      <c r="E1394" t="s">
        <v>8008</v>
      </c>
      <c r="F1394" t="s">
        <v>2409</v>
      </c>
      <c r="G1394" t="s">
        <v>3178</v>
      </c>
      <c r="H1394" t="s">
        <v>27</v>
      </c>
      <c r="I1394" t="s">
        <v>2565</v>
      </c>
      <c r="O1394" t="s">
        <v>80</v>
      </c>
      <c r="P1394">
        <v>0</v>
      </c>
      <c r="Q1394">
        <v>0</v>
      </c>
      <c r="S1394" t="s">
        <v>8009</v>
      </c>
      <c r="T1394" t="s">
        <v>8006</v>
      </c>
      <c r="U1394" t="s">
        <v>8010</v>
      </c>
    </row>
    <row r="1395" spans="1:21" hidden="1">
      <c r="A1395">
        <v>3324</v>
      </c>
      <c r="B1395" t="s">
        <v>2620</v>
      </c>
      <c r="C1395" t="s">
        <v>7962</v>
      </c>
      <c r="D1395" t="s">
        <v>37</v>
      </c>
      <c r="E1395" t="s">
        <v>8011</v>
      </c>
      <c r="F1395" t="s">
        <v>2409</v>
      </c>
      <c r="G1395" t="s">
        <v>3178</v>
      </c>
      <c r="H1395" t="s">
        <v>27</v>
      </c>
      <c r="I1395" t="s">
        <v>2565</v>
      </c>
      <c r="O1395" t="s">
        <v>80</v>
      </c>
      <c r="P1395">
        <v>0</v>
      </c>
      <c r="Q1395">
        <v>0</v>
      </c>
      <c r="S1395" t="s">
        <v>8012</v>
      </c>
      <c r="T1395" t="s">
        <v>8006</v>
      </c>
      <c r="U1395" t="s">
        <v>8013</v>
      </c>
    </row>
    <row r="1396" spans="1:21" hidden="1">
      <c r="A1396" t="s">
        <v>8014</v>
      </c>
      <c r="B1396" t="s">
        <v>2620</v>
      </c>
      <c r="C1396" t="s">
        <v>7962</v>
      </c>
      <c r="D1396" t="s">
        <v>37</v>
      </c>
      <c r="E1396" t="s">
        <v>8015</v>
      </c>
      <c r="F1396" t="s">
        <v>2409</v>
      </c>
      <c r="G1396" t="s">
        <v>3178</v>
      </c>
      <c r="H1396" t="s">
        <v>27</v>
      </c>
      <c r="I1396" t="s">
        <v>2565</v>
      </c>
      <c r="O1396" t="s">
        <v>55</v>
      </c>
      <c r="P1396">
        <v>0</v>
      </c>
      <c r="Q1396">
        <v>0</v>
      </c>
      <c r="S1396" t="s">
        <v>8016</v>
      </c>
      <c r="T1396" t="s">
        <v>8006</v>
      </c>
      <c r="U1396" t="s">
        <v>8017</v>
      </c>
    </row>
    <row r="1397" spans="1:21" hidden="1">
      <c r="A1397" t="s">
        <v>8018</v>
      </c>
      <c r="B1397" t="s">
        <v>2620</v>
      </c>
      <c r="C1397" t="s">
        <v>7962</v>
      </c>
      <c r="D1397" t="s">
        <v>37</v>
      </c>
      <c r="E1397" t="s">
        <v>8019</v>
      </c>
      <c r="F1397" t="s">
        <v>4314</v>
      </c>
      <c r="G1397" t="s">
        <v>4315</v>
      </c>
      <c r="H1397" t="s">
        <v>27</v>
      </c>
      <c r="I1397" t="s">
        <v>2565</v>
      </c>
      <c r="O1397" t="s">
        <v>80</v>
      </c>
      <c r="P1397">
        <v>0</v>
      </c>
      <c r="Q1397">
        <v>0</v>
      </c>
      <c r="R1397" t="s">
        <v>8020</v>
      </c>
      <c r="S1397" t="s">
        <v>8021</v>
      </c>
      <c r="T1397" t="s">
        <v>8022</v>
      </c>
      <c r="U1397" t="s">
        <v>8023</v>
      </c>
    </row>
    <row r="1398" spans="1:21" hidden="1">
      <c r="A1398" t="s">
        <v>8024</v>
      </c>
      <c r="B1398" t="s">
        <v>2620</v>
      </c>
      <c r="C1398" t="s">
        <v>7962</v>
      </c>
      <c r="D1398" t="s">
        <v>37</v>
      </c>
      <c r="E1398" t="s">
        <v>8025</v>
      </c>
      <c r="F1398" t="s">
        <v>4314</v>
      </c>
      <c r="G1398" t="s">
        <v>5072</v>
      </c>
      <c r="H1398" t="s">
        <v>27</v>
      </c>
      <c r="I1398" t="s">
        <v>2565</v>
      </c>
      <c r="O1398" t="s">
        <v>55</v>
      </c>
      <c r="P1398">
        <v>0</v>
      </c>
      <c r="Q1398">
        <v>0</v>
      </c>
      <c r="R1398" t="s">
        <v>8020</v>
      </c>
      <c r="S1398" t="s">
        <v>8026</v>
      </c>
      <c r="T1398" t="s">
        <v>8022</v>
      </c>
      <c r="U1398" t="s">
        <v>8027</v>
      </c>
    </row>
    <row r="1399" spans="1:21" hidden="1">
      <c r="A1399" t="s">
        <v>8028</v>
      </c>
      <c r="B1399" t="s">
        <v>2620</v>
      </c>
      <c r="C1399" t="s">
        <v>7962</v>
      </c>
      <c r="D1399" t="s">
        <v>37</v>
      </c>
      <c r="E1399" t="s">
        <v>8029</v>
      </c>
      <c r="F1399" t="s">
        <v>2409</v>
      </c>
      <c r="G1399" t="s">
        <v>3178</v>
      </c>
      <c r="H1399" t="s">
        <v>27</v>
      </c>
      <c r="I1399" t="s">
        <v>2565</v>
      </c>
      <c r="O1399" t="s">
        <v>55</v>
      </c>
      <c r="P1399">
        <v>0</v>
      </c>
      <c r="Q1399">
        <v>0</v>
      </c>
      <c r="S1399" t="s">
        <v>8030</v>
      </c>
      <c r="T1399" t="s">
        <v>8031</v>
      </c>
      <c r="U1399" t="s">
        <v>8032</v>
      </c>
    </row>
    <row r="1400" spans="1:21" hidden="1">
      <c r="A1400">
        <v>3341</v>
      </c>
      <c r="B1400" t="s">
        <v>2620</v>
      </c>
      <c r="C1400" t="s">
        <v>7962</v>
      </c>
      <c r="D1400" t="s">
        <v>37</v>
      </c>
      <c r="E1400" t="s">
        <v>8033</v>
      </c>
      <c r="F1400" t="s">
        <v>2409</v>
      </c>
      <c r="G1400" t="s">
        <v>3178</v>
      </c>
      <c r="H1400" t="s">
        <v>27</v>
      </c>
      <c r="I1400" t="s">
        <v>2565</v>
      </c>
      <c r="O1400" t="s">
        <v>55</v>
      </c>
      <c r="P1400">
        <v>0</v>
      </c>
      <c r="Q1400">
        <v>0</v>
      </c>
      <c r="S1400" t="s">
        <v>8034</v>
      </c>
      <c r="T1400" t="s">
        <v>8031</v>
      </c>
      <c r="U1400" t="s">
        <v>8035</v>
      </c>
    </row>
    <row r="1401" spans="1:21" hidden="1">
      <c r="A1401">
        <v>3342</v>
      </c>
      <c r="B1401" t="s">
        <v>2620</v>
      </c>
      <c r="C1401" t="s">
        <v>7962</v>
      </c>
      <c r="D1401" t="s">
        <v>37</v>
      </c>
      <c r="E1401" t="s">
        <v>8036</v>
      </c>
      <c r="F1401" t="s">
        <v>2409</v>
      </c>
      <c r="G1401" t="s">
        <v>3178</v>
      </c>
      <c r="H1401" t="s">
        <v>27</v>
      </c>
      <c r="I1401" t="s">
        <v>2565</v>
      </c>
      <c r="O1401" t="s">
        <v>80</v>
      </c>
      <c r="P1401">
        <v>0</v>
      </c>
      <c r="Q1401">
        <v>0</v>
      </c>
      <c r="S1401" t="s">
        <v>8037</v>
      </c>
      <c r="T1401" t="s">
        <v>8031</v>
      </c>
      <c r="U1401" t="s">
        <v>8038</v>
      </c>
    </row>
    <row r="1402" spans="1:21" hidden="1">
      <c r="A1402">
        <v>3343</v>
      </c>
      <c r="B1402" t="s">
        <v>2620</v>
      </c>
      <c r="C1402" t="s">
        <v>7962</v>
      </c>
      <c r="D1402" t="s">
        <v>37</v>
      </c>
      <c r="E1402" t="s">
        <v>8039</v>
      </c>
      <c r="F1402" t="s">
        <v>2409</v>
      </c>
      <c r="G1402" t="s">
        <v>3178</v>
      </c>
      <c r="H1402" t="s">
        <v>27</v>
      </c>
      <c r="I1402" t="s">
        <v>2565</v>
      </c>
      <c r="O1402" t="s">
        <v>80</v>
      </c>
      <c r="P1402">
        <v>0</v>
      </c>
      <c r="Q1402">
        <v>0</v>
      </c>
      <c r="S1402" t="s">
        <v>8040</v>
      </c>
      <c r="T1402" t="s">
        <v>8031</v>
      </c>
      <c r="U1402" t="s">
        <v>8038</v>
      </c>
    </row>
    <row r="1403" spans="1:21" hidden="1">
      <c r="A1403" t="s">
        <v>8041</v>
      </c>
      <c r="B1403" t="s">
        <v>2620</v>
      </c>
      <c r="C1403" t="s">
        <v>508</v>
      </c>
      <c r="D1403" t="s">
        <v>366</v>
      </c>
      <c r="E1403" t="s">
        <v>8042</v>
      </c>
      <c r="F1403" t="s">
        <v>25</v>
      </c>
      <c r="G1403" t="s">
        <v>262</v>
      </c>
      <c r="H1403" t="s">
        <v>27</v>
      </c>
      <c r="I1403" t="s">
        <v>28</v>
      </c>
      <c r="J1403" t="s">
        <v>8043</v>
      </c>
      <c r="K1403" t="s">
        <v>8044</v>
      </c>
      <c r="L1403" t="s">
        <v>8045</v>
      </c>
      <c r="M1403" t="s">
        <v>8046</v>
      </c>
      <c r="N1403" t="s">
        <v>8047</v>
      </c>
      <c r="O1403" t="s">
        <v>34</v>
      </c>
      <c r="P1403">
        <v>0</v>
      </c>
      <c r="Q1403">
        <v>0</v>
      </c>
      <c r="S1403" t="s">
        <v>8048</v>
      </c>
      <c r="T1403" t="s">
        <v>8049</v>
      </c>
      <c r="U1403" t="s">
        <v>8050</v>
      </c>
    </row>
    <row r="1404" spans="1:21" hidden="1">
      <c r="A1404" t="s">
        <v>8051</v>
      </c>
      <c r="B1404" t="s">
        <v>2620</v>
      </c>
      <c r="C1404" t="s">
        <v>508</v>
      </c>
      <c r="D1404" t="s">
        <v>366</v>
      </c>
      <c r="E1404" t="s">
        <v>8052</v>
      </c>
      <c r="F1404" t="s">
        <v>25</v>
      </c>
      <c r="G1404" t="s">
        <v>2053</v>
      </c>
      <c r="H1404" t="s">
        <v>27</v>
      </c>
      <c r="I1404" t="s">
        <v>28</v>
      </c>
      <c r="J1404" t="s">
        <v>8053</v>
      </c>
      <c r="K1404" t="s">
        <v>8054</v>
      </c>
      <c r="L1404" t="s">
        <v>8055</v>
      </c>
      <c r="M1404" t="s">
        <v>8056</v>
      </c>
      <c r="N1404" t="s">
        <v>8057</v>
      </c>
      <c r="O1404" t="s">
        <v>34</v>
      </c>
      <c r="P1404">
        <v>0</v>
      </c>
      <c r="Q1404">
        <v>0</v>
      </c>
      <c r="S1404" t="s">
        <v>8058</v>
      </c>
      <c r="T1404" t="s">
        <v>8049</v>
      </c>
      <c r="U1404" t="s">
        <v>8059</v>
      </c>
    </row>
    <row r="1405" spans="1:21" hidden="1">
      <c r="A1405">
        <v>3373</v>
      </c>
      <c r="B1405" t="s">
        <v>2620</v>
      </c>
      <c r="C1405" t="s">
        <v>508</v>
      </c>
      <c r="D1405" t="s">
        <v>366</v>
      </c>
      <c r="E1405" t="s">
        <v>8060</v>
      </c>
      <c r="F1405" t="s">
        <v>25</v>
      </c>
      <c r="G1405" t="s">
        <v>262</v>
      </c>
      <c r="H1405" t="s">
        <v>27</v>
      </c>
      <c r="I1405" t="s">
        <v>28</v>
      </c>
      <c r="J1405" t="s">
        <v>8061</v>
      </c>
      <c r="K1405" t="s">
        <v>8062</v>
      </c>
      <c r="L1405" t="s">
        <v>8063</v>
      </c>
      <c r="M1405" t="s">
        <v>8064</v>
      </c>
      <c r="N1405" t="s">
        <v>8064</v>
      </c>
      <c r="O1405" t="s">
        <v>55</v>
      </c>
      <c r="P1405">
        <v>0</v>
      </c>
      <c r="Q1405">
        <v>0</v>
      </c>
      <c r="S1405" t="s">
        <v>8065</v>
      </c>
      <c r="T1405" t="s">
        <v>8049</v>
      </c>
      <c r="U1405" t="s">
        <v>8066</v>
      </c>
    </row>
    <row r="1406" spans="1:21" hidden="1">
      <c r="A1406">
        <v>3374</v>
      </c>
      <c r="B1406" t="s">
        <v>2620</v>
      </c>
      <c r="C1406" t="s">
        <v>508</v>
      </c>
      <c r="D1406" t="s">
        <v>366</v>
      </c>
      <c r="E1406" t="s">
        <v>8067</v>
      </c>
      <c r="F1406" t="s">
        <v>25</v>
      </c>
      <c r="G1406" t="s">
        <v>1835</v>
      </c>
      <c r="H1406" t="s">
        <v>27</v>
      </c>
      <c r="I1406" t="s">
        <v>28</v>
      </c>
      <c r="J1406" t="s">
        <v>8068</v>
      </c>
      <c r="K1406" t="s">
        <v>8069</v>
      </c>
      <c r="L1406" t="s">
        <v>8070</v>
      </c>
      <c r="M1406" t="s">
        <v>8071</v>
      </c>
      <c r="N1406" t="s">
        <v>8072</v>
      </c>
      <c r="O1406" t="s">
        <v>80</v>
      </c>
      <c r="P1406">
        <v>0</v>
      </c>
      <c r="Q1406">
        <v>0</v>
      </c>
      <c r="S1406" t="s">
        <v>8073</v>
      </c>
      <c r="T1406" t="s">
        <v>8049</v>
      </c>
      <c r="U1406" t="s">
        <v>8074</v>
      </c>
    </row>
    <row r="1407" spans="1:21" hidden="1">
      <c r="A1407">
        <v>3375</v>
      </c>
      <c r="B1407" t="s">
        <v>2620</v>
      </c>
      <c r="C1407" t="s">
        <v>508</v>
      </c>
      <c r="D1407" t="s">
        <v>366</v>
      </c>
      <c r="E1407" t="s">
        <v>8075</v>
      </c>
      <c r="F1407" t="s">
        <v>25</v>
      </c>
      <c r="G1407" t="s">
        <v>1835</v>
      </c>
      <c r="H1407" t="s">
        <v>27</v>
      </c>
      <c r="I1407" t="s">
        <v>28</v>
      </c>
      <c r="J1407" t="s">
        <v>8076</v>
      </c>
      <c r="K1407" t="s">
        <v>8077</v>
      </c>
      <c r="L1407" t="s">
        <v>8078</v>
      </c>
      <c r="M1407" t="s">
        <v>8079</v>
      </c>
      <c r="N1407" t="s">
        <v>8080</v>
      </c>
      <c r="O1407" t="s">
        <v>80</v>
      </c>
      <c r="P1407">
        <v>0</v>
      </c>
      <c r="Q1407">
        <v>0</v>
      </c>
      <c r="S1407" t="s">
        <v>8081</v>
      </c>
      <c r="T1407" t="s">
        <v>8049</v>
      </c>
      <c r="U1407" t="s">
        <v>8082</v>
      </c>
    </row>
    <row r="1408" spans="1:21" hidden="1">
      <c r="A1408" t="s">
        <v>8083</v>
      </c>
      <c r="B1408" t="s">
        <v>2620</v>
      </c>
      <c r="C1408" t="s">
        <v>508</v>
      </c>
      <c r="D1408" t="s">
        <v>366</v>
      </c>
      <c r="E1408" t="s">
        <v>8084</v>
      </c>
      <c r="F1408" t="s">
        <v>25</v>
      </c>
      <c r="G1408" t="s">
        <v>2053</v>
      </c>
      <c r="H1408" t="s">
        <v>27</v>
      </c>
      <c r="I1408" t="s">
        <v>28</v>
      </c>
      <c r="J1408" t="s">
        <v>8085</v>
      </c>
      <c r="K1408" t="s">
        <v>8086</v>
      </c>
      <c r="L1408" t="s">
        <v>8087</v>
      </c>
      <c r="M1408" t="s">
        <v>8088</v>
      </c>
      <c r="N1408" t="s">
        <v>8089</v>
      </c>
      <c r="O1408" t="s">
        <v>122</v>
      </c>
      <c r="P1408">
        <v>0</v>
      </c>
      <c r="Q1408">
        <v>0</v>
      </c>
      <c r="S1408" t="s">
        <v>8090</v>
      </c>
      <c r="T1408" t="s">
        <v>8091</v>
      </c>
      <c r="U1408" t="s">
        <v>8092</v>
      </c>
    </row>
    <row r="1409" spans="1:21" hidden="1">
      <c r="A1409">
        <v>3377</v>
      </c>
      <c r="B1409" t="s">
        <v>2620</v>
      </c>
      <c r="C1409" t="s">
        <v>508</v>
      </c>
      <c r="D1409" t="s">
        <v>366</v>
      </c>
      <c r="E1409" t="s">
        <v>8093</v>
      </c>
      <c r="F1409" t="s">
        <v>25</v>
      </c>
      <c r="G1409" t="s">
        <v>2053</v>
      </c>
      <c r="H1409" t="s">
        <v>27</v>
      </c>
      <c r="I1409" t="s">
        <v>28</v>
      </c>
      <c r="J1409" t="s">
        <v>8094</v>
      </c>
      <c r="K1409" t="s">
        <v>8095</v>
      </c>
      <c r="L1409" t="s">
        <v>8096</v>
      </c>
      <c r="M1409" t="s">
        <v>8097</v>
      </c>
      <c r="N1409" t="s">
        <v>8098</v>
      </c>
      <c r="O1409" t="s">
        <v>122</v>
      </c>
      <c r="P1409">
        <v>0</v>
      </c>
      <c r="Q1409">
        <v>0</v>
      </c>
      <c r="S1409" t="s">
        <v>8099</v>
      </c>
      <c r="T1409" t="s">
        <v>8091</v>
      </c>
      <c r="U1409" t="s">
        <v>8100</v>
      </c>
    </row>
    <row r="1410" spans="1:21" hidden="1">
      <c r="A1410">
        <v>3379</v>
      </c>
      <c r="B1410" t="s">
        <v>2620</v>
      </c>
      <c r="C1410" t="s">
        <v>508</v>
      </c>
      <c r="D1410" t="s">
        <v>366</v>
      </c>
      <c r="E1410" t="s">
        <v>8101</v>
      </c>
      <c r="F1410" t="s">
        <v>25</v>
      </c>
      <c r="G1410" t="s">
        <v>1054</v>
      </c>
      <c r="H1410" t="s">
        <v>27</v>
      </c>
      <c r="I1410" t="s">
        <v>28</v>
      </c>
      <c r="J1410" t="s">
        <v>8102</v>
      </c>
      <c r="K1410" t="s">
        <v>8103</v>
      </c>
      <c r="L1410" t="s">
        <v>8104</v>
      </c>
      <c r="M1410" t="s">
        <v>8105</v>
      </c>
      <c r="N1410" t="s">
        <v>8106</v>
      </c>
      <c r="O1410" t="s">
        <v>80</v>
      </c>
      <c r="P1410">
        <v>0</v>
      </c>
      <c r="Q1410">
        <v>0</v>
      </c>
      <c r="S1410" t="s">
        <v>8107</v>
      </c>
      <c r="T1410" t="s">
        <v>8091</v>
      </c>
      <c r="U1410" t="s">
        <v>8108</v>
      </c>
    </row>
    <row r="1411" spans="1:21" hidden="1">
      <c r="A1411" t="s">
        <v>8109</v>
      </c>
      <c r="B1411" t="s">
        <v>2620</v>
      </c>
      <c r="C1411" t="s">
        <v>508</v>
      </c>
      <c r="D1411" t="s">
        <v>366</v>
      </c>
      <c r="E1411" t="s">
        <v>8110</v>
      </c>
      <c r="F1411" t="s">
        <v>5222</v>
      </c>
      <c r="G1411" t="s">
        <v>5312</v>
      </c>
      <c r="H1411" t="s">
        <v>27</v>
      </c>
      <c r="I1411" t="s">
        <v>28</v>
      </c>
      <c r="J1411" t="s">
        <v>35</v>
      </c>
      <c r="K1411" t="s">
        <v>3043</v>
      </c>
      <c r="L1411" t="s">
        <v>3044</v>
      </c>
      <c r="M1411" t="s">
        <v>3465</v>
      </c>
      <c r="N1411" t="s">
        <v>3979</v>
      </c>
      <c r="O1411" t="s">
        <v>80</v>
      </c>
      <c r="P1411">
        <v>0</v>
      </c>
      <c r="Q1411">
        <v>0</v>
      </c>
      <c r="S1411" t="s">
        <v>8111</v>
      </c>
      <c r="T1411" t="s">
        <v>8112</v>
      </c>
      <c r="U1411" t="s">
        <v>8113</v>
      </c>
    </row>
    <row r="1412" spans="1:21" hidden="1">
      <c r="A1412">
        <v>3390</v>
      </c>
      <c r="B1412" t="s">
        <v>2620</v>
      </c>
      <c r="C1412" t="s">
        <v>508</v>
      </c>
      <c r="D1412" t="s">
        <v>366</v>
      </c>
      <c r="E1412" t="s">
        <v>8114</v>
      </c>
      <c r="F1412" t="s">
        <v>5222</v>
      </c>
      <c r="G1412" t="s">
        <v>5466</v>
      </c>
      <c r="H1412" t="s">
        <v>27</v>
      </c>
      <c r="I1412" t="s">
        <v>28</v>
      </c>
      <c r="J1412" t="s">
        <v>7844</v>
      </c>
      <c r="K1412" t="s">
        <v>7845</v>
      </c>
      <c r="L1412" t="s">
        <v>7846</v>
      </c>
      <c r="M1412" t="s">
        <v>7847</v>
      </c>
      <c r="N1412" t="s">
        <v>7848</v>
      </c>
      <c r="O1412" t="s">
        <v>55</v>
      </c>
      <c r="P1412">
        <v>0</v>
      </c>
      <c r="Q1412">
        <v>0</v>
      </c>
      <c r="S1412" t="s">
        <v>8115</v>
      </c>
      <c r="T1412" t="s">
        <v>8112</v>
      </c>
      <c r="U1412" t="s">
        <v>8116</v>
      </c>
    </row>
    <row r="1413" spans="1:21" hidden="1">
      <c r="A1413">
        <v>3391</v>
      </c>
      <c r="B1413" t="s">
        <v>2620</v>
      </c>
      <c r="C1413" t="s">
        <v>5889</v>
      </c>
      <c r="D1413" t="s">
        <v>366</v>
      </c>
      <c r="E1413" t="s">
        <v>8117</v>
      </c>
      <c r="F1413" t="s">
        <v>25</v>
      </c>
      <c r="G1413" t="s">
        <v>2053</v>
      </c>
      <c r="H1413" t="s">
        <v>27</v>
      </c>
      <c r="I1413" t="s">
        <v>2565</v>
      </c>
      <c r="O1413" t="s">
        <v>80</v>
      </c>
      <c r="P1413">
        <v>0</v>
      </c>
      <c r="Q1413">
        <v>0</v>
      </c>
      <c r="S1413" t="s">
        <v>8118</v>
      </c>
      <c r="T1413" t="s">
        <v>8119</v>
      </c>
      <c r="U1413" t="s">
        <v>8120</v>
      </c>
    </row>
    <row r="1414" spans="1:21" hidden="1">
      <c r="A1414">
        <v>3392</v>
      </c>
      <c r="B1414" t="s">
        <v>2620</v>
      </c>
      <c r="C1414" t="s">
        <v>5889</v>
      </c>
      <c r="D1414" t="s">
        <v>366</v>
      </c>
      <c r="E1414" t="s">
        <v>8121</v>
      </c>
      <c r="F1414" t="s">
        <v>25</v>
      </c>
      <c r="G1414" t="s">
        <v>2053</v>
      </c>
      <c r="H1414" t="s">
        <v>27</v>
      </c>
      <c r="I1414" t="s">
        <v>2565</v>
      </c>
      <c r="O1414" t="s">
        <v>55</v>
      </c>
      <c r="P1414">
        <v>0</v>
      </c>
      <c r="Q1414">
        <v>0</v>
      </c>
      <c r="S1414" t="s">
        <v>8122</v>
      </c>
      <c r="T1414" t="s">
        <v>8119</v>
      </c>
      <c r="U1414" t="s">
        <v>8123</v>
      </c>
    </row>
    <row r="1415" spans="1:21" hidden="1">
      <c r="A1415">
        <v>3393</v>
      </c>
      <c r="B1415" t="s">
        <v>2620</v>
      </c>
      <c r="C1415" t="s">
        <v>5889</v>
      </c>
      <c r="D1415" t="s">
        <v>366</v>
      </c>
      <c r="E1415" t="s">
        <v>8124</v>
      </c>
      <c r="F1415" t="s">
        <v>25</v>
      </c>
      <c r="G1415" t="s">
        <v>2053</v>
      </c>
      <c r="H1415" t="s">
        <v>27</v>
      </c>
      <c r="I1415" t="s">
        <v>2565</v>
      </c>
      <c r="O1415" t="s">
        <v>55</v>
      </c>
      <c r="P1415">
        <v>0</v>
      </c>
      <c r="Q1415">
        <v>0</v>
      </c>
      <c r="S1415" t="s">
        <v>8125</v>
      </c>
      <c r="T1415" t="s">
        <v>8126</v>
      </c>
      <c r="U1415" t="s">
        <v>8123</v>
      </c>
    </row>
    <row r="1416" spans="1:21" hidden="1">
      <c r="A1416">
        <v>3394</v>
      </c>
      <c r="B1416" t="s">
        <v>2620</v>
      </c>
      <c r="C1416" t="s">
        <v>5889</v>
      </c>
      <c r="D1416" t="s">
        <v>366</v>
      </c>
      <c r="E1416" t="s">
        <v>8127</v>
      </c>
      <c r="F1416" t="s">
        <v>25</v>
      </c>
      <c r="G1416" t="s">
        <v>2053</v>
      </c>
      <c r="H1416" t="s">
        <v>27</v>
      </c>
      <c r="I1416" t="s">
        <v>2565</v>
      </c>
      <c r="O1416" t="s">
        <v>80</v>
      </c>
      <c r="P1416">
        <v>0</v>
      </c>
      <c r="Q1416">
        <v>0</v>
      </c>
      <c r="S1416" t="s">
        <v>8128</v>
      </c>
      <c r="T1416" t="s">
        <v>8129</v>
      </c>
      <c r="U1416" t="s">
        <v>8130</v>
      </c>
    </row>
    <row r="1417" spans="1:21" hidden="1">
      <c r="A1417" t="s">
        <v>8131</v>
      </c>
      <c r="B1417" t="s">
        <v>2620</v>
      </c>
      <c r="C1417" t="s">
        <v>5889</v>
      </c>
      <c r="D1417" t="s">
        <v>366</v>
      </c>
      <c r="E1417" t="s">
        <v>8132</v>
      </c>
      <c r="F1417" t="s">
        <v>25</v>
      </c>
      <c r="G1417" t="s">
        <v>1835</v>
      </c>
      <c r="H1417" t="s">
        <v>27</v>
      </c>
      <c r="I1417" t="s">
        <v>2565</v>
      </c>
      <c r="O1417" t="s">
        <v>80</v>
      </c>
      <c r="P1417">
        <v>0</v>
      </c>
      <c r="Q1417">
        <v>0</v>
      </c>
      <c r="S1417" t="s">
        <v>8133</v>
      </c>
      <c r="T1417" t="s">
        <v>8119</v>
      </c>
      <c r="U1417" t="s">
        <v>8134</v>
      </c>
    </row>
    <row r="1418" spans="1:21" hidden="1">
      <c r="A1418">
        <v>3396</v>
      </c>
      <c r="B1418" t="s">
        <v>2620</v>
      </c>
      <c r="C1418" t="s">
        <v>5889</v>
      </c>
      <c r="D1418" t="s">
        <v>366</v>
      </c>
      <c r="E1418" t="s">
        <v>8135</v>
      </c>
      <c r="F1418" t="s">
        <v>25</v>
      </c>
      <c r="G1418" t="s">
        <v>1835</v>
      </c>
      <c r="H1418" t="s">
        <v>27</v>
      </c>
      <c r="I1418" t="s">
        <v>2565</v>
      </c>
      <c r="O1418" t="s">
        <v>80</v>
      </c>
      <c r="P1418">
        <v>0</v>
      </c>
      <c r="Q1418">
        <v>0</v>
      </c>
      <c r="S1418" t="s">
        <v>8136</v>
      </c>
      <c r="T1418" t="s">
        <v>8137</v>
      </c>
      <c r="U1418" t="s">
        <v>8138</v>
      </c>
    </row>
    <row r="1419" spans="1:21">
      <c r="A1419">
        <v>3397</v>
      </c>
      <c r="B1419" t="s">
        <v>2620</v>
      </c>
      <c r="C1419" t="s">
        <v>5889</v>
      </c>
      <c r="D1419" t="s">
        <v>366</v>
      </c>
      <c r="E1419" t="s">
        <v>8139</v>
      </c>
      <c r="F1419" t="s">
        <v>25</v>
      </c>
      <c r="G1419" t="s">
        <v>875</v>
      </c>
      <c r="H1419" t="s">
        <v>27</v>
      </c>
      <c r="I1419" t="s">
        <v>2565</v>
      </c>
      <c r="O1419" t="s">
        <v>80</v>
      </c>
      <c r="P1419">
        <v>0</v>
      </c>
      <c r="Q1419">
        <v>0</v>
      </c>
      <c r="S1419" t="s">
        <v>8140</v>
      </c>
      <c r="T1419" t="s">
        <v>8141</v>
      </c>
      <c r="U1419" t="s">
        <v>8142</v>
      </c>
    </row>
    <row r="1420" spans="1:21" hidden="1">
      <c r="A1420">
        <v>3399</v>
      </c>
      <c r="B1420" t="s">
        <v>2620</v>
      </c>
      <c r="C1420" t="s">
        <v>5889</v>
      </c>
      <c r="D1420" t="s">
        <v>366</v>
      </c>
      <c r="E1420" t="s">
        <v>8143</v>
      </c>
      <c r="F1420" t="s">
        <v>25</v>
      </c>
      <c r="G1420" t="s">
        <v>1054</v>
      </c>
      <c r="H1420" t="s">
        <v>27</v>
      </c>
      <c r="I1420" t="s">
        <v>2565</v>
      </c>
      <c r="O1420" t="s">
        <v>80</v>
      </c>
      <c r="P1420">
        <v>0</v>
      </c>
      <c r="Q1420">
        <v>0</v>
      </c>
      <c r="S1420" t="s">
        <v>8144</v>
      </c>
      <c r="T1420" t="s">
        <v>8145</v>
      </c>
      <c r="U1420" t="s">
        <v>8146</v>
      </c>
    </row>
    <row r="1421" spans="1:21" hidden="1">
      <c r="A1421" t="s">
        <v>8147</v>
      </c>
      <c r="B1421" t="s">
        <v>2620</v>
      </c>
      <c r="C1421" t="s">
        <v>5889</v>
      </c>
      <c r="D1421" t="s">
        <v>366</v>
      </c>
      <c r="E1421" t="s">
        <v>8148</v>
      </c>
      <c r="F1421" t="s">
        <v>25</v>
      </c>
      <c r="G1421" t="s">
        <v>728</v>
      </c>
      <c r="H1421" t="s">
        <v>27</v>
      </c>
      <c r="I1421" t="s">
        <v>2565</v>
      </c>
      <c r="J1421" t="s">
        <v>7844</v>
      </c>
      <c r="K1421" t="s">
        <v>7845</v>
      </c>
      <c r="L1421" t="s">
        <v>7846</v>
      </c>
      <c r="M1421" t="s">
        <v>7847</v>
      </c>
      <c r="N1421" t="s">
        <v>7848</v>
      </c>
      <c r="O1421" t="s">
        <v>55</v>
      </c>
      <c r="P1421">
        <v>0</v>
      </c>
      <c r="Q1421">
        <v>0</v>
      </c>
      <c r="S1421" t="s">
        <v>8149</v>
      </c>
      <c r="T1421" t="s">
        <v>8119</v>
      </c>
      <c r="U1421" t="s">
        <v>8146</v>
      </c>
    </row>
    <row r="1422" spans="1:21" hidden="1">
      <c r="A1422">
        <v>3404</v>
      </c>
      <c r="B1422" t="s">
        <v>2620</v>
      </c>
      <c r="C1422" t="s">
        <v>5889</v>
      </c>
      <c r="D1422" t="s">
        <v>366</v>
      </c>
      <c r="E1422" t="s">
        <v>8150</v>
      </c>
      <c r="F1422" t="s">
        <v>5222</v>
      </c>
      <c r="G1422" t="s">
        <v>5312</v>
      </c>
      <c r="H1422" t="s">
        <v>27</v>
      </c>
      <c r="I1422" t="s">
        <v>2565</v>
      </c>
      <c r="O1422" t="s">
        <v>55</v>
      </c>
      <c r="P1422">
        <v>0</v>
      </c>
      <c r="Q1422">
        <v>0</v>
      </c>
      <c r="S1422" t="s">
        <v>8151</v>
      </c>
      <c r="T1422" t="s">
        <v>8152</v>
      </c>
      <c r="U1422" t="s">
        <v>8153</v>
      </c>
    </row>
    <row r="1423" spans="1:21" hidden="1">
      <c r="A1423">
        <v>3405</v>
      </c>
      <c r="B1423" t="s">
        <v>2620</v>
      </c>
      <c r="C1423" t="s">
        <v>5889</v>
      </c>
      <c r="D1423" t="s">
        <v>366</v>
      </c>
      <c r="E1423" t="s">
        <v>8154</v>
      </c>
      <c r="F1423" t="s">
        <v>5222</v>
      </c>
      <c r="G1423" t="s">
        <v>5466</v>
      </c>
      <c r="H1423" t="s">
        <v>27</v>
      </c>
      <c r="I1423" t="s">
        <v>2565</v>
      </c>
      <c r="O1423" t="s">
        <v>80</v>
      </c>
      <c r="P1423">
        <v>0</v>
      </c>
      <c r="Q1423">
        <v>0</v>
      </c>
      <c r="S1423" t="s">
        <v>8155</v>
      </c>
      <c r="T1423" t="s">
        <v>8152</v>
      </c>
      <c r="U1423" t="s">
        <v>8156</v>
      </c>
    </row>
    <row r="1424" spans="1:21" hidden="1">
      <c r="A1424" t="s">
        <v>8157</v>
      </c>
      <c r="B1424" t="s">
        <v>2620</v>
      </c>
      <c r="C1424" t="s">
        <v>5889</v>
      </c>
      <c r="D1424" t="s">
        <v>366</v>
      </c>
      <c r="E1424" t="s">
        <v>8158</v>
      </c>
      <c r="F1424" t="s">
        <v>5751</v>
      </c>
      <c r="G1424" t="s">
        <v>6568</v>
      </c>
      <c r="H1424" t="s">
        <v>27</v>
      </c>
      <c r="I1424" t="s">
        <v>2565</v>
      </c>
      <c r="J1424" t="s">
        <v>7844</v>
      </c>
      <c r="K1424" t="s">
        <v>7845</v>
      </c>
      <c r="L1424" t="s">
        <v>7846</v>
      </c>
      <c r="M1424" t="s">
        <v>7847</v>
      </c>
      <c r="N1424" t="s">
        <v>7848</v>
      </c>
      <c r="O1424" t="s">
        <v>55</v>
      </c>
      <c r="P1424">
        <v>0</v>
      </c>
      <c r="Q1424">
        <v>0</v>
      </c>
      <c r="S1424" t="s">
        <v>8159</v>
      </c>
      <c r="U1424" t="s">
        <v>8160</v>
      </c>
    </row>
    <row r="1425" spans="1:21" hidden="1">
      <c r="A1425">
        <v>3410</v>
      </c>
      <c r="B1425" t="s">
        <v>2620</v>
      </c>
      <c r="C1425" t="s">
        <v>8161</v>
      </c>
      <c r="D1425" t="s">
        <v>1943</v>
      </c>
      <c r="E1425" t="s">
        <v>8162</v>
      </c>
      <c r="F1425" t="s">
        <v>25</v>
      </c>
      <c r="G1425" t="s">
        <v>1054</v>
      </c>
      <c r="H1425" t="s">
        <v>27</v>
      </c>
      <c r="I1425" t="s">
        <v>2565</v>
      </c>
      <c r="O1425" t="s">
        <v>80</v>
      </c>
      <c r="P1425">
        <v>0</v>
      </c>
      <c r="Q1425">
        <v>0</v>
      </c>
      <c r="S1425" t="s">
        <v>8163</v>
      </c>
      <c r="T1425" t="s">
        <v>8164</v>
      </c>
      <c r="U1425" t="s">
        <v>8165</v>
      </c>
    </row>
    <row r="1426" spans="1:21" hidden="1">
      <c r="A1426">
        <v>3411</v>
      </c>
      <c r="B1426" t="s">
        <v>2620</v>
      </c>
      <c r="C1426" t="s">
        <v>8161</v>
      </c>
      <c r="D1426" t="s">
        <v>1943</v>
      </c>
      <c r="E1426" t="s">
        <v>8166</v>
      </c>
      <c r="F1426" t="s">
        <v>25</v>
      </c>
      <c r="G1426" t="s">
        <v>1291</v>
      </c>
      <c r="H1426" t="s">
        <v>27</v>
      </c>
      <c r="I1426" t="s">
        <v>2565</v>
      </c>
      <c r="O1426" t="s">
        <v>55</v>
      </c>
      <c r="P1426">
        <v>0</v>
      </c>
      <c r="Q1426">
        <v>0</v>
      </c>
      <c r="S1426" t="s">
        <v>8167</v>
      </c>
      <c r="T1426" t="s">
        <v>8164</v>
      </c>
      <c r="U1426" t="s">
        <v>8168</v>
      </c>
    </row>
    <row r="1427" spans="1:21" hidden="1">
      <c r="A1427">
        <v>3412</v>
      </c>
      <c r="B1427" t="s">
        <v>2620</v>
      </c>
      <c r="C1427" t="s">
        <v>8161</v>
      </c>
      <c r="D1427" t="s">
        <v>1943</v>
      </c>
      <c r="E1427" t="s">
        <v>8169</v>
      </c>
      <c r="F1427" t="s">
        <v>25</v>
      </c>
      <c r="G1427" t="s">
        <v>2053</v>
      </c>
      <c r="H1427" t="s">
        <v>27</v>
      </c>
      <c r="I1427" t="s">
        <v>2565</v>
      </c>
      <c r="O1427" t="s">
        <v>80</v>
      </c>
      <c r="P1427">
        <v>1</v>
      </c>
      <c r="Q1427">
        <v>0</v>
      </c>
      <c r="S1427" t="s">
        <v>8170</v>
      </c>
      <c r="T1427" t="s">
        <v>8164</v>
      </c>
      <c r="U1427" t="s">
        <v>8168</v>
      </c>
    </row>
    <row r="1428" spans="1:21">
      <c r="A1428">
        <v>3415</v>
      </c>
      <c r="B1428" t="s">
        <v>2620</v>
      </c>
      <c r="C1428" t="s">
        <v>8161</v>
      </c>
      <c r="D1428" t="s">
        <v>1943</v>
      </c>
      <c r="E1428" t="s">
        <v>8171</v>
      </c>
      <c r="F1428" t="s">
        <v>25</v>
      </c>
      <c r="G1428" t="s">
        <v>875</v>
      </c>
      <c r="H1428" t="s">
        <v>27</v>
      </c>
      <c r="I1428" t="s">
        <v>2565</v>
      </c>
      <c r="O1428" t="s">
        <v>80</v>
      </c>
      <c r="P1428">
        <v>1</v>
      </c>
      <c r="Q1428">
        <v>1</v>
      </c>
      <c r="S1428" t="s">
        <v>8172</v>
      </c>
      <c r="T1428" t="s">
        <v>8164</v>
      </c>
      <c r="U1428" t="s">
        <v>8173</v>
      </c>
    </row>
    <row r="1429" spans="1:21" hidden="1">
      <c r="A1429">
        <v>3417</v>
      </c>
      <c r="B1429" t="s">
        <v>2620</v>
      </c>
      <c r="C1429" t="s">
        <v>8161</v>
      </c>
      <c r="D1429" t="s">
        <v>1943</v>
      </c>
      <c r="E1429" t="s">
        <v>8174</v>
      </c>
      <c r="F1429" t="s">
        <v>25</v>
      </c>
      <c r="G1429" t="s">
        <v>2053</v>
      </c>
      <c r="H1429" t="s">
        <v>27</v>
      </c>
      <c r="I1429" t="s">
        <v>2565</v>
      </c>
      <c r="O1429" t="s">
        <v>80</v>
      </c>
      <c r="P1429">
        <v>1</v>
      </c>
      <c r="Q1429">
        <v>0</v>
      </c>
      <c r="S1429" t="s">
        <v>8175</v>
      </c>
      <c r="T1429" t="s">
        <v>8164</v>
      </c>
      <c r="U1429" t="s">
        <v>8176</v>
      </c>
    </row>
    <row r="1430" spans="1:21" hidden="1">
      <c r="A1430" t="s">
        <v>8177</v>
      </c>
      <c r="B1430" t="s">
        <v>2620</v>
      </c>
      <c r="C1430" t="s">
        <v>8161</v>
      </c>
      <c r="D1430" t="s">
        <v>1943</v>
      </c>
      <c r="E1430" t="s">
        <v>8178</v>
      </c>
      <c r="F1430" t="s">
        <v>25</v>
      </c>
      <c r="G1430" t="s">
        <v>1835</v>
      </c>
      <c r="H1430" t="s">
        <v>27</v>
      </c>
      <c r="I1430" t="s">
        <v>2565</v>
      </c>
      <c r="O1430" t="s">
        <v>55</v>
      </c>
      <c r="P1430">
        <v>1</v>
      </c>
      <c r="Q1430">
        <v>1</v>
      </c>
      <c r="S1430" t="s">
        <v>8179</v>
      </c>
      <c r="T1430" t="s">
        <v>8164</v>
      </c>
      <c r="U1430" t="s">
        <v>8180</v>
      </c>
    </row>
    <row r="1431" spans="1:21" hidden="1">
      <c r="A1431" t="s">
        <v>8181</v>
      </c>
      <c r="B1431" t="s">
        <v>2620</v>
      </c>
      <c r="C1431" t="s">
        <v>8161</v>
      </c>
      <c r="D1431" t="s">
        <v>1943</v>
      </c>
      <c r="E1431" t="s">
        <v>8182</v>
      </c>
      <c r="F1431" t="s">
        <v>25</v>
      </c>
      <c r="G1431" t="s">
        <v>728</v>
      </c>
      <c r="H1431" t="s">
        <v>27</v>
      </c>
      <c r="I1431" t="s">
        <v>2565</v>
      </c>
      <c r="O1431" t="s">
        <v>80</v>
      </c>
      <c r="P1431">
        <v>1</v>
      </c>
      <c r="Q1431">
        <v>1</v>
      </c>
      <c r="S1431" t="s">
        <v>8183</v>
      </c>
      <c r="T1431" t="s">
        <v>8164</v>
      </c>
      <c r="U1431" t="s">
        <v>8184</v>
      </c>
    </row>
    <row r="1432" spans="1:21">
      <c r="A1432">
        <v>3420</v>
      </c>
      <c r="B1432" t="s">
        <v>2620</v>
      </c>
      <c r="C1432" t="s">
        <v>8161</v>
      </c>
      <c r="D1432" t="s">
        <v>1943</v>
      </c>
      <c r="E1432" t="s">
        <v>8185</v>
      </c>
      <c r="F1432" t="s">
        <v>25</v>
      </c>
      <c r="G1432" t="s">
        <v>875</v>
      </c>
      <c r="H1432" t="s">
        <v>27</v>
      </c>
      <c r="I1432" t="s">
        <v>2565</v>
      </c>
      <c r="O1432" t="s">
        <v>80</v>
      </c>
      <c r="P1432">
        <v>0</v>
      </c>
      <c r="Q1432">
        <v>0</v>
      </c>
      <c r="S1432" t="s">
        <v>8186</v>
      </c>
      <c r="T1432" t="s">
        <v>8187</v>
      </c>
      <c r="U1432" t="s">
        <v>8188</v>
      </c>
    </row>
    <row r="1433" spans="1:21" hidden="1">
      <c r="A1433" t="s">
        <v>8189</v>
      </c>
      <c r="B1433" t="s">
        <v>2620</v>
      </c>
      <c r="C1433" t="s">
        <v>8161</v>
      </c>
      <c r="D1433" t="s">
        <v>1943</v>
      </c>
      <c r="E1433" t="s">
        <v>8190</v>
      </c>
      <c r="F1433" t="s">
        <v>25</v>
      </c>
      <c r="G1433" t="s">
        <v>2053</v>
      </c>
      <c r="H1433" t="s">
        <v>27</v>
      </c>
      <c r="I1433" t="s">
        <v>2565</v>
      </c>
      <c r="O1433" t="s">
        <v>80</v>
      </c>
      <c r="P1433">
        <v>0</v>
      </c>
      <c r="Q1433">
        <v>0</v>
      </c>
      <c r="S1433" t="s">
        <v>8191</v>
      </c>
      <c r="T1433" t="s">
        <v>8187</v>
      </c>
      <c r="U1433" t="s">
        <v>8192</v>
      </c>
    </row>
    <row r="1434" spans="1:21" hidden="1">
      <c r="A1434">
        <v>3423</v>
      </c>
      <c r="B1434" t="s">
        <v>2620</v>
      </c>
      <c r="C1434" t="s">
        <v>8161</v>
      </c>
      <c r="D1434" t="s">
        <v>1943</v>
      </c>
      <c r="E1434" t="s">
        <v>8193</v>
      </c>
      <c r="F1434" t="s">
        <v>25</v>
      </c>
      <c r="G1434" t="s">
        <v>2053</v>
      </c>
      <c r="H1434" t="s">
        <v>27</v>
      </c>
      <c r="I1434" t="s">
        <v>2565</v>
      </c>
      <c r="O1434" t="s">
        <v>55</v>
      </c>
      <c r="P1434">
        <v>0</v>
      </c>
      <c r="Q1434">
        <v>0</v>
      </c>
      <c r="S1434" t="s">
        <v>8194</v>
      </c>
      <c r="T1434" t="s">
        <v>8187</v>
      </c>
      <c r="U1434" t="s">
        <v>8195</v>
      </c>
    </row>
    <row r="1435" spans="1:21" hidden="1">
      <c r="A1435">
        <v>3424</v>
      </c>
      <c r="B1435" t="s">
        <v>2620</v>
      </c>
      <c r="C1435" t="s">
        <v>8161</v>
      </c>
      <c r="D1435" t="s">
        <v>1943</v>
      </c>
      <c r="E1435" t="s">
        <v>8196</v>
      </c>
      <c r="F1435" t="s">
        <v>25</v>
      </c>
      <c r="G1435" t="s">
        <v>955</v>
      </c>
      <c r="H1435" t="s">
        <v>27</v>
      </c>
      <c r="I1435" t="s">
        <v>2565</v>
      </c>
      <c r="O1435" t="s">
        <v>80</v>
      </c>
      <c r="P1435">
        <v>0</v>
      </c>
      <c r="Q1435">
        <v>0</v>
      </c>
      <c r="S1435" t="s">
        <v>8197</v>
      </c>
      <c r="T1435" t="s">
        <v>8198</v>
      </c>
      <c r="U1435" t="s">
        <v>8199</v>
      </c>
    </row>
    <row r="1436" spans="1:21" hidden="1">
      <c r="A1436">
        <v>3425</v>
      </c>
      <c r="B1436" t="s">
        <v>2620</v>
      </c>
      <c r="C1436" t="s">
        <v>8161</v>
      </c>
      <c r="D1436" t="s">
        <v>1943</v>
      </c>
      <c r="E1436" t="s">
        <v>8200</v>
      </c>
      <c r="F1436" t="s">
        <v>25</v>
      </c>
      <c r="G1436" t="s">
        <v>1835</v>
      </c>
      <c r="H1436" t="s">
        <v>27</v>
      </c>
      <c r="I1436" t="s">
        <v>2565</v>
      </c>
      <c r="O1436" t="s">
        <v>55</v>
      </c>
      <c r="P1436">
        <v>1</v>
      </c>
      <c r="Q1436">
        <v>1</v>
      </c>
      <c r="S1436" t="s">
        <v>8201</v>
      </c>
      <c r="T1436" t="s">
        <v>8198</v>
      </c>
      <c r="U1436" t="s">
        <v>8202</v>
      </c>
    </row>
    <row r="1437" spans="1:21" hidden="1">
      <c r="A1437">
        <v>3426</v>
      </c>
      <c r="B1437" t="s">
        <v>2620</v>
      </c>
      <c r="C1437" t="s">
        <v>8161</v>
      </c>
      <c r="D1437" t="s">
        <v>1943</v>
      </c>
      <c r="E1437" t="s">
        <v>8203</v>
      </c>
      <c r="F1437" t="s">
        <v>25</v>
      </c>
      <c r="G1437" t="s">
        <v>1525</v>
      </c>
      <c r="H1437" t="s">
        <v>27</v>
      </c>
      <c r="I1437" t="s">
        <v>2565</v>
      </c>
      <c r="O1437" t="s">
        <v>80</v>
      </c>
      <c r="P1437">
        <v>0</v>
      </c>
      <c r="Q1437">
        <v>0</v>
      </c>
      <c r="S1437" t="s">
        <v>8204</v>
      </c>
      <c r="T1437" t="s">
        <v>8198</v>
      </c>
      <c r="U1437" t="s">
        <v>8205</v>
      </c>
    </row>
    <row r="1438" spans="1:21" hidden="1">
      <c r="A1438">
        <v>3427</v>
      </c>
      <c r="B1438" t="s">
        <v>2620</v>
      </c>
      <c r="C1438" t="s">
        <v>8161</v>
      </c>
      <c r="D1438" t="s">
        <v>1943</v>
      </c>
      <c r="E1438" t="s">
        <v>8206</v>
      </c>
      <c r="F1438" t="s">
        <v>25</v>
      </c>
      <c r="G1438" t="s">
        <v>2053</v>
      </c>
      <c r="H1438" t="s">
        <v>27</v>
      </c>
      <c r="I1438" t="s">
        <v>2565</v>
      </c>
      <c r="O1438" t="s">
        <v>80</v>
      </c>
      <c r="P1438">
        <v>0</v>
      </c>
      <c r="Q1438">
        <v>0</v>
      </c>
      <c r="S1438" t="s">
        <v>8207</v>
      </c>
      <c r="T1438" t="s">
        <v>8198</v>
      </c>
      <c r="U1438" t="s">
        <v>8208</v>
      </c>
    </row>
    <row r="1439" spans="1:21" hidden="1">
      <c r="A1439">
        <v>3428</v>
      </c>
      <c r="B1439" t="s">
        <v>2620</v>
      </c>
      <c r="C1439" t="s">
        <v>8161</v>
      </c>
      <c r="D1439" t="s">
        <v>1943</v>
      </c>
      <c r="E1439" t="s">
        <v>8209</v>
      </c>
      <c r="F1439" t="s">
        <v>25</v>
      </c>
      <c r="G1439" t="s">
        <v>2053</v>
      </c>
      <c r="H1439" t="s">
        <v>27</v>
      </c>
      <c r="I1439" t="s">
        <v>2565</v>
      </c>
      <c r="O1439" t="s">
        <v>55</v>
      </c>
      <c r="P1439">
        <v>0</v>
      </c>
      <c r="Q1439">
        <v>0</v>
      </c>
      <c r="S1439" t="s">
        <v>8210</v>
      </c>
      <c r="T1439" t="s">
        <v>8198</v>
      </c>
      <c r="U1439" t="s">
        <v>8208</v>
      </c>
    </row>
    <row r="1440" spans="1:21" hidden="1">
      <c r="A1440" t="s">
        <v>8211</v>
      </c>
      <c r="B1440" t="s">
        <v>2620</v>
      </c>
      <c r="C1440" t="s">
        <v>8161</v>
      </c>
      <c r="D1440" t="s">
        <v>1943</v>
      </c>
      <c r="E1440" t="s">
        <v>8212</v>
      </c>
      <c r="F1440" t="s">
        <v>25</v>
      </c>
      <c r="G1440" t="s">
        <v>262</v>
      </c>
      <c r="H1440" t="s">
        <v>27</v>
      </c>
      <c r="I1440" t="s">
        <v>2565</v>
      </c>
      <c r="O1440" t="s">
        <v>55</v>
      </c>
      <c r="P1440">
        <v>0</v>
      </c>
      <c r="Q1440">
        <v>0</v>
      </c>
      <c r="S1440" t="s">
        <v>8213</v>
      </c>
      <c r="T1440" t="s">
        <v>8198</v>
      </c>
      <c r="U1440" t="s">
        <v>8214</v>
      </c>
    </row>
    <row r="1441" spans="1:21" hidden="1">
      <c r="A1441">
        <v>3432</v>
      </c>
      <c r="B1441" t="s">
        <v>2620</v>
      </c>
      <c r="C1441" t="s">
        <v>8161</v>
      </c>
      <c r="D1441" t="s">
        <v>1943</v>
      </c>
      <c r="E1441" t="s">
        <v>8215</v>
      </c>
      <c r="F1441" t="s">
        <v>25</v>
      </c>
      <c r="G1441" t="s">
        <v>2053</v>
      </c>
      <c r="H1441" t="s">
        <v>27</v>
      </c>
      <c r="I1441" t="s">
        <v>2565</v>
      </c>
      <c r="O1441" t="s">
        <v>55</v>
      </c>
      <c r="P1441">
        <v>0</v>
      </c>
      <c r="Q1441">
        <v>0</v>
      </c>
      <c r="S1441" t="s">
        <v>8216</v>
      </c>
      <c r="T1441" t="s">
        <v>8217</v>
      </c>
      <c r="U1441" t="s">
        <v>8218</v>
      </c>
    </row>
    <row r="1442" spans="1:21" hidden="1">
      <c r="A1442">
        <v>3433</v>
      </c>
      <c r="B1442" t="s">
        <v>2620</v>
      </c>
      <c r="C1442" t="s">
        <v>8161</v>
      </c>
      <c r="D1442" t="s">
        <v>1943</v>
      </c>
      <c r="E1442" t="s">
        <v>8219</v>
      </c>
      <c r="F1442" t="s">
        <v>25</v>
      </c>
      <c r="G1442" t="s">
        <v>2053</v>
      </c>
      <c r="H1442" t="s">
        <v>27</v>
      </c>
      <c r="I1442" t="s">
        <v>2565</v>
      </c>
      <c r="O1442" t="s">
        <v>80</v>
      </c>
      <c r="P1442">
        <v>0</v>
      </c>
      <c r="Q1442">
        <v>0</v>
      </c>
      <c r="S1442" t="s">
        <v>8220</v>
      </c>
      <c r="T1442" t="s">
        <v>8217</v>
      </c>
      <c r="U1442" t="s">
        <v>8221</v>
      </c>
    </row>
    <row r="1443" spans="1:21">
      <c r="A1443">
        <v>3434</v>
      </c>
      <c r="B1443" t="s">
        <v>2620</v>
      </c>
      <c r="C1443" t="s">
        <v>8161</v>
      </c>
      <c r="D1443" t="s">
        <v>1943</v>
      </c>
      <c r="E1443" t="s">
        <v>8222</v>
      </c>
      <c r="F1443" t="s">
        <v>25</v>
      </c>
      <c r="G1443" t="s">
        <v>875</v>
      </c>
      <c r="H1443" t="s">
        <v>27</v>
      </c>
      <c r="I1443" t="s">
        <v>2565</v>
      </c>
      <c r="O1443" t="s">
        <v>80</v>
      </c>
      <c r="P1443">
        <v>1</v>
      </c>
      <c r="Q1443">
        <v>0</v>
      </c>
      <c r="S1443" t="s">
        <v>8223</v>
      </c>
      <c r="T1443" t="s">
        <v>8217</v>
      </c>
      <c r="U1443" t="s">
        <v>8221</v>
      </c>
    </row>
    <row r="1444" spans="1:21" hidden="1">
      <c r="A1444">
        <v>3446</v>
      </c>
      <c r="B1444" t="s">
        <v>2981</v>
      </c>
      <c r="C1444" t="s">
        <v>6163</v>
      </c>
      <c r="D1444" t="s">
        <v>526</v>
      </c>
      <c r="E1444" t="s">
        <v>8224</v>
      </c>
      <c r="F1444" t="s">
        <v>5751</v>
      </c>
      <c r="G1444" t="s">
        <v>5151</v>
      </c>
      <c r="H1444" t="s">
        <v>27</v>
      </c>
      <c r="I1444" t="s">
        <v>28</v>
      </c>
      <c r="J1444" t="s">
        <v>8225</v>
      </c>
      <c r="K1444" t="s">
        <v>8226</v>
      </c>
      <c r="L1444" t="s">
        <v>8227</v>
      </c>
      <c r="M1444" t="s">
        <v>8228</v>
      </c>
      <c r="N1444" t="s">
        <v>8229</v>
      </c>
      <c r="O1444" t="s">
        <v>80</v>
      </c>
      <c r="P1444">
        <v>0</v>
      </c>
      <c r="Q1444">
        <v>0</v>
      </c>
      <c r="S1444" t="s">
        <v>8230</v>
      </c>
      <c r="U1444" t="s">
        <v>8231</v>
      </c>
    </row>
    <row r="1445" spans="1:21" hidden="1">
      <c r="A1445">
        <v>3447</v>
      </c>
      <c r="B1445" t="s">
        <v>2438</v>
      </c>
      <c r="C1445" t="s">
        <v>6132</v>
      </c>
      <c r="D1445" t="s">
        <v>3966</v>
      </c>
      <c r="E1445" t="s">
        <v>8232</v>
      </c>
      <c r="F1445" t="s">
        <v>5751</v>
      </c>
      <c r="G1445" t="s">
        <v>5151</v>
      </c>
      <c r="H1445" t="s">
        <v>27</v>
      </c>
      <c r="I1445" t="s">
        <v>28</v>
      </c>
      <c r="J1445" t="s">
        <v>8233</v>
      </c>
      <c r="K1445" t="s">
        <v>8234</v>
      </c>
      <c r="L1445" t="s">
        <v>8235</v>
      </c>
      <c r="M1445" t="s">
        <v>8236</v>
      </c>
      <c r="N1445" t="s">
        <v>8237</v>
      </c>
      <c r="O1445" t="s">
        <v>34</v>
      </c>
      <c r="P1445">
        <v>0</v>
      </c>
      <c r="Q1445">
        <v>0</v>
      </c>
      <c r="S1445" t="s">
        <v>8238</v>
      </c>
      <c r="U1445" t="s">
        <v>8231</v>
      </c>
    </row>
    <row r="1446" spans="1:21" hidden="1">
      <c r="A1446">
        <v>3448</v>
      </c>
      <c r="B1446" t="s">
        <v>2438</v>
      </c>
      <c r="C1446" t="s">
        <v>8239</v>
      </c>
      <c r="D1446" t="s">
        <v>245</v>
      </c>
      <c r="E1446" t="s">
        <v>8240</v>
      </c>
      <c r="F1446" t="s">
        <v>5751</v>
      </c>
      <c r="G1446" t="s">
        <v>5151</v>
      </c>
      <c r="H1446" t="s">
        <v>27</v>
      </c>
      <c r="I1446" t="s">
        <v>28</v>
      </c>
      <c r="J1446" t="s">
        <v>8241</v>
      </c>
      <c r="K1446" t="s">
        <v>8242</v>
      </c>
      <c r="L1446" t="s">
        <v>8243</v>
      </c>
      <c r="M1446" t="s">
        <v>8244</v>
      </c>
      <c r="N1446" t="s">
        <v>8245</v>
      </c>
      <c r="O1446" t="s">
        <v>64</v>
      </c>
      <c r="P1446">
        <v>0</v>
      </c>
      <c r="Q1446">
        <v>0</v>
      </c>
      <c r="S1446" t="s">
        <v>8246</v>
      </c>
      <c r="U1446" t="s">
        <v>8247</v>
      </c>
    </row>
    <row r="1447" spans="1:21" hidden="1">
      <c r="A1447">
        <v>3449</v>
      </c>
      <c r="B1447" t="s">
        <v>2438</v>
      </c>
      <c r="C1447" t="s">
        <v>8239</v>
      </c>
      <c r="D1447" t="s">
        <v>245</v>
      </c>
      <c r="E1447" t="s">
        <v>8248</v>
      </c>
      <c r="F1447" t="s">
        <v>5751</v>
      </c>
      <c r="G1447" t="s">
        <v>5151</v>
      </c>
      <c r="H1447" t="s">
        <v>27</v>
      </c>
      <c r="I1447" t="s">
        <v>28</v>
      </c>
      <c r="J1447" t="s">
        <v>8249</v>
      </c>
      <c r="K1447" t="s">
        <v>8250</v>
      </c>
      <c r="L1447" t="s">
        <v>8251</v>
      </c>
      <c r="M1447" t="s">
        <v>8252</v>
      </c>
      <c r="N1447" t="s">
        <v>8253</v>
      </c>
      <c r="O1447" t="s">
        <v>80</v>
      </c>
      <c r="P1447">
        <v>0</v>
      </c>
      <c r="Q1447">
        <v>0</v>
      </c>
      <c r="S1447" t="s">
        <v>8254</v>
      </c>
      <c r="U1447" t="s">
        <v>8247</v>
      </c>
    </row>
    <row r="1448" spans="1:21" hidden="1">
      <c r="A1448">
        <v>3450</v>
      </c>
      <c r="B1448" t="s">
        <v>2438</v>
      </c>
      <c r="C1448" t="s">
        <v>6163</v>
      </c>
      <c r="D1448" t="s">
        <v>245</v>
      </c>
      <c r="E1448" t="s">
        <v>8255</v>
      </c>
      <c r="F1448" t="s">
        <v>5751</v>
      </c>
      <c r="G1448" t="s">
        <v>5151</v>
      </c>
      <c r="H1448" t="s">
        <v>27</v>
      </c>
      <c r="I1448" t="s">
        <v>28</v>
      </c>
      <c r="J1448" t="s">
        <v>8256</v>
      </c>
      <c r="K1448" t="s">
        <v>8257</v>
      </c>
      <c r="L1448" t="s">
        <v>8258</v>
      </c>
      <c r="M1448" t="s">
        <v>8259</v>
      </c>
      <c r="N1448" t="s">
        <v>8260</v>
      </c>
      <c r="O1448" t="s">
        <v>64</v>
      </c>
      <c r="P1448">
        <v>0</v>
      </c>
      <c r="Q1448">
        <v>0</v>
      </c>
      <c r="S1448" t="s">
        <v>8261</v>
      </c>
      <c r="U1448" t="s">
        <v>8247</v>
      </c>
    </row>
    <row r="1449" spans="1:21" hidden="1">
      <c r="A1449">
        <v>3451</v>
      </c>
      <c r="B1449" t="s">
        <v>2438</v>
      </c>
      <c r="C1449" t="s">
        <v>6188</v>
      </c>
      <c r="D1449" t="s">
        <v>245</v>
      </c>
      <c r="E1449" t="s">
        <v>8262</v>
      </c>
      <c r="F1449" t="s">
        <v>5751</v>
      </c>
      <c r="G1449" t="s">
        <v>5151</v>
      </c>
      <c r="H1449" t="s">
        <v>27</v>
      </c>
      <c r="I1449" t="s">
        <v>28</v>
      </c>
      <c r="J1449" t="s">
        <v>8263</v>
      </c>
      <c r="K1449" t="s">
        <v>8264</v>
      </c>
      <c r="L1449" t="s">
        <v>8265</v>
      </c>
      <c r="M1449" t="s">
        <v>8266</v>
      </c>
      <c r="N1449" t="s">
        <v>8267</v>
      </c>
      <c r="O1449" t="s">
        <v>122</v>
      </c>
      <c r="P1449">
        <v>0</v>
      </c>
      <c r="Q1449">
        <v>0</v>
      </c>
      <c r="S1449" t="s">
        <v>8268</v>
      </c>
      <c r="U1449" t="s">
        <v>8269</v>
      </c>
    </row>
    <row r="1450" spans="1:21" hidden="1">
      <c r="A1450">
        <v>3452</v>
      </c>
      <c r="B1450" t="s">
        <v>2959</v>
      </c>
      <c r="C1450" t="s">
        <v>6132</v>
      </c>
      <c r="D1450" t="s">
        <v>366</v>
      </c>
      <c r="E1450" t="s">
        <v>8270</v>
      </c>
      <c r="F1450" t="s">
        <v>5751</v>
      </c>
      <c r="G1450" t="s">
        <v>5151</v>
      </c>
      <c r="H1450" t="s">
        <v>27</v>
      </c>
      <c r="I1450" t="s">
        <v>28</v>
      </c>
      <c r="J1450" t="s">
        <v>8271</v>
      </c>
      <c r="K1450" t="s">
        <v>8272</v>
      </c>
      <c r="L1450" t="s">
        <v>8273</v>
      </c>
      <c r="M1450" t="s">
        <v>8274</v>
      </c>
      <c r="N1450" t="s">
        <v>8275</v>
      </c>
      <c r="O1450" t="s">
        <v>80</v>
      </c>
      <c r="P1450">
        <v>0</v>
      </c>
      <c r="Q1450">
        <v>0</v>
      </c>
      <c r="S1450" t="s">
        <v>8276</v>
      </c>
      <c r="U1450" t="s">
        <v>8269</v>
      </c>
    </row>
    <row r="1451" spans="1:21" hidden="1">
      <c r="A1451">
        <v>3453</v>
      </c>
      <c r="B1451" t="s">
        <v>2959</v>
      </c>
      <c r="C1451" t="s">
        <v>6132</v>
      </c>
      <c r="D1451" t="s">
        <v>366</v>
      </c>
      <c r="E1451" t="s">
        <v>8277</v>
      </c>
      <c r="F1451" t="s">
        <v>5751</v>
      </c>
      <c r="G1451" t="s">
        <v>5151</v>
      </c>
      <c r="H1451" t="s">
        <v>27</v>
      </c>
      <c r="I1451" t="s">
        <v>28</v>
      </c>
      <c r="J1451" t="s">
        <v>8278</v>
      </c>
      <c r="K1451" t="s">
        <v>8279</v>
      </c>
      <c r="L1451" t="s">
        <v>8280</v>
      </c>
      <c r="M1451" t="s">
        <v>8281</v>
      </c>
      <c r="N1451" t="s">
        <v>8282</v>
      </c>
      <c r="O1451" t="s">
        <v>34</v>
      </c>
      <c r="P1451">
        <v>0</v>
      </c>
      <c r="Q1451">
        <v>0</v>
      </c>
      <c r="S1451" t="s">
        <v>8283</v>
      </c>
      <c r="U1451" t="s">
        <v>8284</v>
      </c>
    </row>
    <row r="1452" spans="1:21" hidden="1">
      <c r="A1452">
        <v>3454</v>
      </c>
      <c r="B1452" t="s">
        <v>2959</v>
      </c>
      <c r="C1452" t="s">
        <v>6132</v>
      </c>
      <c r="D1452" t="s">
        <v>245</v>
      </c>
      <c r="E1452" t="s">
        <v>8285</v>
      </c>
      <c r="F1452" t="s">
        <v>5751</v>
      </c>
      <c r="G1452" t="s">
        <v>5151</v>
      </c>
      <c r="H1452" t="s">
        <v>27</v>
      </c>
      <c r="I1452" t="s">
        <v>28</v>
      </c>
      <c r="J1452" t="s">
        <v>8286</v>
      </c>
      <c r="K1452" t="s">
        <v>8287</v>
      </c>
      <c r="L1452" t="s">
        <v>8288</v>
      </c>
      <c r="M1452" t="s">
        <v>8289</v>
      </c>
      <c r="N1452" t="s">
        <v>8290</v>
      </c>
      <c r="O1452" t="s">
        <v>122</v>
      </c>
      <c r="P1452">
        <v>0</v>
      </c>
      <c r="Q1452">
        <v>0</v>
      </c>
      <c r="S1452" t="s">
        <v>8291</v>
      </c>
      <c r="U1452" t="s">
        <v>8292</v>
      </c>
    </row>
    <row r="1453" spans="1:21" hidden="1">
      <c r="A1453">
        <v>3455</v>
      </c>
      <c r="B1453" t="s">
        <v>2959</v>
      </c>
      <c r="C1453" t="s">
        <v>6132</v>
      </c>
      <c r="D1453" t="s">
        <v>245</v>
      </c>
      <c r="E1453" t="s">
        <v>8293</v>
      </c>
      <c r="F1453" t="s">
        <v>5751</v>
      </c>
      <c r="G1453" t="s">
        <v>5151</v>
      </c>
      <c r="H1453" t="s">
        <v>27</v>
      </c>
      <c r="I1453" t="s">
        <v>28</v>
      </c>
      <c r="J1453" t="s">
        <v>8294</v>
      </c>
      <c r="K1453" t="s">
        <v>8295</v>
      </c>
      <c r="L1453" t="s">
        <v>8296</v>
      </c>
      <c r="M1453" t="s">
        <v>8297</v>
      </c>
      <c r="N1453" t="s">
        <v>8298</v>
      </c>
      <c r="O1453" t="s">
        <v>80</v>
      </c>
      <c r="P1453">
        <v>0</v>
      </c>
      <c r="Q1453">
        <v>0</v>
      </c>
      <c r="S1453" t="s">
        <v>8299</v>
      </c>
      <c r="U1453" t="s">
        <v>8300</v>
      </c>
    </row>
    <row r="1454" spans="1:21" hidden="1">
      <c r="A1454">
        <v>3456</v>
      </c>
      <c r="B1454" t="s">
        <v>2959</v>
      </c>
      <c r="C1454" t="s">
        <v>6132</v>
      </c>
      <c r="D1454" t="s">
        <v>47</v>
      </c>
      <c r="E1454" t="s">
        <v>8301</v>
      </c>
      <c r="F1454" t="s">
        <v>5751</v>
      </c>
      <c r="G1454" t="s">
        <v>5151</v>
      </c>
      <c r="H1454" t="s">
        <v>27</v>
      </c>
      <c r="I1454" t="s">
        <v>28</v>
      </c>
      <c r="J1454" t="s">
        <v>8302</v>
      </c>
      <c r="K1454" t="s">
        <v>8303</v>
      </c>
      <c r="L1454" t="s">
        <v>8304</v>
      </c>
      <c r="M1454" t="s">
        <v>8305</v>
      </c>
      <c r="N1454" t="s">
        <v>8306</v>
      </c>
      <c r="O1454" t="s">
        <v>80</v>
      </c>
      <c r="P1454">
        <v>0</v>
      </c>
      <c r="Q1454">
        <v>0</v>
      </c>
      <c r="S1454" t="s">
        <v>8307</v>
      </c>
      <c r="U1454" t="s">
        <v>8308</v>
      </c>
    </row>
    <row r="1455" spans="1:21" hidden="1">
      <c r="A1455">
        <v>3457</v>
      </c>
      <c r="B1455" t="s">
        <v>2620</v>
      </c>
      <c r="C1455" t="s">
        <v>8309</v>
      </c>
      <c r="D1455" t="s">
        <v>3966</v>
      </c>
      <c r="E1455" t="s">
        <v>8310</v>
      </c>
      <c r="F1455" t="s">
        <v>5751</v>
      </c>
      <c r="G1455" t="s">
        <v>8311</v>
      </c>
      <c r="H1455" t="s">
        <v>27</v>
      </c>
      <c r="I1455" t="s">
        <v>2565</v>
      </c>
      <c r="O1455" t="s">
        <v>55</v>
      </c>
      <c r="P1455">
        <v>0</v>
      </c>
      <c r="Q1455">
        <v>0</v>
      </c>
      <c r="S1455" t="s">
        <v>8312</v>
      </c>
      <c r="U1455" t="s">
        <v>8313</v>
      </c>
    </row>
    <row r="1456" spans="1:21" hidden="1">
      <c r="A1456">
        <v>3458</v>
      </c>
      <c r="B1456" t="s">
        <v>2620</v>
      </c>
      <c r="C1456" t="s">
        <v>8314</v>
      </c>
      <c r="D1456" t="s">
        <v>3966</v>
      </c>
      <c r="E1456" t="s">
        <v>8315</v>
      </c>
      <c r="F1456" t="s">
        <v>5751</v>
      </c>
      <c r="G1456" t="s">
        <v>8311</v>
      </c>
      <c r="H1456" t="s">
        <v>27</v>
      </c>
      <c r="I1456" t="s">
        <v>2565</v>
      </c>
      <c r="O1456" t="s">
        <v>55</v>
      </c>
      <c r="P1456">
        <v>0</v>
      </c>
      <c r="Q1456">
        <v>0</v>
      </c>
      <c r="S1456" t="s">
        <v>8316</v>
      </c>
      <c r="U1456" t="s">
        <v>8317</v>
      </c>
    </row>
    <row r="1457" spans="1:21" hidden="1">
      <c r="A1457">
        <v>3459</v>
      </c>
      <c r="B1457" t="s">
        <v>2620</v>
      </c>
      <c r="C1457" t="s">
        <v>8318</v>
      </c>
      <c r="D1457" t="s">
        <v>3966</v>
      </c>
      <c r="E1457" t="s">
        <v>8319</v>
      </c>
      <c r="F1457" t="s">
        <v>5751</v>
      </c>
      <c r="G1457" t="s">
        <v>8311</v>
      </c>
      <c r="H1457" t="s">
        <v>27</v>
      </c>
      <c r="I1457" t="s">
        <v>28</v>
      </c>
      <c r="J1457" t="s">
        <v>8320</v>
      </c>
      <c r="K1457" t="s">
        <v>8321</v>
      </c>
      <c r="L1457" t="s">
        <v>8322</v>
      </c>
      <c r="M1457" t="s">
        <v>8323</v>
      </c>
      <c r="N1457" t="s">
        <v>8324</v>
      </c>
      <c r="O1457" t="s">
        <v>55</v>
      </c>
      <c r="P1457">
        <v>0</v>
      </c>
      <c r="Q1457">
        <v>0</v>
      </c>
      <c r="S1457" t="s">
        <v>8325</v>
      </c>
      <c r="U1457" t="s">
        <v>8317</v>
      </c>
    </row>
    <row r="1458" spans="1:21" hidden="1">
      <c r="A1458">
        <v>3460</v>
      </c>
      <c r="B1458" t="s">
        <v>2620</v>
      </c>
      <c r="C1458" t="s">
        <v>5921</v>
      </c>
      <c r="D1458" t="s">
        <v>3966</v>
      </c>
      <c r="E1458" t="s">
        <v>8326</v>
      </c>
      <c r="F1458" t="s">
        <v>5751</v>
      </c>
      <c r="G1458" t="s">
        <v>8311</v>
      </c>
      <c r="H1458" t="s">
        <v>27</v>
      </c>
      <c r="I1458" t="s">
        <v>2565</v>
      </c>
      <c r="O1458" t="s">
        <v>55</v>
      </c>
      <c r="P1458">
        <v>0</v>
      </c>
      <c r="Q1458">
        <v>0</v>
      </c>
      <c r="S1458" t="s">
        <v>8327</v>
      </c>
      <c r="U1458" t="s">
        <v>8317</v>
      </c>
    </row>
    <row r="1459" spans="1:21" hidden="1">
      <c r="A1459">
        <v>3461</v>
      </c>
      <c r="B1459" t="s">
        <v>2620</v>
      </c>
      <c r="C1459" t="s">
        <v>5921</v>
      </c>
      <c r="D1459" t="s">
        <v>3966</v>
      </c>
      <c r="E1459" t="s">
        <v>8328</v>
      </c>
      <c r="F1459" t="s">
        <v>5751</v>
      </c>
      <c r="G1459" t="s">
        <v>8311</v>
      </c>
      <c r="H1459" t="s">
        <v>27</v>
      </c>
      <c r="I1459" t="s">
        <v>2565</v>
      </c>
      <c r="O1459" t="s">
        <v>55</v>
      </c>
      <c r="P1459">
        <v>0</v>
      </c>
      <c r="Q1459">
        <v>0</v>
      </c>
      <c r="S1459" t="s">
        <v>8329</v>
      </c>
      <c r="U1459" t="s">
        <v>8317</v>
      </c>
    </row>
    <row r="1460" spans="1:21" hidden="1">
      <c r="A1460">
        <v>3462</v>
      </c>
      <c r="B1460" t="s">
        <v>2620</v>
      </c>
      <c r="C1460" t="s">
        <v>8330</v>
      </c>
      <c r="D1460" t="s">
        <v>3966</v>
      </c>
      <c r="E1460" t="s">
        <v>8331</v>
      </c>
      <c r="F1460" t="s">
        <v>5751</v>
      </c>
      <c r="G1460" t="s">
        <v>8311</v>
      </c>
      <c r="H1460" t="s">
        <v>27</v>
      </c>
      <c r="I1460" t="s">
        <v>28</v>
      </c>
      <c r="J1460" t="s">
        <v>8332</v>
      </c>
      <c r="K1460" t="s">
        <v>8333</v>
      </c>
      <c r="L1460" t="s">
        <v>8334</v>
      </c>
      <c r="M1460" t="s">
        <v>8335</v>
      </c>
      <c r="N1460" t="s">
        <v>8336</v>
      </c>
      <c r="O1460" t="s">
        <v>122</v>
      </c>
      <c r="P1460">
        <v>0</v>
      </c>
      <c r="Q1460">
        <v>0</v>
      </c>
      <c r="S1460" t="s">
        <v>8337</v>
      </c>
      <c r="U1460" t="s">
        <v>8338</v>
      </c>
    </row>
    <row r="1461" spans="1:21" hidden="1">
      <c r="A1461">
        <v>3463</v>
      </c>
      <c r="B1461" t="s">
        <v>2620</v>
      </c>
      <c r="C1461" t="s">
        <v>8339</v>
      </c>
      <c r="D1461" t="s">
        <v>3966</v>
      </c>
      <c r="E1461" t="s">
        <v>8340</v>
      </c>
      <c r="F1461" t="s">
        <v>5751</v>
      </c>
      <c r="G1461" t="s">
        <v>8311</v>
      </c>
      <c r="H1461" t="s">
        <v>27</v>
      </c>
      <c r="I1461" t="s">
        <v>2565</v>
      </c>
      <c r="O1461" t="s">
        <v>80</v>
      </c>
      <c r="P1461">
        <v>0</v>
      </c>
      <c r="Q1461">
        <v>0</v>
      </c>
      <c r="S1461" t="s">
        <v>8341</v>
      </c>
      <c r="U1461" t="s">
        <v>8338</v>
      </c>
    </row>
    <row r="1462" spans="1:21" hidden="1">
      <c r="A1462">
        <v>3464</v>
      </c>
      <c r="B1462" t="s">
        <v>2620</v>
      </c>
      <c r="C1462" t="s">
        <v>8342</v>
      </c>
      <c r="D1462" t="s">
        <v>3966</v>
      </c>
      <c r="E1462" t="s">
        <v>8343</v>
      </c>
      <c r="F1462" t="s">
        <v>5751</v>
      </c>
      <c r="G1462" t="s">
        <v>8311</v>
      </c>
      <c r="H1462" t="s">
        <v>27</v>
      </c>
      <c r="I1462" t="s">
        <v>2565</v>
      </c>
      <c r="O1462" t="s">
        <v>80</v>
      </c>
      <c r="P1462">
        <v>0</v>
      </c>
      <c r="Q1462">
        <v>0</v>
      </c>
      <c r="S1462" t="s">
        <v>8344</v>
      </c>
      <c r="U1462" t="s">
        <v>8345</v>
      </c>
    </row>
    <row r="1463" spans="1:21" hidden="1">
      <c r="A1463">
        <v>3465</v>
      </c>
      <c r="B1463" t="s">
        <v>21</v>
      </c>
      <c r="C1463" t="s">
        <v>229</v>
      </c>
      <c r="D1463" t="s">
        <v>366</v>
      </c>
      <c r="E1463" t="s">
        <v>8346</v>
      </c>
      <c r="F1463" t="s">
        <v>5751</v>
      </c>
      <c r="G1463" t="s">
        <v>8311</v>
      </c>
      <c r="H1463" t="s">
        <v>27</v>
      </c>
      <c r="I1463" t="s">
        <v>28</v>
      </c>
      <c r="J1463" t="s">
        <v>8347</v>
      </c>
      <c r="K1463" t="s">
        <v>8348</v>
      </c>
      <c r="L1463" t="s">
        <v>8349</v>
      </c>
      <c r="M1463" t="s">
        <v>8350</v>
      </c>
      <c r="N1463" t="s">
        <v>8351</v>
      </c>
      <c r="O1463" t="s">
        <v>122</v>
      </c>
      <c r="P1463">
        <v>0</v>
      </c>
      <c r="Q1463">
        <v>0</v>
      </c>
      <c r="S1463" t="s">
        <v>8352</v>
      </c>
      <c r="U1463" t="s">
        <v>8353</v>
      </c>
    </row>
    <row r="1464" spans="1:21" hidden="1">
      <c r="A1464">
        <v>3466</v>
      </c>
      <c r="B1464" t="s">
        <v>21</v>
      </c>
      <c r="C1464" t="s">
        <v>229</v>
      </c>
      <c r="D1464" t="s">
        <v>23</v>
      </c>
      <c r="E1464" t="s">
        <v>8354</v>
      </c>
      <c r="F1464" t="s">
        <v>5751</v>
      </c>
      <c r="G1464" t="s">
        <v>8311</v>
      </c>
      <c r="H1464" t="s">
        <v>27</v>
      </c>
      <c r="I1464" t="s">
        <v>28</v>
      </c>
      <c r="J1464" t="s">
        <v>8355</v>
      </c>
      <c r="K1464" t="s">
        <v>8356</v>
      </c>
      <c r="L1464" t="s">
        <v>8357</v>
      </c>
      <c r="M1464" t="s">
        <v>8358</v>
      </c>
      <c r="N1464" t="s">
        <v>8359</v>
      </c>
      <c r="O1464" t="s">
        <v>55</v>
      </c>
      <c r="P1464">
        <v>0</v>
      </c>
      <c r="Q1464">
        <v>0</v>
      </c>
      <c r="S1464" t="s">
        <v>8360</v>
      </c>
      <c r="U1464" t="s">
        <v>8353</v>
      </c>
    </row>
    <row r="1465" spans="1:21" hidden="1">
      <c r="A1465">
        <v>3467</v>
      </c>
      <c r="B1465" t="s">
        <v>21</v>
      </c>
      <c r="C1465" t="s">
        <v>430</v>
      </c>
      <c r="D1465" t="s">
        <v>47</v>
      </c>
      <c r="E1465" t="s">
        <v>8361</v>
      </c>
      <c r="F1465" t="s">
        <v>5751</v>
      </c>
      <c r="G1465" t="s">
        <v>8311</v>
      </c>
      <c r="H1465" t="s">
        <v>27</v>
      </c>
      <c r="I1465" t="s">
        <v>28</v>
      </c>
      <c r="J1465" t="s">
        <v>8311</v>
      </c>
      <c r="K1465" t="s">
        <v>8362</v>
      </c>
      <c r="L1465" t="s">
        <v>8363</v>
      </c>
      <c r="M1465" t="s">
        <v>8364</v>
      </c>
      <c r="N1465" t="s">
        <v>8365</v>
      </c>
      <c r="O1465" t="s">
        <v>122</v>
      </c>
      <c r="P1465">
        <v>0</v>
      </c>
      <c r="Q1465">
        <v>0</v>
      </c>
      <c r="S1465" t="s">
        <v>8366</v>
      </c>
      <c r="U1465" t="s">
        <v>8353</v>
      </c>
    </row>
    <row r="1466" spans="1:21" hidden="1">
      <c r="A1466">
        <v>3468</v>
      </c>
      <c r="B1466" t="s">
        <v>21</v>
      </c>
      <c r="C1466" t="s">
        <v>430</v>
      </c>
      <c r="D1466" t="s">
        <v>47</v>
      </c>
      <c r="E1466" t="s">
        <v>8367</v>
      </c>
      <c r="F1466" t="s">
        <v>5751</v>
      </c>
      <c r="G1466" t="s">
        <v>8311</v>
      </c>
      <c r="H1466" t="s">
        <v>27</v>
      </c>
      <c r="I1466" t="s">
        <v>28</v>
      </c>
      <c r="J1466" t="s">
        <v>8368</v>
      </c>
      <c r="K1466" t="s">
        <v>8369</v>
      </c>
      <c r="L1466" t="s">
        <v>8370</v>
      </c>
      <c r="M1466" t="s">
        <v>8371</v>
      </c>
      <c r="N1466" t="s">
        <v>8372</v>
      </c>
      <c r="O1466" t="s">
        <v>80</v>
      </c>
      <c r="P1466">
        <v>0</v>
      </c>
      <c r="Q1466">
        <v>0</v>
      </c>
      <c r="S1466" t="s">
        <v>8373</v>
      </c>
      <c r="U1466" t="s">
        <v>8353</v>
      </c>
    </row>
    <row r="1467" spans="1:21" hidden="1">
      <c r="A1467">
        <v>3469</v>
      </c>
      <c r="B1467" t="s">
        <v>21</v>
      </c>
      <c r="C1467" t="s">
        <v>36</v>
      </c>
      <c r="D1467" t="s">
        <v>67</v>
      </c>
      <c r="E1467" t="s">
        <v>8374</v>
      </c>
      <c r="F1467" t="s">
        <v>5751</v>
      </c>
      <c r="G1467" t="s">
        <v>8311</v>
      </c>
      <c r="H1467" t="s">
        <v>27</v>
      </c>
      <c r="I1467" t="s">
        <v>28</v>
      </c>
      <c r="J1467" t="s">
        <v>8375</v>
      </c>
      <c r="K1467" t="s">
        <v>8371</v>
      </c>
      <c r="L1467" t="s">
        <v>8372</v>
      </c>
      <c r="M1467" t="s">
        <v>8376</v>
      </c>
      <c r="N1467" t="s">
        <v>8377</v>
      </c>
      <c r="O1467" t="s">
        <v>55</v>
      </c>
      <c r="P1467">
        <v>0</v>
      </c>
      <c r="Q1467">
        <v>0</v>
      </c>
      <c r="S1467" t="s">
        <v>8378</v>
      </c>
      <c r="U1467" t="s">
        <v>8379</v>
      </c>
    </row>
    <row r="1468" spans="1:21" hidden="1">
      <c r="A1468">
        <v>3470</v>
      </c>
      <c r="B1468" t="s">
        <v>21</v>
      </c>
      <c r="C1468" t="s">
        <v>590</v>
      </c>
      <c r="D1468" t="s">
        <v>108</v>
      </c>
      <c r="E1468" t="s">
        <v>8380</v>
      </c>
      <c r="F1468" t="s">
        <v>5751</v>
      </c>
      <c r="G1468" t="s">
        <v>8311</v>
      </c>
      <c r="H1468" t="s">
        <v>27</v>
      </c>
      <c r="I1468" t="s">
        <v>28</v>
      </c>
      <c r="J1468" t="s">
        <v>8381</v>
      </c>
      <c r="K1468" t="s">
        <v>8382</v>
      </c>
      <c r="L1468" t="s">
        <v>8383</v>
      </c>
      <c r="M1468" t="s">
        <v>8384</v>
      </c>
      <c r="N1468" t="s">
        <v>8385</v>
      </c>
      <c r="O1468" t="s">
        <v>80</v>
      </c>
      <c r="P1468">
        <v>0</v>
      </c>
      <c r="Q1468">
        <v>0</v>
      </c>
      <c r="S1468" t="s">
        <v>8386</v>
      </c>
      <c r="U1468" t="s">
        <v>8387</v>
      </c>
    </row>
    <row r="1469" spans="1:21" hidden="1">
      <c r="A1469">
        <v>3471</v>
      </c>
      <c r="B1469" t="s">
        <v>21</v>
      </c>
      <c r="C1469" t="s">
        <v>335</v>
      </c>
      <c r="D1469" t="s">
        <v>526</v>
      </c>
      <c r="E1469" t="s">
        <v>8388</v>
      </c>
      <c r="F1469" t="s">
        <v>5751</v>
      </c>
      <c r="G1469" t="s">
        <v>8311</v>
      </c>
      <c r="H1469" t="s">
        <v>27</v>
      </c>
      <c r="I1469" t="s">
        <v>28</v>
      </c>
      <c r="J1469" t="s">
        <v>8389</v>
      </c>
      <c r="K1469" t="s">
        <v>8390</v>
      </c>
      <c r="L1469" t="s">
        <v>8391</v>
      </c>
      <c r="M1469" t="s">
        <v>8392</v>
      </c>
      <c r="N1469" t="s">
        <v>8393</v>
      </c>
      <c r="O1469" t="s">
        <v>55</v>
      </c>
      <c r="P1469">
        <v>0</v>
      </c>
      <c r="Q1469">
        <v>0</v>
      </c>
      <c r="S1469" t="s">
        <v>8394</v>
      </c>
      <c r="U1469" t="s">
        <v>8387</v>
      </c>
    </row>
    <row r="1470" spans="1:21" hidden="1">
      <c r="A1470">
        <v>3472</v>
      </c>
      <c r="B1470" t="s">
        <v>21</v>
      </c>
      <c r="C1470" t="s">
        <v>335</v>
      </c>
      <c r="D1470" t="s">
        <v>526</v>
      </c>
      <c r="E1470" t="s">
        <v>8395</v>
      </c>
      <c r="F1470" t="s">
        <v>5751</v>
      </c>
      <c r="G1470" t="s">
        <v>8311</v>
      </c>
      <c r="H1470" t="s">
        <v>27</v>
      </c>
      <c r="I1470" t="s">
        <v>28</v>
      </c>
      <c r="J1470" t="s">
        <v>8396</v>
      </c>
      <c r="K1470" t="s">
        <v>8397</v>
      </c>
      <c r="L1470" t="s">
        <v>8398</v>
      </c>
      <c r="M1470" t="s">
        <v>8399</v>
      </c>
      <c r="N1470" t="s">
        <v>8400</v>
      </c>
      <c r="O1470" t="s">
        <v>64</v>
      </c>
      <c r="P1470">
        <v>0</v>
      </c>
      <c r="Q1470">
        <v>0</v>
      </c>
      <c r="S1470" t="s">
        <v>8401</v>
      </c>
      <c r="U1470" t="s">
        <v>8387</v>
      </c>
    </row>
    <row r="1471" spans="1:21" hidden="1">
      <c r="A1471">
        <v>3473</v>
      </c>
      <c r="B1471" t="s">
        <v>21</v>
      </c>
      <c r="C1471" t="s">
        <v>335</v>
      </c>
      <c r="D1471" t="s">
        <v>2720</v>
      </c>
      <c r="E1471" t="s">
        <v>8402</v>
      </c>
      <c r="F1471" t="s">
        <v>5751</v>
      </c>
      <c r="G1471" t="s">
        <v>8311</v>
      </c>
      <c r="H1471" t="s">
        <v>27</v>
      </c>
      <c r="I1471" t="s">
        <v>28</v>
      </c>
      <c r="J1471" t="s">
        <v>8403</v>
      </c>
      <c r="K1471" t="s">
        <v>8404</v>
      </c>
      <c r="L1471" t="s">
        <v>8405</v>
      </c>
      <c r="M1471" t="s">
        <v>8406</v>
      </c>
      <c r="N1471" t="s">
        <v>8407</v>
      </c>
      <c r="O1471" t="s">
        <v>122</v>
      </c>
      <c r="P1471">
        <v>0</v>
      </c>
      <c r="Q1471">
        <v>0</v>
      </c>
      <c r="S1471" t="s">
        <v>8408</v>
      </c>
      <c r="U1471" t="s">
        <v>8387</v>
      </c>
    </row>
    <row r="1472" spans="1:21" hidden="1">
      <c r="A1472">
        <v>3474</v>
      </c>
      <c r="B1472" t="s">
        <v>21</v>
      </c>
      <c r="C1472" t="s">
        <v>335</v>
      </c>
      <c r="D1472" t="s">
        <v>2431</v>
      </c>
      <c r="E1472" t="s">
        <v>8409</v>
      </c>
      <c r="F1472" t="s">
        <v>5751</v>
      </c>
      <c r="G1472" t="s">
        <v>8311</v>
      </c>
      <c r="H1472" t="s">
        <v>27</v>
      </c>
      <c r="I1472" t="s">
        <v>28</v>
      </c>
      <c r="J1472" t="s">
        <v>8410</v>
      </c>
      <c r="K1472" t="s">
        <v>8411</v>
      </c>
      <c r="L1472" t="s">
        <v>8412</v>
      </c>
      <c r="M1472" t="s">
        <v>8413</v>
      </c>
      <c r="N1472" t="s">
        <v>8414</v>
      </c>
      <c r="O1472" t="s">
        <v>34</v>
      </c>
      <c r="P1472">
        <v>0</v>
      </c>
      <c r="Q1472">
        <v>0</v>
      </c>
      <c r="S1472" t="s">
        <v>8415</v>
      </c>
      <c r="U1472" t="s">
        <v>8387</v>
      </c>
    </row>
    <row r="1473" spans="1:21" hidden="1">
      <c r="A1473">
        <v>3475</v>
      </c>
      <c r="B1473" t="s">
        <v>2620</v>
      </c>
      <c r="C1473" t="s">
        <v>5971</v>
      </c>
      <c r="D1473" t="s">
        <v>366</v>
      </c>
      <c r="E1473" t="s">
        <v>8416</v>
      </c>
      <c r="F1473" t="s">
        <v>5751</v>
      </c>
      <c r="G1473" t="s">
        <v>8311</v>
      </c>
      <c r="H1473" t="s">
        <v>27</v>
      </c>
      <c r="I1473" t="s">
        <v>28</v>
      </c>
      <c r="J1473" t="s">
        <v>8417</v>
      </c>
      <c r="K1473" t="s">
        <v>8418</v>
      </c>
      <c r="L1473" t="s">
        <v>8419</v>
      </c>
      <c r="M1473" t="s">
        <v>8420</v>
      </c>
      <c r="O1473" t="s">
        <v>64</v>
      </c>
      <c r="P1473">
        <v>0</v>
      </c>
      <c r="Q1473">
        <v>0</v>
      </c>
      <c r="S1473" t="s">
        <v>8421</v>
      </c>
      <c r="U1473" t="s">
        <v>8387</v>
      </c>
    </row>
    <row r="1474" spans="1:21" hidden="1">
      <c r="A1474">
        <v>3476</v>
      </c>
      <c r="B1474" t="s">
        <v>2620</v>
      </c>
      <c r="C1474" t="s">
        <v>8422</v>
      </c>
      <c r="D1474" t="s">
        <v>366</v>
      </c>
      <c r="E1474" t="s">
        <v>8423</v>
      </c>
      <c r="F1474" t="s">
        <v>5751</v>
      </c>
      <c r="G1474" t="s">
        <v>8311</v>
      </c>
      <c r="H1474" t="s">
        <v>27</v>
      </c>
      <c r="I1474" t="s">
        <v>28</v>
      </c>
      <c r="J1474" t="s">
        <v>8424</v>
      </c>
      <c r="K1474" t="s">
        <v>8425</v>
      </c>
      <c r="L1474" t="s">
        <v>8426</v>
      </c>
      <c r="M1474" t="s">
        <v>8427</v>
      </c>
      <c r="N1474" t="s">
        <v>8428</v>
      </c>
      <c r="O1474" t="s">
        <v>64</v>
      </c>
      <c r="P1474">
        <v>0</v>
      </c>
      <c r="Q1474">
        <v>0</v>
      </c>
      <c r="S1474" t="s">
        <v>8429</v>
      </c>
      <c r="U1474" t="s">
        <v>8387</v>
      </c>
    </row>
    <row r="1475" spans="1:21" hidden="1">
      <c r="A1475">
        <v>3477</v>
      </c>
      <c r="B1475" t="s">
        <v>2981</v>
      </c>
      <c r="C1475" t="s">
        <v>8430</v>
      </c>
      <c r="D1475" t="s">
        <v>47</v>
      </c>
      <c r="E1475" t="s">
        <v>8431</v>
      </c>
      <c r="F1475" t="s">
        <v>5751</v>
      </c>
      <c r="G1475" t="s">
        <v>8311</v>
      </c>
      <c r="H1475" t="s">
        <v>27</v>
      </c>
      <c r="I1475" t="s">
        <v>28</v>
      </c>
      <c r="J1475" t="s">
        <v>8432</v>
      </c>
      <c r="K1475" t="s">
        <v>8433</v>
      </c>
      <c r="L1475" t="s">
        <v>8434</v>
      </c>
      <c r="M1475" t="s">
        <v>8435</v>
      </c>
      <c r="N1475" t="s">
        <v>8436</v>
      </c>
      <c r="O1475" t="s">
        <v>64</v>
      </c>
      <c r="P1475">
        <v>0</v>
      </c>
      <c r="Q1475">
        <v>0</v>
      </c>
      <c r="S1475" t="s">
        <v>8437</v>
      </c>
      <c r="U1475" t="s">
        <v>8387</v>
      </c>
    </row>
    <row r="1476" spans="1:21" hidden="1">
      <c r="A1476">
        <v>3478</v>
      </c>
      <c r="B1476" t="s">
        <v>2981</v>
      </c>
      <c r="C1476" t="s">
        <v>8438</v>
      </c>
      <c r="D1476" t="s">
        <v>67</v>
      </c>
      <c r="E1476" t="s">
        <v>8439</v>
      </c>
      <c r="F1476" t="s">
        <v>5751</v>
      </c>
      <c r="G1476" t="s">
        <v>8311</v>
      </c>
      <c r="H1476" t="s">
        <v>27</v>
      </c>
      <c r="I1476" t="s">
        <v>28</v>
      </c>
      <c r="J1476" t="s">
        <v>8440</v>
      </c>
      <c r="K1476" t="s">
        <v>8441</v>
      </c>
      <c r="L1476" t="s">
        <v>8442</v>
      </c>
      <c r="M1476" t="s">
        <v>8443</v>
      </c>
      <c r="N1476" t="s">
        <v>8444</v>
      </c>
      <c r="O1476" t="s">
        <v>122</v>
      </c>
      <c r="P1476">
        <v>0</v>
      </c>
      <c r="Q1476">
        <v>0</v>
      </c>
      <c r="S1476" t="s">
        <v>8445</v>
      </c>
      <c r="U1476" t="s">
        <v>8387</v>
      </c>
    </row>
    <row r="1477" spans="1:21" hidden="1">
      <c r="A1477">
        <v>3479</v>
      </c>
      <c r="B1477" t="s">
        <v>2981</v>
      </c>
      <c r="C1477" t="s">
        <v>978</v>
      </c>
      <c r="D1477" t="s">
        <v>67</v>
      </c>
      <c r="E1477" t="s">
        <v>8446</v>
      </c>
      <c r="F1477" t="s">
        <v>5751</v>
      </c>
      <c r="G1477" t="s">
        <v>8311</v>
      </c>
      <c r="H1477" t="s">
        <v>27</v>
      </c>
      <c r="I1477" t="s">
        <v>28</v>
      </c>
      <c r="J1477" t="s">
        <v>8447</v>
      </c>
      <c r="K1477" t="s">
        <v>8448</v>
      </c>
      <c r="L1477" t="s">
        <v>8449</v>
      </c>
      <c r="M1477" t="s">
        <v>8450</v>
      </c>
      <c r="N1477" t="s">
        <v>8451</v>
      </c>
      <c r="O1477" t="s">
        <v>34</v>
      </c>
      <c r="P1477">
        <v>0</v>
      </c>
      <c r="Q1477">
        <v>0</v>
      </c>
      <c r="S1477" t="s">
        <v>8452</v>
      </c>
      <c r="U1477" t="s">
        <v>8453</v>
      </c>
    </row>
    <row r="1478" spans="1:21" hidden="1">
      <c r="A1478">
        <v>3480</v>
      </c>
      <c r="B1478" t="s">
        <v>2981</v>
      </c>
      <c r="C1478" t="s">
        <v>8454</v>
      </c>
      <c r="D1478" t="s">
        <v>67</v>
      </c>
      <c r="E1478" t="s">
        <v>8455</v>
      </c>
      <c r="F1478" t="s">
        <v>5751</v>
      </c>
      <c r="G1478" t="s">
        <v>8311</v>
      </c>
      <c r="H1478" t="s">
        <v>27</v>
      </c>
      <c r="I1478" t="s">
        <v>28</v>
      </c>
      <c r="J1478" t="s">
        <v>8456</v>
      </c>
      <c r="K1478" t="s">
        <v>8457</v>
      </c>
      <c r="L1478" t="s">
        <v>8458</v>
      </c>
      <c r="M1478" t="s">
        <v>8459</v>
      </c>
      <c r="N1478" t="s">
        <v>8460</v>
      </c>
      <c r="O1478" t="s">
        <v>34</v>
      </c>
      <c r="P1478">
        <v>0</v>
      </c>
      <c r="Q1478">
        <v>0</v>
      </c>
      <c r="S1478" t="s">
        <v>8461</v>
      </c>
      <c r="U1478" t="s">
        <v>8462</v>
      </c>
    </row>
    <row r="1479" spans="1:21" hidden="1">
      <c r="A1479">
        <v>3481</v>
      </c>
      <c r="B1479" t="s">
        <v>2620</v>
      </c>
      <c r="C1479" t="s">
        <v>5464</v>
      </c>
      <c r="D1479" t="s">
        <v>3966</v>
      </c>
      <c r="E1479" t="s">
        <v>8463</v>
      </c>
      <c r="F1479" t="s">
        <v>5751</v>
      </c>
      <c r="G1479" t="s">
        <v>5151</v>
      </c>
      <c r="H1479" t="s">
        <v>27</v>
      </c>
      <c r="I1479" t="s">
        <v>2565</v>
      </c>
      <c r="O1479" t="s">
        <v>80</v>
      </c>
      <c r="P1479">
        <v>0</v>
      </c>
      <c r="Q1479">
        <v>0</v>
      </c>
      <c r="S1479" t="s">
        <v>8464</v>
      </c>
      <c r="U1479" t="s">
        <v>8465</v>
      </c>
    </row>
    <row r="1480" spans="1:21" hidden="1">
      <c r="A1480">
        <v>3482</v>
      </c>
      <c r="B1480" t="s">
        <v>2620</v>
      </c>
      <c r="C1480" t="s">
        <v>8466</v>
      </c>
      <c r="D1480" t="s">
        <v>23</v>
      </c>
      <c r="E1480" t="s">
        <v>8467</v>
      </c>
      <c r="F1480" t="s">
        <v>5751</v>
      </c>
      <c r="G1480" t="s">
        <v>5151</v>
      </c>
      <c r="H1480" t="s">
        <v>27</v>
      </c>
      <c r="I1480" t="s">
        <v>2565</v>
      </c>
      <c r="O1480" t="s">
        <v>55</v>
      </c>
      <c r="P1480">
        <v>0</v>
      </c>
      <c r="Q1480">
        <v>0</v>
      </c>
      <c r="S1480" t="s">
        <v>8468</v>
      </c>
      <c r="U1480" t="s">
        <v>8469</v>
      </c>
    </row>
    <row r="1481" spans="1:21" hidden="1">
      <c r="A1481">
        <v>3483</v>
      </c>
      <c r="B1481" t="s">
        <v>2620</v>
      </c>
      <c r="C1481" t="s">
        <v>5963</v>
      </c>
      <c r="D1481" t="s">
        <v>23</v>
      </c>
      <c r="E1481" t="s">
        <v>8470</v>
      </c>
      <c r="F1481" t="s">
        <v>5751</v>
      </c>
      <c r="G1481" t="s">
        <v>5151</v>
      </c>
      <c r="H1481" t="s">
        <v>27</v>
      </c>
      <c r="I1481" t="s">
        <v>2565</v>
      </c>
      <c r="O1481" t="s">
        <v>80</v>
      </c>
      <c r="P1481">
        <v>0</v>
      </c>
      <c r="Q1481">
        <v>0</v>
      </c>
      <c r="S1481" t="s">
        <v>8471</v>
      </c>
      <c r="U1481" t="s">
        <v>8472</v>
      </c>
    </row>
    <row r="1482" spans="1:21" hidden="1">
      <c r="A1482">
        <v>3484</v>
      </c>
      <c r="B1482" t="s">
        <v>2620</v>
      </c>
      <c r="C1482" t="s">
        <v>5839</v>
      </c>
      <c r="D1482" t="s">
        <v>23</v>
      </c>
      <c r="E1482" t="s">
        <v>8473</v>
      </c>
      <c r="F1482" t="s">
        <v>5751</v>
      </c>
      <c r="G1482" t="s">
        <v>5151</v>
      </c>
      <c r="H1482" t="s">
        <v>27</v>
      </c>
      <c r="I1482" t="s">
        <v>2565</v>
      </c>
      <c r="O1482" t="s">
        <v>80</v>
      </c>
      <c r="P1482">
        <v>0</v>
      </c>
      <c r="Q1482">
        <v>0</v>
      </c>
      <c r="S1482" t="s">
        <v>8474</v>
      </c>
      <c r="U1482" t="s">
        <v>8475</v>
      </c>
    </row>
    <row r="1483" spans="1:21" hidden="1">
      <c r="A1483">
        <v>3485</v>
      </c>
      <c r="B1483" t="s">
        <v>2620</v>
      </c>
      <c r="C1483" t="s">
        <v>6184</v>
      </c>
      <c r="D1483" t="s">
        <v>37</v>
      </c>
      <c r="E1483" t="s">
        <v>8476</v>
      </c>
      <c r="F1483" t="s">
        <v>5751</v>
      </c>
      <c r="G1483" t="s">
        <v>5151</v>
      </c>
      <c r="H1483" t="s">
        <v>27</v>
      </c>
      <c r="I1483" t="s">
        <v>2565</v>
      </c>
      <c r="O1483" t="s">
        <v>55</v>
      </c>
      <c r="P1483">
        <v>0</v>
      </c>
      <c r="Q1483">
        <v>0</v>
      </c>
      <c r="S1483" t="s">
        <v>8477</v>
      </c>
      <c r="U1483" t="s">
        <v>8475</v>
      </c>
    </row>
    <row r="1484" spans="1:21" hidden="1">
      <c r="A1484">
        <v>3486</v>
      </c>
      <c r="B1484" t="s">
        <v>2620</v>
      </c>
      <c r="C1484" t="s">
        <v>8478</v>
      </c>
      <c r="D1484" t="s">
        <v>37</v>
      </c>
      <c r="E1484" t="s">
        <v>8479</v>
      </c>
      <c r="F1484" t="s">
        <v>5751</v>
      </c>
      <c r="G1484" t="s">
        <v>5151</v>
      </c>
      <c r="H1484" t="s">
        <v>27</v>
      </c>
      <c r="I1484" t="s">
        <v>28</v>
      </c>
      <c r="J1484" t="s">
        <v>8480</v>
      </c>
      <c r="K1484" t="s">
        <v>8481</v>
      </c>
      <c r="L1484" t="s">
        <v>8482</v>
      </c>
      <c r="M1484" t="s">
        <v>8483</v>
      </c>
      <c r="N1484" t="s">
        <v>8484</v>
      </c>
      <c r="O1484" t="s">
        <v>80</v>
      </c>
      <c r="P1484">
        <v>0</v>
      </c>
      <c r="Q1484">
        <v>0</v>
      </c>
      <c r="S1484" t="s">
        <v>8485</v>
      </c>
      <c r="U1484" t="s">
        <v>8486</v>
      </c>
    </row>
    <row r="1485" spans="1:21" hidden="1">
      <c r="A1485">
        <v>3487</v>
      </c>
      <c r="B1485" t="s">
        <v>2620</v>
      </c>
      <c r="C1485" t="s">
        <v>5839</v>
      </c>
      <c r="D1485" t="s">
        <v>47</v>
      </c>
      <c r="E1485" t="s">
        <v>8487</v>
      </c>
      <c r="F1485" t="s">
        <v>5751</v>
      </c>
      <c r="G1485" t="s">
        <v>5151</v>
      </c>
      <c r="H1485" t="s">
        <v>27</v>
      </c>
      <c r="I1485" t="s">
        <v>2565</v>
      </c>
      <c r="O1485" t="s">
        <v>55</v>
      </c>
      <c r="P1485">
        <v>0</v>
      </c>
      <c r="Q1485">
        <v>0</v>
      </c>
      <c r="S1485" t="s">
        <v>8488</v>
      </c>
      <c r="U1485" t="s">
        <v>8486</v>
      </c>
    </row>
    <row r="1486" spans="1:21" hidden="1">
      <c r="A1486">
        <v>3488</v>
      </c>
      <c r="B1486" t="s">
        <v>2620</v>
      </c>
      <c r="C1486" t="s">
        <v>5839</v>
      </c>
      <c r="D1486" t="s">
        <v>47</v>
      </c>
      <c r="E1486" t="s">
        <v>8489</v>
      </c>
      <c r="F1486" t="s">
        <v>5751</v>
      </c>
      <c r="G1486" t="s">
        <v>5151</v>
      </c>
      <c r="H1486" t="s">
        <v>27</v>
      </c>
      <c r="I1486" t="s">
        <v>2565</v>
      </c>
      <c r="O1486" t="s">
        <v>80</v>
      </c>
      <c r="P1486">
        <v>0</v>
      </c>
      <c r="Q1486">
        <v>0</v>
      </c>
      <c r="S1486" t="s">
        <v>8490</v>
      </c>
      <c r="U1486" t="s">
        <v>8491</v>
      </c>
    </row>
    <row r="1487" spans="1:21" hidden="1">
      <c r="A1487">
        <v>3489</v>
      </c>
      <c r="B1487" t="s">
        <v>2620</v>
      </c>
      <c r="C1487" t="s">
        <v>5839</v>
      </c>
      <c r="D1487" t="s">
        <v>47</v>
      </c>
      <c r="E1487" t="s">
        <v>8492</v>
      </c>
      <c r="F1487" t="s">
        <v>5751</v>
      </c>
      <c r="G1487" t="s">
        <v>5151</v>
      </c>
      <c r="H1487" t="s">
        <v>27</v>
      </c>
      <c r="I1487" t="s">
        <v>2565</v>
      </c>
      <c r="O1487" t="s">
        <v>55</v>
      </c>
      <c r="P1487">
        <v>0</v>
      </c>
      <c r="Q1487">
        <v>0</v>
      </c>
      <c r="S1487" t="s">
        <v>8493</v>
      </c>
      <c r="U1487" t="s">
        <v>8491</v>
      </c>
    </row>
    <row r="1488" spans="1:21" hidden="1">
      <c r="A1488">
        <v>3490</v>
      </c>
      <c r="B1488" t="s">
        <v>21</v>
      </c>
      <c r="C1488" t="s">
        <v>8494</v>
      </c>
      <c r="D1488" t="s">
        <v>108</v>
      </c>
      <c r="E1488" t="s">
        <v>8495</v>
      </c>
      <c r="F1488" t="s">
        <v>5751</v>
      </c>
      <c r="G1488" t="s">
        <v>5151</v>
      </c>
      <c r="H1488" t="s">
        <v>27</v>
      </c>
      <c r="I1488" t="s">
        <v>28</v>
      </c>
      <c r="J1488" t="s">
        <v>8371</v>
      </c>
      <c r="K1488" t="s">
        <v>8496</v>
      </c>
      <c r="L1488" t="s">
        <v>8497</v>
      </c>
      <c r="M1488" t="s">
        <v>8498</v>
      </c>
      <c r="N1488" t="s">
        <v>8363</v>
      </c>
      <c r="O1488" t="s">
        <v>122</v>
      </c>
      <c r="P1488">
        <v>0</v>
      </c>
      <c r="Q1488">
        <v>0</v>
      </c>
      <c r="S1488" t="s">
        <v>8499</v>
      </c>
      <c r="U1488" t="s">
        <v>8500</v>
      </c>
    </row>
    <row r="1489" spans="1:21" hidden="1">
      <c r="A1489">
        <v>3491</v>
      </c>
      <c r="B1489" t="s">
        <v>21</v>
      </c>
      <c r="C1489" t="s">
        <v>1984</v>
      </c>
      <c r="D1489" t="s">
        <v>518</v>
      </c>
      <c r="E1489" t="s">
        <v>8501</v>
      </c>
      <c r="F1489" t="s">
        <v>5751</v>
      </c>
      <c r="G1489" t="s">
        <v>5151</v>
      </c>
      <c r="H1489" t="s">
        <v>27</v>
      </c>
      <c r="I1489" t="s">
        <v>28</v>
      </c>
      <c r="J1489" t="s">
        <v>8502</v>
      </c>
      <c r="K1489" t="s">
        <v>8503</v>
      </c>
      <c r="L1489" t="s">
        <v>8504</v>
      </c>
      <c r="M1489" t="s">
        <v>8417</v>
      </c>
      <c r="N1489" t="s">
        <v>8505</v>
      </c>
      <c r="O1489" t="s">
        <v>122</v>
      </c>
      <c r="P1489">
        <v>0</v>
      </c>
      <c r="Q1489">
        <v>0</v>
      </c>
      <c r="S1489" t="s">
        <v>8506</v>
      </c>
      <c r="U1489" t="s">
        <v>8500</v>
      </c>
    </row>
    <row r="1490" spans="1:21" hidden="1">
      <c r="A1490">
        <v>3492</v>
      </c>
      <c r="B1490" t="s">
        <v>21</v>
      </c>
      <c r="C1490" t="s">
        <v>1796</v>
      </c>
      <c r="D1490" t="s">
        <v>2431</v>
      </c>
      <c r="E1490" t="s">
        <v>8507</v>
      </c>
      <c r="F1490" t="s">
        <v>5751</v>
      </c>
      <c r="G1490" t="s">
        <v>5151</v>
      </c>
      <c r="H1490" t="s">
        <v>27</v>
      </c>
      <c r="I1490" t="s">
        <v>28</v>
      </c>
      <c r="J1490" t="s">
        <v>8508</v>
      </c>
      <c r="K1490" t="s">
        <v>8509</v>
      </c>
      <c r="L1490" t="s">
        <v>8510</v>
      </c>
      <c r="M1490" t="s">
        <v>8511</v>
      </c>
      <c r="N1490" t="s">
        <v>8512</v>
      </c>
      <c r="O1490" t="s">
        <v>64</v>
      </c>
      <c r="P1490">
        <v>0</v>
      </c>
      <c r="Q1490">
        <v>0</v>
      </c>
      <c r="S1490" t="s">
        <v>8513</v>
      </c>
      <c r="U1490" t="s">
        <v>8500</v>
      </c>
    </row>
    <row r="1491" spans="1:21" hidden="1">
      <c r="A1491">
        <v>3493</v>
      </c>
      <c r="B1491" t="s">
        <v>21</v>
      </c>
      <c r="C1491" t="s">
        <v>6184</v>
      </c>
      <c r="D1491" t="s">
        <v>2628</v>
      </c>
      <c r="E1491" t="s">
        <v>8514</v>
      </c>
      <c r="F1491" t="s">
        <v>5751</v>
      </c>
      <c r="G1491" t="s">
        <v>5151</v>
      </c>
      <c r="H1491" t="s">
        <v>27</v>
      </c>
      <c r="I1491" t="s">
        <v>28</v>
      </c>
      <c r="J1491" t="s">
        <v>8515</v>
      </c>
      <c r="K1491" t="s">
        <v>8516</v>
      </c>
      <c r="L1491" t="s">
        <v>8517</v>
      </c>
      <c r="M1491" t="s">
        <v>8518</v>
      </c>
      <c r="N1491" t="s">
        <v>8519</v>
      </c>
      <c r="O1491" t="s">
        <v>34</v>
      </c>
      <c r="P1491">
        <v>0</v>
      </c>
      <c r="Q1491">
        <v>0</v>
      </c>
      <c r="S1491" t="s">
        <v>8520</v>
      </c>
      <c r="U1491" t="s">
        <v>8500</v>
      </c>
    </row>
    <row r="1492" spans="1:21" hidden="1">
      <c r="A1492">
        <v>3494</v>
      </c>
      <c r="B1492" t="s">
        <v>21</v>
      </c>
      <c r="C1492" t="s">
        <v>335</v>
      </c>
      <c r="D1492" t="s">
        <v>526</v>
      </c>
      <c r="E1492" t="s">
        <v>8521</v>
      </c>
      <c r="F1492" t="s">
        <v>5751</v>
      </c>
      <c r="G1492" t="s">
        <v>5151</v>
      </c>
      <c r="H1492" t="s">
        <v>27</v>
      </c>
      <c r="I1492" t="s">
        <v>28</v>
      </c>
      <c r="J1492" t="s">
        <v>8522</v>
      </c>
      <c r="K1492" t="s">
        <v>8523</v>
      </c>
      <c r="L1492" t="s">
        <v>8524</v>
      </c>
      <c r="M1492" t="s">
        <v>8525</v>
      </c>
      <c r="N1492" t="s">
        <v>8526</v>
      </c>
      <c r="O1492" t="s">
        <v>64</v>
      </c>
      <c r="P1492">
        <v>0</v>
      </c>
      <c r="Q1492">
        <v>0</v>
      </c>
      <c r="S1492" t="s">
        <v>8527</v>
      </c>
      <c r="U1492" t="s">
        <v>8528</v>
      </c>
    </row>
    <row r="1493" spans="1:21" hidden="1">
      <c r="A1493">
        <v>3495</v>
      </c>
      <c r="B1493" t="s">
        <v>21</v>
      </c>
      <c r="C1493" t="s">
        <v>229</v>
      </c>
      <c r="D1493" t="s">
        <v>366</v>
      </c>
      <c r="E1493" t="s">
        <v>8529</v>
      </c>
      <c r="F1493" t="s">
        <v>5751</v>
      </c>
      <c r="G1493" t="s">
        <v>5151</v>
      </c>
      <c r="H1493" t="s">
        <v>27</v>
      </c>
      <c r="I1493" t="s">
        <v>28</v>
      </c>
      <c r="J1493" t="s">
        <v>8369</v>
      </c>
      <c r="K1493" t="s">
        <v>8372</v>
      </c>
      <c r="L1493" t="s">
        <v>8375</v>
      </c>
      <c r="M1493" t="s">
        <v>8530</v>
      </c>
      <c r="N1493" t="s">
        <v>8531</v>
      </c>
      <c r="O1493" t="s">
        <v>55</v>
      </c>
      <c r="P1493">
        <v>0</v>
      </c>
      <c r="Q1493">
        <v>0</v>
      </c>
      <c r="S1493" t="s">
        <v>8532</v>
      </c>
      <c r="U1493" t="s">
        <v>8528</v>
      </c>
    </row>
    <row r="1494" spans="1:21" hidden="1">
      <c r="A1494">
        <v>3496</v>
      </c>
      <c r="B1494" t="s">
        <v>21</v>
      </c>
      <c r="C1494" t="s">
        <v>229</v>
      </c>
      <c r="D1494" t="s">
        <v>366</v>
      </c>
      <c r="E1494" t="s">
        <v>8533</v>
      </c>
      <c r="F1494" t="s">
        <v>5751</v>
      </c>
      <c r="G1494" t="s">
        <v>5151</v>
      </c>
      <c r="H1494" t="s">
        <v>27</v>
      </c>
      <c r="I1494" t="s">
        <v>28</v>
      </c>
      <c r="J1494" t="s">
        <v>8534</v>
      </c>
      <c r="K1494" t="s">
        <v>8535</v>
      </c>
      <c r="L1494" t="s">
        <v>8536</v>
      </c>
      <c r="M1494" t="s">
        <v>8537</v>
      </c>
      <c r="N1494" t="s">
        <v>8538</v>
      </c>
      <c r="O1494" t="s">
        <v>122</v>
      </c>
      <c r="P1494">
        <v>0</v>
      </c>
      <c r="Q1494">
        <v>0</v>
      </c>
      <c r="S1494" t="s">
        <v>8539</v>
      </c>
      <c r="U1494" t="s">
        <v>8528</v>
      </c>
    </row>
    <row r="1495" spans="1:21" hidden="1">
      <c r="A1495">
        <v>3497</v>
      </c>
      <c r="B1495" t="s">
        <v>21</v>
      </c>
      <c r="C1495" t="s">
        <v>229</v>
      </c>
      <c r="D1495" t="s">
        <v>23</v>
      </c>
      <c r="E1495" t="s">
        <v>8540</v>
      </c>
      <c r="F1495" t="s">
        <v>5751</v>
      </c>
      <c r="G1495" t="s">
        <v>5151</v>
      </c>
      <c r="H1495" t="s">
        <v>27</v>
      </c>
      <c r="I1495" t="s">
        <v>28</v>
      </c>
      <c r="J1495" t="s">
        <v>8541</v>
      </c>
      <c r="K1495" t="s">
        <v>8542</v>
      </c>
      <c r="L1495" t="s">
        <v>8543</v>
      </c>
      <c r="M1495" t="s">
        <v>8544</v>
      </c>
      <c r="N1495" t="s">
        <v>8377</v>
      </c>
      <c r="O1495" t="s">
        <v>122</v>
      </c>
      <c r="P1495">
        <v>0</v>
      </c>
      <c r="Q1495">
        <v>0</v>
      </c>
      <c r="S1495" t="s">
        <v>8545</v>
      </c>
      <c r="U1495" t="s">
        <v>8546</v>
      </c>
    </row>
    <row r="1496" spans="1:21" hidden="1">
      <c r="A1496">
        <v>3498</v>
      </c>
      <c r="B1496" t="s">
        <v>21</v>
      </c>
      <c r="C1496" t="s">
        <v>8547</v>
      </c>
      <c r="D1496" t="s">
        <v>23</v>
      </c>
      <c r="E1496" t="s">
        <v>8548</v>
      </c>
      <c r="F1496" t="s">
        <v>5751</v>
      </c>
      <c r="G1496" t="s">
        <v>5151</v>
      </c>
      <c r="H1496" t="s">
        <v>27</v>
      </c>
      <c r="I1496" t="s">
        <v>28</v>
      </c>
      <c r="J1496" t="s">
        <v>8549</v>
      </c>
      <c r="K1496" t="s">
        <v>8550</v>
      </c>
      <c r="L1496" t="s">
        <v>8551</v>
      </c>
      <c r="M1496" t="s">
        <v>8552</v>
      </c>
      <c r="N1496" t="s">
        <v>8553</v>
      </c>
      <c r="O1496" t="s">
        <v>64</v>
      </c>
      <c r="P1496">
        <v>0</v>
      </c>
      <c r="Q1496">
        <v>0</v>
      </c>
      <c r="S1496" t="s">
        <v>8554</v>
      </c>
      <c r="U1496" t="s">
        <v>8546</v>
      </c>
    </row>
    <row r="1497" spans="1:21" hidden="1">
      <c r="A1497">
        <v>3499</v>
      </c>
      <c r="B1497" t="s">
        <v>21</v>
      </c>
      <c r="C1497" t="s">
        <v>229</v>
      </c>
      <c r="D1497" t="s">
        <v>23</v>
      </c>
      <c r="E1497" t="s">
        <v>8555</v>
      </c>
      <c r="F1497" t="s">
        <v>5751</v>
      </c>
      <c r="G1497" t="s">
        <v>5151</v>
      </c>
      <c r="H1497" t="s">
        <v>27</v>
      </c>
      <c r="I1497" t="s">
        <v>28</v>
      </c>
      <c r="J1497" t="s">
        <v>8556</v>
      </c>
      <c r="K1497" t="s">
        <v>8557</v>
      </c>
      <c r="L1497" t="s">
        <v>8558</v>
      </c>
      <c r="M1497" t="s">
        <v>8559</v>
      </c>
      <c r="N1497" t="s">
        <v>8560</v>
      </c>
      <c r="O1497" t="s">
        <v>122</v>
      </c>
      <c r="P1497">
        <v>0</v>
      </c>
      <c r="Q1497">
        <v>0</v>
      </c>
      <c r="S1497" t="s">
        <v>8561</v>
      </c>
      <c r="U1497" t="s">
        <v>8546</v>
      </c>
    </row>
    <row r="1498" spans="1:21" hidden="1">
      <c r="A1498">
        <v>3500</v>
      </c>
      <c r="B1498" t="s">
        <v>2981</v>
      </c>
      <c r="C1498" t="s">
        <v>8562</v>
      </c>
      <c r="D1498" t="s">
        <v>47</v>
      </c>
      <c r="E1498" t="s">
        <v>8563</v>
      </c>
      <c r="F1498" t="s">
        <v>5751</v>
      </c>
      <c r="G1498" t="s">
        <v>5151</v>
      </c>
      <c r="H1498" t="s">
        <v>27</v>
      </c>
      <c r="I1498" t="s">
        <v>28</v>
      </c>
      <c r="J1498" t="s">
        <v>8564</v>
      </c>
      <c r="K1498" t="s">
        <v>8565</v>
      </c>
      <c r="L1498" t="s">
        <v>8566</v>
      </c>
      <c r="M1498" t="s">
        <v>8567</v>
      </c>
      <c r="N1498" t="s">
        <v>8568</v>
      </c>
      <c r="O1498" t="s">
        <v>80</v>
      </c>
      <c r="P1498">
        <v>0</v>
      </c>
      <c r="Q1498">
        <v>0</v>
      </c>
      <c r="S1498" t="s">
        <v>8569</v>
      </c>
      <c r="U1498" t="s">
        <v>8570</v>
      </c>
    </row>
    <row r="1499" spans="1:21" hidden="1">
      <c r="A1499">
        <v>3501</v>
      </c>
      <c r="B1499" t="s">
        <v>2981</v>
      </c>
      <c r="C1499" t="s">
        <v>6188</v>
      </c>
      <c r="D1499" t="s">
        <v>47</v>
      </c>
      <c r="E1499" t="s">
        <v>8571</v>
      </c>
      <c r="F1499" t="s">
        <v>5751</v>
      </c>
      <c r="G1499" t="s">
        <v>5151</v>
      </c>
      <c r="H1499" t="s">
        <v>27</v>
      </c>
      <c r="I1499" t="s">
        <v>28</v>
      </c>
      <c r="J1499" t="s">
        <v>8572</v>
      </c>
      <c r="K1499" t="s">
        <v>8573</v>
      </c>
      <c r="L1499" t="s">
        <v>8574</v>
      </c>
      <c r="M1499" t="s">
        <v>8575</v>
      </c>
      <c r="N1499" t="s">
        <v>8576</v>
      </c>
      <c r="O1499" t="s">
        <v>64</v>
      </c>
      <c r="P1499">
        <v>0</v>
      </c>
      <c r="Q1499">
        <v>0</v>
      </c>
      <c r="S1499" t="s">
        <v>8577</v>
      </c>
      <c r="U1499" t="s">
        <v>8570</v>
      </c>
    </row>
    <row r="1500" spans="1:21" hidden="1">
      <c r="A1500">
        <v>3502</v>
      </c>
      <c r="B1500" t="s">
        <v>2981</v>
      </c>
      <c r="C1500" t="s">
        <v>6035</v>
      </c>
      <c r="D1500" t="s">
        <v>482</v>
      </c>
      <c r="E1500" t="s">
        <v>8578</v>
      </c>
      <c r="F1500" t="s">
        <v>5751</v>
      </c>
      <c r="G1500" t="s">
        <v>5151</v>
      </c>
      <c r="H1500" t="s">
        <v>27</v>
      </c>
      <c r="I1500" t="s">
        <v>28</v>
      </c>
      <c r="J1500" t="s">
        <v>8579</v>
      </c>
      <c r="K1500" t="s">
        <v>8580</v>
      </c>
      <c r="L1500" t="s">
        <v>8581</v>
      </c>
      <c r="M1500" t="s">
        <v>8582</v>
      </c>
      <c r="N1500" t="s">
        <v>8583</v>
      </c>
      <c r="O1500" t="s">
        <v>64</v>
      </c>
      <c r="P1500">
        <v>0</v>
      </c>
      <c r="Q1500">
        <v>0</v>
      </c>
      <c r="S1500" t="s">
        <v>8584</v>
      </c>
      <c r="U1500" t="s">
        <v>8570</v>
      </c>
    </row>
    <row r="1501" spans="1:21" hidden="1">
      <c r="A1501">
        <v>3503</v>
      </c>
      <c r="B1501" t="s">
        <v>2981</v>
      </c>
      <c r="C1501" t="s">
        <v>6163</v>
      </c>
      <c r="D1501" t="s">
        <v>290</v>
      </c>
      <c r="E1501" t="s">
        <v>8585</v>
      </c>
      <c r="F1501" t="s">
        <v>5751</v>
      </c>
      <c r="G1501" t="s">
        <v>5151</v>
      </c>
      <c r="H1501" t="s">
        <v>27</v>
      </c>
      <c r="I1501" t="s">
        <v>28</v>
      </c>
      <c r="J1501" t="s">
        <v>8363</v>
      </c>
      <c r="K1501" t="s">
        <v>8497</v>
      </c>
      <c r="L1501" t="s">
        <v>8371</v>
      </c>
      <c r="M1501" t="s">
        <v>8498</v>
      </c>
      <c r="N1501" t="s">
        <v>8586</v>
      </c>
      <c r="O1501" t="s">
        <v>55</v>
      </c>
      <c r="P1501">
        <v>0</v>
      </c>
      <c r="Q1501">
        <v>0</v>
      </c>
      <c r="S1501" t="s">
        <v>8587</v>
      </c>
      <c r="U1501" t="s">
        <v>8588</v>
      </c>
    </row>
    <row r="1502" spans="1:21" hidden="1">
      <c r="A1502">
        <v>3504</v>
      </c>
      <c r="B1502" t="s">
        <v>2981</v>
      </c>
      <c r="C1502" t="s">
        <v>6163</v>
      </c>
      <c r="D1502" t="s">
        <v>526</v>
      </c>
      <c r="E1502" t="s">
        <v>8224</v>
      </c>
      <c r="F1502" t="s">
        <v>5751</v>
      </c>
      <c r="G1502" t="s">
        <v>5151</v>
      </c>
      <c r="H1502" t="s">
        <v>27</v>
      </c>
      <c r="I1502" t="s">
        <v>28</v>
      </c>
      <c r="J1502" t="s">
        <v>8589</v>
      </c>
      <c r="K1502" t="s">
        <v>8226</v>
      </c>
      <c r="L1502" t="s">
        <v>8227</v>
      </c>
      <c r="M1502" t="s">
        <v>8228</v>
      </c>
      <c r="N1502" t="s">
        <v>8229</v>
      </c>
      <c r="O1502" t="s">
        <v>80</v>
      </c>
      <c r="P1502">
        <v>0</v>
      </c>
      <c r="Q1502">
        <v>0</v>
      </c>
      <c r="S1502" t="s">
        <v>8230</v>
      </c>
      <c r="U1502" t="s">
        <v>8588</v>
      </c>
    </row>
    <row r="1503" spans="1:21" hidden="1">
      <c r="A1503">
        <v>3505</v>
      </c>
      <c r="B1503" t="s">
        <v>2981</v>
      </c>
      <c r="C1503" t="s">
        <v>8590</v>
      </c>
      <c r="D1503" t="s">
        <v>526</v>
      </c>
      <c r="E1503" t="s">
        <v>8591</v>
      </c>
      <c r="F1503" t="s">
        <v>5751</v>
      </c>
      <c r="G1503" t="s">
        <v>5151</v>
      </c>
      <c r="H1503" t="s">
        <v>27</v>
      </c>
      <c r="I1503" t="s">
        <v>28</v>
      </c>
      <c r="J1503" t="s">
        <v>3486</v>
      </c>
      <c r="K1503" t="s">
        <v>8592</v>
      </c>
      <c r="L1503" t="s">
        <v>3284</v>
      </c>
      <c r="M1503" t="s">
        <v>2864</v>
      </c>
      <c r="N1503" t="s">
        <v>3487</v>
      </c>
      <c r="O1503" t="s">
        <v>64</v>
      </c>
      <c r="P1503">
        <v>0</v>
      </c>
      <c r="Q1503">
        <v>0</v>
      </c>
      <c r="S1503" t="s">
        <v>8593</v>
      </c>
      <c r="U1503" t="s">
        <v>8594</v>
      </c>
    </row>
    <row r="1504" spans="1:21" hidden="1">
      <c r="A1504">
        <v>3506</v>
      </c>
      <c r="B1504" t="s">
        <v>2981</v>
      </c>
      <c r="C1504" t="s">
        <v>6163</v>
      </c>
      <c r="D1504" t="s">
        <v>2628</v>
      </c>
      <c r="E1504" t="s">
        <v>8595</v>
      </c>
      <c r="F1504" t="s">
        <v>5751</v>
      </c>
      <c r="G1504" t="s">
        <v>5151</v>
      </c>
      <c r="H1504" t="s">
        <v>27</v>
      </c>
      <c r="I1504" t="s">
        <v>28</v>
      </c>
      <c r="J1504" t="s">
        <v>8596</v>
      </c>
      <c r="K1504" t="s">
        <v>8597</v>
      </c>
      <c r="L1504" t="s">
        <v>8597</v>
      </c>
      <c r="M1504" t="s">
        <v>8598</v>
      </c>
      <c r="N1504" t="s">
        <v>8599</v>
      </c>
      <c r="O1504" t="s">
        <v>122</v>
      </c>
      <c r="P1504">
        <v>0</v>
      </c>
      <c r="Q1504">
        <v>0</v>
      </c>
      <c r="S1504" t="s">
        <v>8600</v>
      </c>
      <c r="U1504" t="s">
        <v>8594</v>
      </c>
    </row>
    <row r="1505" spans="1:21" hidden="1">
      <c r="A1505">
        <v>3507</v>
      </c>
      <c r="B1505" t="s">
        <v>2981</v>
      </c>
      <c r="C1505" t="s">
        <v>6163</v>
      </c>
      <c r="D1505" t="s">
        <v>2628</v>
      </c>
      <c r="E1505" t="s">
        <v>8601</v>
      </c>
      <c r="F1505" t="s">
        <v>5751</v>
      </c>
      <c r="G1505" t="s">
        <v>5151</v>
      </c>
      <c r="H1505" t="s">
        <v>27</v>
      </c>
      <c r="I1505" t="s">
        <v>28</v>
      </c>
      <c r="J1505" t="s">
        <v>8602</v>
      </c>
      <c r="K1505" t="s">
        <v>8603</v>
      </c>
      <c r="L1505" t="s">
        <v>8604</v>
      </c>
      <c r="M1505" t="s">
        <v>8605</v>
      </c>
      <c r="O1505" t="s">
        <v>55</v>
      </c>
      <c r="P1505">
        <v>0</v>
      </c>
      <c r="Q1505">
        <v>0</v>
      </c>
      <c r="S1505" t="s">
        <v>8606</v>
      </c>
      <c r="U1505" t="s">
        <v>8607</v>
      </c>
    </row>
    <row r="1506" spans="1:21" hidden="1">
      <c r="A1506">
        <v>3508</v>
      </c>
      <c r="B1506" t="s">
        <v>2981</v>
      </c>
      <c r="C1506" t="s">
        <v>8608</v>
      </c>
      <c r="D1506" t="s">
        <v>37</v>
      </c>
      <c r="E1506" t="s">
        <v>8609</v>
      </c>
      <c r="F1506" t="s">
        <v>5751</v>
      </c>
      <c r="G1506" t="s">
        <v>5151</v>
      </c>
      <c r="H1506" t="s">
        <v>27</v>
      </c>
      <c r="I1506" t="s">
        <v>28</v>
      </c>
      <c r="J1506" t="s">
        <v>8549</v>
      </c>
      <c r="K1506" t="s">
        <v>8610</v>
      </c>
      <c r="L1506" t="s">
        <v>8611</v>
      </c>
      <c r="M1506" t="s">
        <v>8612</v>
      </c>
      <c r="N1506" t="s">
        <v>8550</v>
      </c>
      <c r="O1506" t="s">
        <v>64</v>
      </c>
      <c r="P1506">
        <v>0</v>
      </c>
      <c r="Q1506">
        <v>0</v>
      </c>
      <c r="S1506" t="s">
        <v>8613</v>
      </c>
      <c r="U1506" t="s">
        <v>8614</v>
      </c>
    </row>
    <row r="1507" spans="1:21" hidden="1">
      <c r="A1507">
        <v>3509</v>
      </c>
      <c r="B1507" t="s">
        <v>2981</v>
      </c>
      <c r="C1507" t="s">
        <v>3613</v>
      </c>
      <c r="D1507" t="s">
        <v>47</v>
      </c>
      <c r="E1507" t="s">
        <v>8615</v>
      </c>
      <c r="F1507" t="s">
        <v>5751</v>
      </c>
      <c r="G1507" t="s">
        <v>5151</v>
      </c>
      <c r="H1507" t="s">
        <v>27</v>
      </c>
      <c r="I1507" t="s">
        <v>28</v>
      </c>
      <c r="J1507" t="s">
        <v>8616</v>
      </c>
      <c r="K1507" t="s">
        <v>8617</v>
      </c>
      <c r="L1507" t="s">
        <v>8618</v>
      </c>
      <c r="M1507" t="s">
        <v>8355</v>
      </c>
      <c r="N1507" t="s">
        <v>8619</v>
      </c>
      <c r="O1507" t="s">
        <v>64</v>
      </c>
      <c r="P1507">
        <v>0</v>
      </c>
      <c r="Q1507">
        <v>0</v>
      </c>
      <c r="S1507" t="s">
        <v>8620</v>
      </c>
      <c r="U1507" t="s">
        <v>8614</v>
      </c>
    </row>
    <row r="1508" spans="1:21" hidden="1">
      <c r="A1508">
        <v>3510</v>
      </c>
      <c r="B1508" t="s">
        <v>2438</v>
      </c>
      <c r="C1508" t="s">
        <v>8621</v>
      </c>
      <c r="D1508" t="s">
        <v>245</v>
      </c>
      <c r="E1508" t="s">
        <v>8622</v>
      </c>
      <c r="F1508" t="s">
        <v>5751</v>
      </c>
      <c r="G1508" t="s">
        <v>5151</v>
      </c>
      <c r="H1508" t="s">
        <v>27</v>
      </c>
      <c r="I1508" t="s">
        <v>28</v>
      </c>
      <c r="J1508" t="s">
        <v>8623</v>
      </c>
      <c r="K1508" t="s">
        <v>8624</v>
      </c>
      <c r="L1508" t="s">
        <v>8625</v>
      </c>
      <c r="M1508" t="s">
        <v>8626</v>
      </c>
      <c r="N1508" t="s">
        <v>8257</v>
      </c>
      <c r="O1508" t="s">
        <v>122</v>
      </c>
      <c r="P1508">
        <v>0</v>
      </c>
      <c r="Q1508">
        <v>0</v>
      </c>
      <c r="S1508" t="s">
        <v>8627</v>
      </c>
      <c r="U1508" t="s">
        <v>8628</v>
      </c>
    </row>
    <row r="1509" spans="1:21" hidden="1">
      <c r="A1509">
        <v>3511</v>
      </c>
      <c r="B1509" t="s">
        <v>2438</v>
      </c>
      <c r="C1509" t="s">
        <v>6188</v>
      </c>
      <c r="D1509" t="s">
        <v>245</v>
      </c>
      <c r="E1509" t="s">
        <v>8629</v>
      </c>
      <c r="F1509" t="s">
        <v>5751</v>
      </c>
      <c r="G1509" t="s">
        <v>5151</v>
      </c>
      <c r="H1509" t="s">
        <v>27</v>
      </c>
      <c r="I1509" t="s">
        <v>28</v>
      </c>
      <c r="J1509" t="s">
        <v>8630</v>
      </c>
      <c r="K1509" t="s">
        <v>8631</v>
      </c>
      <c r="L1509" t="s">
        <v>8632</v>
      </c>
      <c r="M1509" t="s">
        <v>8633</v>
      </c>
      <c r="N1509" t="s">
        <v>8634</v>
      </c>
      <c r="O1509" t="s">
        <v>80</v>
      </c>
      <c r="P1509">
        <v>0</v>
      </c>
      <c r="Q1509">
        <v>0</v>
      </c>
      <c r="S1509" t="s">
        <v>8635</v>
      </c>
      <c r="U1509" t="s">
        <v>8628</v>
      </c>
    </row>
    <row r="1510" spans="1:21" hidden="1">
      <c r="A1510">
        <v>3512</v>
      </c>
      <c r="B1510" t="s">
        <v>2438</v>
      </c>
      <c r="C1510" t="s">
        <v>8636</v>
      </c>
      <c r="D1510" t="s">
        <v>99</v>
      </c>
      <c r="E1510" t="s">
        <v>8637</v>
      </c>
      <c r="F1510" t="s">
        <v>5751</v>
      </c>
      <c r="G1510" t="s">
        <v>5151</v>
      </c>
      <c r="H1510" t="s">
        <v>27</v>
      </c>
      <c r="I1510" t="s">
        <v>28</v>
      </c>
      <c r="J1510" t="s">
        <v>8638</v>
      </c>
      <c r="K1510" t="s">
        <v>8639</v>
      </c>
      <c r="L1510" t="s">
        <v>8640</v>
      </c>
      <c r="M1510" t="s">
        <v>8641</v>
      </c>
      <c r="N1510" t="s">
        <v>8642</v>
      </c>
      <c r="O1510" t="s">
        <v>64</v>
      </c>
      <c r="P1510">
        <v>0</v>
      </c>
      <c r="Q1510">
        <v>0</v>
      </c>
      <c r="S1510" t="s">
        <v>8643</v>
      </c>
      <c r="U1510" t="s">
        <v>8628</v>
      </c>
    </row>
    <row r="1511" spans="1:21" hidden="1">
      <c r="A1511">
        <v>3513</v>
      </c>
      <c r="B1511" t="s">
        <v>2438</v>
      </c>
      <c r="C1511" t="s">
        <v>8644</v>
      </c>
      <c r="D1511" t="s">
        <v>99</v>
      </c>
      <c r="E1511" t="s">
        <v>8645</v>
      </c>
      <c r="F1511" t="s">
        <v>5751</v>
      </c>
      <c r="G1511" t="s">
        <v>5151</v>
      </c>
      <c r="H1511" t="s">
        <v>27</v>
      </c>
      <c r="I1511" t="s">
        <v>28</v>
      </c>
      <c r="J1511" t="s">
        <v>8646</v>
      </c>
      <c r="K1511" t="s">
        <v>8647</v>
      </c>
      <c r="L1511" t="s">
        <v>8648</v>
      </c>
      <c r="M1511" t="s">
        <v>8649</v>
      </c>
      <c r="N1511" t="s">
        <v>8650</v>
      </c>
      <c r="O1511" t="s">
        <v>55</v>
      </c>
      <c r="P1511">
        <v>0</v>
      </c>
      <c r="Q1511">
        <v>0</v>
      </c>
      <c r="S1511" t="s">
        <v>8651</v>
      </c>
      <c r="U1511" t="s">
        <v>8628</v>
      </c>
    </row>
    <row r="1512" spans="1:21" hidden="1">
      <c r="A1512">
        <v>3514</v>
      </c>
      <c r="B1512" t="s">
        <v>2438</v>
      </c>
      <c r="C1512" t="s">
        <v>8652</v>
      </c>
      <c r="D1512" t="s">
        <v>108</v>
      </c>
      <c r="E1512" t="s">
        <v>8653</v>
      </c>
      <c r="F1512" t="s">
        <v>5751</v>
      </c>
      <c r="G1512" t="s">
        <v>5151</v>
      </c>
      <c r="H1512" t="s">
        <v>27</v>
      </c>
      <c r="I1512" t="s">
        <v>28</v>
      </c>
      <c r="J1512" t="s">
        <v>8654</v>
      </c>
      <c r="K1512" t="s">
        <v>8655</v>
      </c>
      <c r="L1512" t="s">
        <v>8656</v>
      </c>
      <c r="M1512" t="s">
        <v>8657</v>
      </c>
      <c r="N1512" t="s">
        <v>8658</v>
      </c>
      <c r="O1512" t="s">
        <v>64</v>
      </c>
      <c r="P1512">
        <v>0</v>
      </c>
      <c r="Q1512">
        <v>0</v>
      </c>
      <c r="S1512" t="s">
        <v>8659</v>
      </c>
      <c r="U1512" t="s">
        <v>8660</v>
      </c>
    </row>
    <row r="1513" spans="1:21" hidden="1">
      <c r="A1513">
        <v>3515</v>
      </c>
      <c r="B1513" t="s">
        <v>2959</v>
      </c>
      <c r="C1513" t="s">
        <v>6184</v>
      </c>
      <c r="D1513" t="s">
        <v>366</v>
      </c>
      <c r="E1513" t="s">
        <v>8661</v>
      </c>
      <c r="F1513" t="s">
        <v>5751</v>
      </c>
      <c r="G1513" t="s">
        <v>5151</v>
      </c>
      <c r="H1513" t="s">
        <v>27</v>
      </c>
      <c r="I1513" t="s">
        <v>28</v>
      </c>
      <c r="J1513" t="s">
        <v>8662</v>
      </c>
      <c r="K1513" t="s">
        <v>8663</v>
      </c>
      <c r="L1513" t="s">
        <v>8664</v>
      </c>
      <c r="M1513" t="s">
        <v>8665</v>
      </c>
      <c r="N1513" t="s">
        <v>8666</v>
      </c>
      <c r="O1513" t="s">
        <v>122</v>
      </c>
      <c r="P1513">
        <v>0</v>
      </c>
      <c r="Q1513">
        <v>0</v>
      </c>
      <c r="S1513" t="s">
        <v>8667</v>
      </c>
      <c r="U1513" t="s">
        <v>8668</v>
      </c>
    </row>
    <row r="1514" spans="1:21" hidden="1">
      <c r="A1514">
        <v>3516</v>
      </c>
      <c r="B1514" t="s">
        <v>2959</v>
      </c>
      <c r="C1514" t="s">
        <v>8669</v>
      </c>
      <c r="D1514" t="s">
        <v>366</v>
      </c>
      <c r="E1514" t="s">
        <v>8670</v>
      </c>
      <c r="F1514" t="s">
        <v>5751</v>
      </c>
      <c r="G1514" t="s">
        <v>5151</v>
      </c>
      <c r="H1514" t="s">
        <v>27</v>
      </c>
      <c r="I1514" t="s">
        <v>28</v>
      </c>
      <c r="J1514" t="s">
        <v>8671</v>
      </c>
      <c r="K1514" t="s">
        <v>8672</v>
      </c>
      <c r="L1514" t="s">
        <v>8673</v>
      </c>
      <c r="M1514" t="s">
        <v>8674</v>
      </c>
      <c r="N1514" t="s">
        <v>8675</v>
      </c>
      <c r="O1514" t="s">
        <v>64</v>
      </c>
      <c r="P1514">
        <v>0</v>
      </c>
      <c r="Q1514">
        <v>0</v>
      </c>
      <c r="S1514" t="s">
        <v>8676</v>
      </c>
      <c r="U1514" t="s">
        <v>8668</v>
      </c>
    </row>
    <row r="1515" spans="1:21" hidden="1">
      <c r="A1515">
        <v>3517</v>
      </c>
      <c r="B1515" t="s">
        <v>2959</v>
      </c>
      <c r="C1515" t="s">
        <v>6184</v>
      </c>
      <c r="D1515" t="s">
        <v>366</v>
      </c>
      <c r="E1515" t="s">
        <v>8677</v>
      </c>
      <c r="F1515" t="s">
        <v>5751</v>
      </c>
      <c r="G1515" t="s">
        <v>5151</v>
      </c>
      <c r="H1515" t="s">
        <v>27</v>
      </c>
      <c r="I1515" t="s">
        <v>28</v>
      </c>
      <c r="J1515" t="s">
        <v>8678</v>
      </c>
      <c r="K1515" t="s">
        <v>8679</v>
      </c>
      <c r="L1515" t="s">
        <v>8680</v>
      </c>
      <c r="M1515" t="s">
        <v>8681</v>
      </c>
      <c r="N1515" t="s">
        <v>8682</v>
      </c>
      <c r="O1515" t="s">
        <v>122</v>
      </c>
      <c r="P1515">
        <v>0</v>
      </c>
      <c r="Q1515">
        <v>0</v>
      </c>
      <c r="S1515" t="s">
        <v>8683</v>
      </c>
      <c r="U1515" t="s">
        <v>8668</v>
      </c>
    </row>
    <row r="1516" spans="1:21" hidden="1">
      <c r="A1516">
        <v>3518</v>
      </c>
      <c r="B1516" t="s">
        <v>2959</v>
      </c>
      <c r="C1516" t="s">
        <v>6132</v>
      </c>
      <c r="D1516" t="s">
        <v>245</v>
      </c>
      <c r="E1516" t="s">
        <v>8684</v>
      </c>
      <c r="F1516" t="s">
        <v>5751</v>
      </c>
      <c r="G1516" t="s">
        <v>5151</v>
      </c>
      <c r="H1516" t="s">
        <v>27</v>
      </c>
      <c r="I1516" t="s">
        <v>28</v>
      </c>
      <c r="J1516" t="s">
        <v>8685</v>
      </c>
      <c r="K1516" t="s">
        <v>8686</v>
      </c>
      <c r="L1516" t="s">
        <v>8687</v>
      </c>
      <c r="M1516" t="s">
        <v>8688</v>
      </c>
      <c r="N1516" t="s">
        <v>8689</v>
      </c>
      <c r="O1516" t="s">
        <v>122</v>
      </c>
      <c r="P1516">
        <v>0</v>
      </c>
      <c r="Q1516">
        <v>0</v>
      </c>
      <c r="S1516" t="s">
        <v>8690</v>
      </c>
      <c r="U1516" t="s">
        <v>8691</v>
      </c>
    </row>
    <row r="1517" spans="1:21" hidden="1">
      <c r="A1517">
        <v>3519</v>
      </c>
      <c r="B1517" t="s">
        <v>2959</v>
      </c>
      <c r="C1517" t="s">
        <v>6132</v>
      </c>
      <c r="D1517" t="s">
        <v>245</v>
      </c>
      <c r="E1517" t="s">
        <v>8692</v>
      </c>
      <c r="F1517" t="s">
        <v>5751</v>
      </c>
      <c r="G1517" t="s">
        <v>5151</v>
      </c>
      <c r="H1517" t="s">
        <v>27</v>
      </c>
      <c r="I1517" t="s">
        <v>28</v>
      </c>
      <c r="J1517" t="s">
        <v>8693</v>
      </c>
      <c r="K1517" t="s">
        <v>8694</v>
      </c>
      <c r="L1517" t="s">
        <v>8695</v>
      </c>
      <c r="M1517" t="s">
        <v>8696</v>
      </c>
      <c r="N1517" t="s">
        <v>8697</v>
      </c>
      <c r="O1517" t="s">
        <v>122</v>
      </c>
      <c r="P1517">
        <v>0</v>
      </c>
      <c r="Q1517">
        <v>0</v>
      </c>
      <c r="S1517" t="s">
        <v>8698</v>
      </c>
      <c r="U1517" t="s">
        <v>8691</v>
      </c>
    </row>
    <row r="1518" spans="1:21" hidden="1">
      <c r="A1518">
        <v>3520</v>
      </c>
      <c r="B1518" t="s">
        <v>2981</v>
      </c>
      <c r="C1518" t="s">
        <v>8699</v>
      </c>
      <c r="D1518" t="s">
        <v>67</v>
      </c>
      <c r="E1518" t="s">
        <v>8700</v>
      </c>
      <c r="F1518" t="s">
        <v>5751</v>
      </c>
      <c r="G1518" t="s">
        <v>8311</v>
      </c>
      <c r="H1518" t="s">
        <v>27</v>
      </c>
      <c r="I1518" t="s">
        <v>28</v>
      </c>
      <c r="J1518" t="s">
        <v>5152</v>
      </c>
      <c r="K1518" t="s">
        <v>5153</v>
      </c>
      <c r="L1518" t="s">
        <v>5154</v>
      </c>
      <c r="M1518" t="s">
        <v>5155</v>
      </c>
      <c r="N1518" t="s">
        <v>5156</v>
      </c>
      <c r="O1518" t="s">
        <v>122</v>
      </c>
      <c r="P1518">
        <v>0</v>
      </c>
      <c r="Q1518">
        <v>0</v>
      </c>
      <c r="R1518" t="s">
        <v>8701</v>
      </c>
      <c r="S1518" t="s">
        <v>8702</v>
      </c>
      <c r="U1518" t="s">
        <v>8703</v>
      </c>
    </row>
    <row r="1519" spans="1:21" hidden="1">
      <c r="A1519">
        <v>3521</v>
      </c>
      <c r="B1519" t="s">
        <v>2981</v>
      </c>
      <c r="C1519" t="s">
        <v>8704</v>
      </c>
      <c r="D1519" t="s">
        <v>99</v>
      </c>
      <c r="E1519" t="s">
        <v>8705</v>
      </c>
      <c r="F1519" t="s">
        <v>5751</v>
      </c>
      <c r="G1519" t="s">
        <v>8311</v>
      </c>
      <c r="H1519" t="s">
        <v>27</v>
      </c>
      <c r="I1519" t="s">
        <v>28</v>
      </c>
      <c r="J1519" t="s">
        <v>3279</v>
      </c>
      <c r="K1519" t="s">
        <v>3282</v>
      </c>
      <c r="L1519" t="s">
        <v>8706</v>
      </c>
      <c r="M1519" t="s">
        <v>3433</v>
      </c>
      <c r="N1519" t="s">
        <v>8707</v>
      </c>
      <c r="O1519" t="s">
        <v>34</v>
      </c>
      <c r="P1519">
        <v>0</v>
      </c>
      <c r="Q1519">
        <v>0</v>
      </c>
      <c r="S1519" t="s">
        <v>8708</v>
      </c>
      <c r="U1519" t="s">
        <v>8709</v>
      </c>
    </row>
    <row r="1520" spans="1:21" hidden="1">
      <c r="A1520">
        <v>3522</v>
      </c>
      <c r="B1520" t="s">
        <v>2981</v>
      </c>
      <c r="C1520" t="s">
        <v>6163</v>
      </c>
      <c r="D1520" t="s">
        <v>108</v>
      </c>
      <c r="E1520" t="s">
        <v>8710</v>
      </c>
      <c r="F1520" t="s">
        <v>5751</v>
      </c>
      <c r="G1520" t="s">
        <v>8311</v>
      </c>
      <c r="H1520" t="s">
        <v>27</v>
      </c>
      <c r="I1520" t="s">
        <v>28</v>
      </c>
      <c r="J1520" t="s">
        <v>8711</v>
      </c>
      <c r="K1520" t="s">
        <v>8712</v>
      </c>
      <c r="L1520" t="s">
        <v>8713</v>
      </c>
      <c r="M1520" t="s">
        <v>8714</v>
      </c>
      <c r="N1520" t="s">
        <v>8715</v>
      </c>
      <c r="O1520" t="s">
        <v>80</v>
      </c>
      <c r="P1520">
        <v>0</v>
      </c>
      <c r="Q1520">
        <v>0</v>
      </c>
      <c r="S1520" t="s">
        <v>8716</v>
      </c>
      <c r="U1520" t="s">
        <v>8709</v>
      </c>
    </row>
    <row r="1521" spans="1:21" hidden="1">
      <c r="A1521">
        <v>3523</v>
      </c>
      <c r="B1521" t="s">
        <v>2981</v>
      </c>
      <c r="C1521" t="s">
        <v>6035</v>
      </c>
      <c r="D1521" t="s">
        <v>290</v>
      </c>
      <c r="E1521" t="s">
        <v>8717</v>
      </c>
      <c r="F1521" t="s">
        <v>5751</v>
      </c>
      <c r="G1521" t="s">
        <v>8311</v>
      </c>
      <c r="H1521" t="s">
        <v>27</v>
      </c>
      <c r="I1521" t="s">
        <v>28</v>
      </c>
      <c r="J1521" t="s">
        <v>8718</v>
      </c>
      <c r="K1521" t="s">
        <v>8719</v>
      </c>
      <c r="L1521" t="s">
        <v>8720</v>
      </c>
      <c r="M1521" t="s">
        <v>8721</v>
      </c>
      <c r="N1521" t="s">
        <v>8722</v>
      </c>
      <c r="O1521" t="s">
        <v>80</v>
      </c>
      <c r="P1521">
        <v>0</v>
      </c>
      <c r="Q1521">
        <v>0</v>
      </c>
      <c r="S1521" t="s">
        <v>8723</v>
      </c>
      <c r="U1521" t="s">
        <v>8709</v>
      </c>
    </row>
    <row r="1522" spans="1:21" hidden="1">
      <c r="A1522">
        <v>3524</v>
      </c>
      <c r="B1522" t="s">
        <v>2981</v>
      </c>
      <c r="C1522" t="s">
        <v>6035</v>
      </c>
      <c r="D1522" t="s">
        <v>290</v>
      </c>
      <c r="E1522" t="s">
        <v>8724</v>
      </c>
      <c r="F1522" t="s">
        <v>5751</v>
      </c>
      <c r="G1522" t="s">
        <v>8311</v>
      </c>
      <c r="H1522" t="s">
        <v>27</v>
      </c>
      <c r="I1522" t="s">
        <v>28</v>
      </c>
      <c r="J1522" t="s">
        <v>8258</v>
      </c>
      <c r="K1522" t="s">
        <v>8725</v>
      </c>
      <c r="L1522" t="s">
        <v>8726</v>
      </c>
      <c r="M1522" t="s">
        <v>8727</v>
      </c>
      <c r="N1522" t="s">
        <v>8728</v>
      </c>
      <c r="O1522" t="s">
        <v>55</v>
      </c>
      <c r="P1522">
        <v>0</v>
      </c>
      <c r="Q1522">
        <v>0</v>
      </c>
      <c r="S1522" t="s">
        <v>8729</v>
      </c>
      <c r="U1522" t="s">
        <v>8730</v>
      </c>
    </row>
    <row r="1523" spans="1:21" hidden="1">
      <c r="A1523">
        <v>3525</v>
      </c>
      <c r="B1523" t="s">
        <v>2981</v>
      </c>
      <c r="C1523" t="s">
        <v>229</v>
      </c>
      <c r="D1523" t="s">
        <v>526</v>
      </c>
      <c r="E1523" t="s">
        <v>8731</v>
      </c>
      <c r="F1523" t="s">
        <v>5751</v>
      </c>
      <c r="G1523" t="s">
        <v>8311</v>
      </c>
      <c r="H1523" t="s">
        <v>27</v>
      </c>
      <c r="I1523" t="s">
        <v>28</v>
      </c>
      <c r="J1523" t="s">
        <v>8732</v>
      </c>
      <c r="K1523" t="s">
        <v>8733</v>
      </c>
      <c r="L1523" t="s">
        <v>8734</v>
      </c>
      <c r="M1523" t="s">
        <v>8735</v>
      </c>
      <c r="N1523" t="s">
        <v>8736</v>
      </c>
      <c r="O1523" t="s">
        <v>64</v>
      </c>
      <c r="P1523">
        <v>0</v>
      </c>
      <c r="Q1523">
        <v>0</v>
      </c>
      <c r="S1523" t="s">
        <v>8737</v>
      </c>
      <c r="U1523" t="s">
        <v>8738</v>
      </c>
    </row>
    <row r="1524" spans="1:21" hidden="1">
      <c r="A1524">
        <v>3526</v>
      </c>
      <c r="B1524" t="s">
        <v>2438</v>
      </c>
      <c r="C1524" t="s">
        <v>8739</v>
      </c>
      <c r="D1524" t="s">
        <v>366</v>
      </c>
      <c r="E1524" t="s">
        <v>8740</v>
      </c>
      <c r="F1524" t="s">
        <v>5751</v>
      </c>
      <c r="G1524" t="s">
        <v>8311</v>
      </c>
      <c r="H1524" t="s">
        <v>27</v>
      </c>
      <c r="I1524" t="s">
        <v>28</v>
      </c>
      <c r="J1524" t="s">
        <v>8741</v>
      </c>
      <c r="K1524" t="s">
        <v>8742</v>
      </c>
      <c r="L1524" t="s">
        <v>8743</v>
      </c>
      <c r="M1524" t="s">
        <v>8744</v>
      </c>
      <c r="N1524" t="s">
        <v>8745</v>
      </c>
      <c r="O1524" t="s">
        <v>64</v>
      </c>
      <c r="P1524">
        <v>0</v>
      </c>
      <c r="Q1524">
        <v>0</v>
      </c>
      <c r="S1524" t="s">
        <v>8746</v>
      </c>
      <c r="U1524" t="s">
        <v>8747</v>
      </c>
    </row>
    <row r="1525" spans="1:21" hidden="1">
      <c r="A1525">
        <v>3527</v>
      </c>
      <c r="B1525" t="s">
        <v>2438</v>
      </c>
      <c r="C1525" t="s">
        <v>5911</v>
      </c>
      <c r="D1525" t="s">
        <v>245</v>
      </c>
      <c r="E1525" t="s">
        <v>8748</v>
      </c>
      <c r="F1525" t="s">
        <v>5751</v>
      </c>
      <c r="G1525" t="s">
        <v>8311</v>
      </c>
      <c r="H1525" t="s">
        <v>27</v>
      </c>
      <c r="I1525" t="s">
        <v>28</v>
      </c>
      <c r="J1525" t="s">
        <v>8749</v>
      </c>
      <c r="K1525" t="s">
        <v>8750</v>
      </c>
      <c r="L1525" t="s">
        <v>8751</v>
      </c>
      <c r="M1525" t="s">
        <v>8752</v>
      </c>
      <c r="N1525" t="s">
        <v>8753</v>
      </c>
      <c r="O1525" t="s">
        <v>64</v>
      </c>
      <c r="P1525">
        <v>0</v>
      </c>
      <c r="Q1525">
        <v>0</v>
      </c>
      <c r="S1525" t="s">
        <v>8754</v>
      </c>
      <c r="U1525" t="s">
        <v>8747</v>
      </c>
    </row>
    <row r="1526" spans="1:21" hidden="1">
      <c r="A1526">
        <v>3528</v>
      </c>
      <c r="B1526" t="s">
        <v>2438</v>
      </c>
      <c r="C1526" t="s">
        <v>8755</v>
      </c>
      <c r="D1526" t="s">
        <v>245</v>
      </c>
      <c r="E1526" t="s">
        <v>8756</v>
      </c>
      <c r="F1526" t="s">
        <v>5751</v>
      </c>
      <c r="G1526" t="s">
        <v>8311</v>
      </c>
      <c r="H1526" t="s">
        <v>27</v>
      </c>
      <c r="I1526" t="s">
        <v>28</v>
      </c>
      <c r="J1526" t="s">
        <v>8757</v>
      </c>
      <c r="K1526" t="s">
        <v>8758</v>
      </c>
      <c r="L1526" t="s">
        <v>8759</v>
      </c>
      <c r="M1526" t="s">
        <v>8760</v>
      </c>
      <c r="N1526" t="s">
        <v>8357</v>
      </c>
      <c r="O1526" t="s">
        <v>80</v>
      </c>
      <c r="P1526">
        <v>0</v>
      </c>
      <c r="Q1526">
        <v>0</v>
      </c>
      <c r="S1526" t="s">
        <v>8761</v>
      </c>
      <c r="U1526" t="s">
        <v>8747</v>
      </c>
    </row>
    <row r="1527" spans="1:21" hidden="1">
      <c r="A1527">
        <v>3529</v>
      </c>
      <c r="B1527" t="s">
        <v>2438</v>
      </c>
      <c r="C1527" t="s">
        <v>66</v>
      </c>
      <c r="D1527" t="s">
        <v>37</v>
      </c>
      <c r="E1527" t="s">
        <v>8762</v>
      </c>
      <c r="F1527" t="s">
        <v>5751</v>
      </c>
      <c r="G1527" t="s">
        <v>8311</v>
      </c>
      <c r="H1527" t="s">
        <v>27</v>
      </c>
      <c r="I1527" t="s">
        <v>28</v>
      </c>
      <c r="J1527" t="s">
        <v>8763</v>
      </c>
      <c r="K1527" t="s">
        <v>8764</v>
      </c>
      <c r="L1527" t="s">
        <v>8765</v>
      </c>
      <c r="M1527" t="s">
        <v>8766</v>
      </c>
      <c r="N1527" t="s">
        <v>3282</v>
      </c>
      <c r="O1527" t="s">
        <v>80</v>
      </c>
      <c r="P1527">
        <v>0</v>
      </c>
      <c r="Q1527">
        <v>0</v>
      </c>
      <c r="S1527" t="s">
        <v>8767</v>
      </c>
      <c r="U1527" t="s">
        <v>8768</v>
      </c>
    </row>
    <row r="1528" spans="1:21" hidden="1">
      <c r="A1528">
        <v>3530</v>
      </c>
      <c r="B1528" t="s">
        <v>2438</v>
      </c>
      <c r="C1528" t="s">
        <v>8769</v>
      </c>
      <c r="D1528" t="s">
        <v>482</v>
      </c>
      <c r="E1528" t="s">
        <v>8770</v>
      </c>
      <c r="F1528" t="s">
        <v>5751</v>
      </c>
      <c r="G1528" t="s">
        <v>8311</v>
      </c>
      <c r="H1528" t="s">
        <v>27</v>
      </c>
      <c r="I1528" t="s">
        <v>28</v>
      </c>
      <c r="J1528" t="s">
        <v>8771</v>
      </c>
      <c r="K1528" t="s">
        <v>8772</v>
      </c>
      <c r="L1528" t="s">
        <v>8773</v>
      </c>
      <c r="M1528" t="s">
        <v>8774</v>
      </c>
      <c r="N1528" t="s">
        <v>8775</v>
      </c>
      <c r="O1528" t="s">
        <v>55</v>
      </c>
      <c r="P1528">
        <v>0</v>
      </c>
      <c r="Q1528">
        <v>0</v>
      </c>
      <c r="S1528" t="s">
        <v>8776</v>
      </c>
      <c r="U1528" t="s">
        <v>8768</v>
      </c>
    </row>
    <row r="1529" spans="1:21" hidden="1">
      <c r="A1529">
        <v>3531</v>
      </c>
      <c r="B1529" t="s">
        <v>2438</v>
      </c>
      <c r="C1529" t="s">
        <v>6132</v>
      </c>
      <c r="D1529" t="s">
        <v>518</v>
      </c>
      <c r="E1529" t="s">
        <v>8777</v>
      </c>
      <c r="F1529" t="s">
        <v>5751</v>
      </c>
      <c r="G1529" t="s">
        <v>8311</v>
      </c>
      <c r="H1529" t="s">
        <v>27</v>
      </c>
      <c r="I1529" t="s">
        <v>28</v>
      </c>
      <c r="J1529" t="s">
        <v>8751</v>
      </c>
      <c r="K1529" t="s">
        <v>8778</v>
      </c>
      <c r="L1529" t="s">
        <v>8779</v>
      </c>
      <c r="M1529" t="s">
        <v>8750</v>
      </c>
      <c r="N1529" t="s">
        <v>8780</v>
      </c>
      <c r="O1529" t="s">
        <v>34</v>
      </c>
      <c r="P1529">
        <v>0</v>
      </c>
      <c r="Q1529">
        <v>0</v>
      </c>
      <c r="S1529" t="s">
        <v>8781</v>
      </c>
      <c r="U1529" t="s">
        <v>8768</v>
      </c>
    </row>
    <row r="1530" spans="1:21" hidden="1">
      <c r="A1530">
        <v>3532</v>
      </c>
      <c r="B1530" t="s">
        <v>2438</v>
      </c>
      <c r="C1530" t="s">
        <v>6188</v>
      </c>
      <c r="D1530" t="s">
        <v>2431</v>
      </c>
      <c r="E1530" t="s">
        <v>8782</v>
      </c>
      <c r="F1530" t="s">
        <v>5751</v>
      </c>
      <c r="G1530" t="s">
        <v>8311</v>
      </c>
      <c r="H1530" t="s">
        <v>27</v>
      </c>
      <c r="I1530" t="s">
        <v>28</v>
      </c>
      <c r="J1530" t="s">
        <v>8783</v>
      </c>
      <c r="K1530" t="s">
        <v>8784</v>
      </c>
      <c r="L1530" t="s">
        <v>8785</v>
      </c>
      <c r="M1530" t="s">
        <v>8786</v>
      </c>
      <c r="N1530" t="s">
        <v>8787</v>
      </c>
      <c r="O1530" t="s">
        <v>55</v>
      </c>
      <c r="P1530">
        <v>0</v>
      </c>
      <c r="Q1530">
        <v>0</v>
      </c>
      <c r="S1530" t="s">
        <v>8788</v>
      </c>
      <c r="U1530" t="s">
        <v>8768</v>
      </c>
    </row>
    <row r="1531" spans="1:21" hidden="1">
      <c r="A1531">
        <v>3533</v>
      </c>
      <c r="B1531" t="s">
        <v>2959</v>
      </c>
      <c r="C1531" t="s">
        <v>6132</v>
      </c>
      <c r="D1531" t="s">
        <v>47</v>
      </c>
      <c r="E1531" t="s">
        <v>8789</v>
      </c>
      <c r="F1531" t="s">
        <v>5751</v>
      </c>
      <c r="G1531" t="s">
        <v>8311</v>
      </c>
      <c r="H1531" t="s">
        <v>27</v>
      </c>
      <c r="I1531" t="s">
        <v>28</v>
      </c>
      <c r="J1531" t="s">
        <v>8790</v>
      </c>
      <c r="K1531" t="s">
        <v>8791</v>
      </c>
      <c r="L1531" t="s">
        <v>8792</v>
      </c>
      <c r="M1531" t="s">
        <v>8793</v>
      </c>
      <c r="N1531" t="s">
        <v>8794</v>
      </c>
      <c r="O1531" t="s">
        <v>34</v>
      </c>
      <c r="P1531">
        <v>0</v>
      </c>
      <c r="Q1531">
        <v>0</v>
      </c>
      <c r="S1531" t="s">
        <v>8795</v>
      </c>
      <c r="U1531" t="s">
        <v>8768</v>
      </c>
    </row>
    <row r="1532" spans="1:21" hidden="1">
      <c r="A1532">
        <v>3534</v>
      </c>
      <c r="B1532" t="s">
        <v>2959</v>
      </c>
      <c r="C1532" t="s">
        <v>6132</v>
      </c>
      <c r="D1532" t="s">
        <v>47</v>
      </c>
      <c r="E1532" t="s">
        <v>8796</v>
      </c>
      <c r="F1532" t="s">
        <v>5751</v>
      </c>
      <c r="G1532" t="s">
        <v>8311</v>
      </c>
      <c r="H1532" t="s">
        <v>27</v>
      </c>
      <c r="I1532" t="s">
        <v>28</v>
      </c>
      <c r="J1532" t="s">
        <v>8797</v>
      </c>
      <c r="K1532" t="s">
        <v>8798</v>
      </c>
      <c r="L1532" t="s">
        <v>8799</v>
      </c>
      <c r="M1532" t="s">
        <v>8800</v>
      </c>
      <c r="N1532" t="s">
        <v>8801</v>
      </c>
      <c r="O1532" t="s">
        <v>64</v>
      </c>
      <c r="P1532">
        <v>0</v>
      </c>
      <c r="Q1532">
        <v>0</v>
      </c>
      <c r="S1532" t="s">
        <v>8802</v>
      </c>
      <c r="U1532" t="s">
        <v>8803</v>
      </c>
    </row>
    <row r="1533" spans="1:21" hidden="1">
      <c r="A1533">
        <v>3535</v>
      </c>
      <c r="B1533" t="s">
        <v>2959</v>
      </c>
      <c r="C1533" t="s">
        <v>5695</v>
      </c>
      <c r="D1533" t="s">
        <v>47</v>
      </c>
      <c r="E1533" t="s">
        <v>8804</v>
      </c>
      <c r="F1533" t="s">
        <v>5751</v>
      </c>
      <c r="G1533" t="s">
        <v>8311</v>
      </c>
      <c r="H1533" t="s">
        <v>27</v>
      </c>
      <c r="I1533" t="s">
        <v>28</v>
      </c>
      <c r="J1533" t="s">
        <v>8805</v>
      </c>
      <c r="K1533" t="s">
        <v>8806</v>
      </c>
      <c r="L1533" t="s">
        <v>8807</v>
      </c>
      <c r="M1533" t="s">
        <v>8808</v>
      </c>
      <c r="N1533" t="s">
        <v>8809</v>
      </c>
      <c r="O1533" t="s">
        <v>34</v>
      </c>
      <c r="P1533">
        <v>0</v>
      </c>
      <c r="Q1533">
        <v>0</v>
      </c>
      <c r="S1533" t="s">
        <v>8810</v>
      </c>
      <c r="U1533" t="s">
        <v>8803</v>
      </c>
    </row>
    <row r="1534" spans="1:21" hidden="1">
      <c r="A1534">
        <v>3536</v>
      </c>
      <c r="B1534" t="s">
        <v>2959</v>
      </c>
      <c r="C1534" t="s">
        <v>8811</v>
      </c>
      <c r="D1534" t="s">
        <v>47</v>
      </c>
      <c r="E1534" t="s">
        <v>8812</v>
      </c>
      <c r="F1534" t="s">
        <v>5751</v>
      </c>
      <c r="G1534" t="s">
        <v>8311</v>
      </c>
      <c r="H1534" t="s">
        <v>27</v>
      </c>
      <c r="I1534" t="s">
        <v>28</v>
      </c>
      <c r="J1534" t="s">
        <v>8675</v>
      </c>
      <c r="K1534" t="s">
        <v>8813</v>
      </c>
      <c r="L1534" t="s">
        <v>8357</v>
      </c>
      <c r="M1534" t="s">
        <v>8814</v>
      </c>
      <c r="N1534" t="s">
        <v>8815</v>
      </c>
      <c r="O1534" t="s">
        <v>55</v>
      </c>
      <c r="P1534">
        <v>0</v>
      </c>
      <c r="Q1534">
        <v>0</v>
      </c>
      <c r="S1534" t="s">
        <v>8816</v>
      </c>
      <c r="U1534" t="s">
        <v>8817</v>
      </c>
    </row>
    <row r="1535" spans="1:21" hidden="1">
      <c r="A1535">
        <v>3537</v>
      </c>
      <c r="B1535" t="s">
        <v>2959</v>
      </c>
      <c r="C1535" t="s">
        <v>6077</v>
      </c>
      <c r="D1535" t="s">
        <v>108</v>
      </c>
      <c r="E1535" t="s">
        <v>8818</v>
      </c>
      <c r="F1535" t="s">
        <v>5751</v>
      </c>
      <c r="G1535" t="s">
        <v>8311</v>
      </c>
      <c r="H1535" t="s">
        <v>27</v>
      </c>
      <c r="I1535" t="s">
        <v>28</v>
      </c>
      <c r="J1535" t="s">
        <v>8819</v>
      </c>
      <c r="K1535" t="s">
        <v>8820</v>
      </c>
      <c r="L1535" t="s">
        <v>8821</v>
      </c>
      <c r="M1535" t="s">
        <v>8822</v>
      </c>
      <c r="N1535" t="s">
        <v>8823</v>
      </c>
      <c r="O1535" t="s">
        <v>34</v>
      </c>
      <c r="P1535">
        <v>0</v>
      </c>
      <c r="Q1535">
        <v>0</v>
      </c>
      <c r="S1535" t="s">
        <v>8824</v>
      </c>
      <c r="U1535" t="s">
        <v>8825</v>
      </c>
    </row>
    <row r="1536" spans="1:21" hidden="1">
      <c r="A1536">
        <v>3538</v>
      </c>
      <c r="B1536" t="s">
        <v>2959</v>
      </c>
      <c r="C1536" t="s">
        <v>5695</v>
      </c>
      <c r="D1536" t="s">
        <v>108</v>
      </c>
      <c r="E1536" t="s">
        <v>8826</v>
      </c>
      <c r="F1536" t="s">
        <v>5751</v>
      </c>
      <c r="G1536" t="s">
        <v>8311</v>
      </c>
      <c r="H1536" t="s">
        <v>27</v>
      </c>
      <c r="I1536" t="s">
        <v>28</v>
      </c>
      <c r="J1536" t="s">
        <v>8827</v>
      </c>
      <c r="K1536" t="s">
        <v>8828</v>
      </c>
      <c r="L1536" t="s">
        <v>8829</v>
      </c>
      <c r="M1536" t="s">
        <v>8830</v>
      </c>
      <c r="N1536" t="s">
        <v>8831</v>
      </c>
      <c r="O1536" t="s">
        <v>64</v>
      </c>
      <c r="P1536">
        <v>0</v>
      </c>
      <c r="Q1536">
        <v>0</v>
      </c>
      <c r="S1536" t="s">
        <v>8832</v>
      </c>
      <c r="U1536" t="s">
        <v>8825</v>
      </c>
    </row>
    <row r="1537" spans="1:21" hidden="1">
      <c r="A1537">
        <v>3539</v>
      </c>
      <c r="B1537" t="s">
        <v>2959</v>
      </c>
      <c r="C1537" t="s">
        <v>6184</v>
      </c>
      <c r="D1537" t="s">
        <v>518</v>
      </c>
      <c r="E1537" t="s">
        <v>8833</v>
      </c>
      <c r="F1537" t="s">
        <v>5751</v>
      </c>
      <c r="G1537" t="s">
        <v>8311</v>
      </c>
      <c r="H1537" t="s">
        <v>27</v>
      </c>
      <c r="I1537" t="s">
        <v>28</v>
      </c>
      <c r="J1537" t="s">
        <v>8834</v>
      </c>
      <c r="K1537" t="s">
        <v>8835</v>
      </c>
      <c r="L1537" t="s">
        <v>8749</v>
      </c>
      <c r="M1537" t="s">
        <v>8750</v>
      </c>
      <c r="N1537" t="s">
        <v>8751</v>
      </c>
      <c r="O1537" t="s">
        <v>80</v>
      </c>
      <c r="P1537">
        <v>0</v>
      </c>
      <c r="Q1537">
        <v>0</v>
      </c>
      <c r="S1537" t="s">
        <v>8836</v>
      </c>
      <c r="U1537" t="s">
        <v>8825</v>
      </c>
    </row>
    <row r="1538" spans="1:21" hidden="1">
      <c r="A1538">
        <v>3540</v>
      </c>
      <c r="B1538" t="s">
        <v>2620</v>
      </c>
      <c r="C1538" t="s">
        <v>5780</v>
      </c>
      <c r="D1538" t="s">
        <v>366</v>
      </c>
      <c r="E1538" t="s">
        <v>8837</v>
      </c>
      <c r="F1538" t="s">
        <v>5751</v>
      </c>
      <c r="G1538" t="s">
        <v>6190</v>
      </c>
      <c r="H1538" t="s">
        <v>27</v>
      </c>
      <c r="I1538" t="s">
        <v>28</v>
      </c>
      <c r="O1538" t="s">
        <v>64</v>
      </c>
      <c r="P1538">
        <v>0</v>
      </c>
      <c r="Q1538">
        <v>0</v>
      </c>
      <c r="R1538" t="s">
        <v>8838</v>
      </c>
      <c r="S1538" t="s">
        <v>8839</v>
      </c>
      <c r="U1538" t="s">
        <v>8840</v>
      </c>
    </row>
    <row r="1539" spans="1:21" hidden="1">
      <c r="A1539">
        <v>3541</v>
      </c>
      <c r="B1539" t="s">
        <v>2981</v>
      </c>
      <c r="C1539" t="s">
        <v>8841</v>
      </c>
      <c r="D1539" t="s">
        <v>37</v>
      </c>
      <c r="E1539" t="s">
        <v>8842</v>
      </c>
      <c r="F1539" t="s">
        <v>5751</v>
      </c>
      <c r="G1539" t="s">
        <v>6190</v>
      </c>
      <c r="H1539" t="s">
        <v>27</v>
      </c>
      <c r="I1539" t="s">
        <v>28</v>
      </c>
      <c r="J1539" t="e">
        <f>B6*B2</f>
        <v>#VALUE!</v>
      </c>
      <c r="O1539" t="s">
        <v>34</v>
      </c>
      <c r="P1539">
        <v>0</v>
      </c>
      <c r="Q1539">
        <v>0</v>
      </c>
      <c r="R1539" t="s">
        <v>8843</v>
      </c>
      <c r="S1539" t="s">
        <v>8844</v>
      </c>
      <c r="U1539" t="s">
        <v>8845</v>
      </c>
    </row>
    <row r="1540" spans="1:21" hidden="1">
      <c r="A1540">
        <v>3542</v>
      </c>
      <c r="B1540" t="s">
        <v>2981</v>
      </c>
      <c r="C1540" t="s">
        <v>8846</v>
      </c>
      <c r="D1540" t="s">
        <v>37</v>
      </c>
      <c r="E1540" t="s">
        <v>8847</v>
      </c>
      <c r="F1540" t="s">
        <v>5751</v>
      </c>
      <c r="G1540" t="s">
        <v>6190</v>
      </c>
      <c r="H1540" t="s">
        <v>49</v>
      </c>
      <c r="I1540" t="s">
        <v>28</v>
      </c>
      <c r="J1540" t="s">
        <v>8848</v>
      </c>
      <c r="K1540" t="s">
        <v>8849</v>
      </c>
      <c r="L1540" t="s">
        <v>8850</v>
      </c>
      <c r="M1540" t="s">
        <v>8851</v>
      </c>
      <c r="N1540" t="s">
        <v>8852</v>
      </c>
      <c r="O1540" t="s">
        <v>34</v>
      </c>
      <c r="P1540">
        <v>0</v>
      </c>
      <c r="Q1540">
        <v>0</v>
      </c>
      <c r="S1540" t="s">
        <v>8853</v>
      </c>
      <c r="U1540" t="s">
        <v>8854</v>
      </c>
    </row>
    <row r="1541" spans="1:21" hidden="1">
      <c r="A1541">
        <v>3543</v>
      </c>
      <c r="B1541" t="s">
        <v>2981</v>
      </c>
      <c r="C1541" t="s">
        <v>8855</v>
      </c>
      <c r="D1541" t="s">
        <v>37</v>
      </c>
      <c r="E1541" t="s">
        <v>8856</v>
      </c>
      <c r="F1541" t="s">
        <v>5751</v>
      </c>
      <c r="G1541" t="s">
        <v>6190</v>
      </c>
      <c r="H1541" t="s">
        <v>27</v>
      </c>
      <c r="I1541" t="s">
        <v>28</v>
      </c>
      <c r="J1541" t="e">
        <f ca="1">COPIAR([1]Plan1!A2)</f>
        <v>#NAME?</v>
      </c>
      <c r="K1541" t="e">
        <f ca="1">REPLICAR([1]Plan1!$A$2)</f>
        <v>#NAME?</v>
      </c>
      <c r="L1541" t="e">
        <f>[1]Plan1!A2</f>
        <v>#REF!</v>
      </c>
      <c r="M1541" t="e">
        <f ca="1">VINCULAR([1]Plan1!$A$2)</f>
        <v>#NAME?</v>
      </c>
      <c r="O1541" t="s">
        <v>55</v>
      </c>
      <c r="P1541">
        <v>0</v>
      </c>
      <c r="Q1541">
        <v>0</v>
      </c>
      <c r="S1541" t="s">
        <v>8857</v>
      </c>
      <c r="U1541" t="s">
        <v>8858</v>
      </c>
    </row>
    <row r="1542" spans="1:21" hidden="1">
      <c r="A1542">
        <v>3544</v>
      </c>
      <c r="B1542" t="s">
        <v>2981</v>
      </c>
      <c r="C1542" t="s">
        <v>8841</v>
      </c>
      <c r="D1542" t="s">
        <v>37</v>
      </c>
      <c r="E1542" t="s">
        <v>8859</v>
      </c>
      <c r="F1542" t="s">
        <v>5751</v>
      </c>
      <c r="G1542" t="s">
        <v>6190</v>
      </c>
      <c r="H1542" t="s">
        <v>27</v>
      </c>
      <c r="I1542" t="s">
        <v>28</v>
      </c>
      <c r="J1542" t="s">
        <v>3045</v>
      </c>
      <c r="K1542" t="s">
        <v>3043</v>
      </c>
      <c r="L1542" t="s">
        <v>5594</v>
      </c>
      <c r="M1542" t="s">
        <v>3979</v>
      </c>
      <c r="N1542" t="s">
        <v>3981</v>
      </c>
      <c r="O1542" t="s">
        <v>55</v>
      </c>
      <c r="P1542">
        <v>0</v>
      </c>
      <c r="Q1542">
        <v>0</v>
      </c>
      <c r="S1542" t="s">
        <v>8860</v>
      </c>
      <c r="U1542" t="s">
        <v>8861</v>
      </c>
    </row>
    <row r="1543" spans="1:21" hidden="1">
      <c r="A1543">
        <v>3545</v>
      </c>
      <c r="B1543" t="s">
        <v>2981</v>
      </c>
      <c r="C1543" t="s">
        <v>8862</v>
      </c>
      <c r="D1543" t="s">
        <v>37</v>
      </c>
      <c r="E1543" t="s">
        <v>8863</v>
      </c>
      <c r="F1543" t="s">
        <v>5751</v>
      </c>
      <c r="G1543" t="s">
        <v>6190</v>
      </c>
      <c r="H1543" t="s">
        <v>27</v>
      </c>
      <c r="I1543" t="s">
        <v>28</v>
      </c>
      <c r="J1543" t="s">
        <v>8864</v>
      </c>
      <c r="K1543" t="s">
        <v>8865</v>
      </c>
      <c r="L1543" t="s">
        <v>8866</v>
      </c>
      <c r="M1543" t="s">
        <v>8867</v>
      </c>
      <c r="N1543" t="s">
        <v>8868</v>
      </c>
      <c r="O1543" t="s">
        <v>122</v>
      </c>
      <c r="P1543">
        <v>0</v>
      </c>
      <c r="Q1543">
        <v>0</v>
      </c>
      <c r="S1543" t="s">
        <v>8869</v>
      </c>
      <c r="U1543" t="s">
        <v>8870</v>
      </c>
    </row>
    <row r="1544" spans="1:21" hidden="1">
      <c r="A1544">
        <v>3546</v>
      </c>
      <c r="B1544" t="s">
        <v>2981</v>
      </c>
      <c r="C1544" t="s">
        <v>6184</v>
      </c>
      <c r="D1544" t="s">
        <v>37</v>
      </c>
      <c r="E1544" t="s">
        <v>8871</v>
      </c>
      <c r="F1544" t="s">
        <v>5751</v>
      </c>
      <c r="G1544" t="s">
        <v>6190</v>
      </c>
      <c r="H1544" t="s">
        <v>27</v>
      </c>
      <c r="I1544" t="s">
        <v>28</v>
      </c>
      <c r="O1544" t="s">
        <v>34</v>
      </c>
      <c r="P1544">
        <v>0</v>
      </c>
      <c r="Q1544">
        <v>0</v>
      </c>
      <c r="R1544" t="s">
        <v>8872</v>
      </c>
      <c r="S1544" t="s">
        <v>8873</v>
      </c>
      <c r="U1544" t="s">
        <v>8874</v>
      </c>
    </row>
    <row r="1545" spans="1:21" hidden="1">
      <c r="A1545">
        <v>3547</v>
      </c>
      <c r="B1545" t="s">
        <v>2981</v>
      </c>
      <c r="C1545" t="s">
        <v>8875</v>
      </c>
      <c r="D1545" t="s">
        <v>37</v>
      </c>
      <c r="E1545" t="s">
        <v>8876</v>
      </c>
      <c r="F1545" t="s">
        <v>5751</v>
      </c>
      <c r="G1545" t="s">
        <v>6190</v>
      </c>
      <c r="H1545" t="s">
        <v>27</v>
      </c>
      <c r="I1545" t="s">
        <v>28</v>
      </c>
      <c r="O1545" t="s">
        <v>64</v>
      </c>
      <c r="P1545">
        <v>0</v>
      </c>
      <c r="Q1545">
        <v>0</v>
      </c>
      <c r="R1545" t="s">
        <v>8877</v>
      </c>
      <c r="S1545" t="s">
        <v>8878</v>
      </c>
      <c r="U1545" t="s">
        <v>8879</v>
      </c>
    </row>
    <row r="1546" spans="1:21" hidden="1">
      <c r="A1546">
        <v>3548</v>
      </c>
      <c r="B1546" t="s">
        <v>2981</v>
      </c>
      <c r="C1546" t="s">
        <v>8875</v>
      </c>
      <c r="D1546" t="s">
        <v>37</v>
      </c>
      <c r="E1546" t="s">
        <v>8880</v>
      </c>
      <c r="F1546" t="s">
        <v>5751</v>
      </c>
      <c r="G1546" t="s">
        <v>6190</v>
      </c>
      <c r="H1546" t="s">
        <v>27</v>
      </c>
      <c r="I1546" t="s">
        <v>28</v>
      </c>
      <c r="O1546" t="s">
        <v>80</v>
      </c>
      <c r="P1546">
        <v>0</v>
      </c>
      <c r="Q1546">
        <v>0</v>
      </c>
      <c r="R1546" t="s">
        <v>8881</v>
      </c>
      <c r="S1546" t="s">
        <v>8882</v>
      </c>
      <c r="U1546" t="s">
        <v>8883</v>
      </c>
    </row>
    <row r="1547" spans="1:21" hidden="1">
      <c r="A1547">
        <v>3549</v>
      </c>
      <c r="B1547" t="s">
        <v>2981</v>
      </c>
      <c r="C1547" t="s">
        <v>365</v>
      </c>
      <c r="D1547" t="s">
        <v>37</v>
      </c>
      <c r="E1547" t="s">
        <v>8884</v>
      </c>
      <c r="F1547" t="s">
        <v>5751</v>
      </c>
      <c r="G1547" t="s">
        <v>6190</v>
      </c>
      <c r="H1547" t="s">
        <v>27</v>
      </c>
      <c r="I1547" t="s">
        <v>28</v>
      </c>
      <c r="O1547" t="s">
        <v>55</v>
      </c>
      <c r="P1547">
        <v>0</v>
      </c>
      <c r="Q1547">
        <v>0</v>
      </c>
      <c r="R1547" t="s">
        <v>8885</v>
      </c>
      <c r="S1547" t="s">
        <v>8886</v>
      </c>
      <c r="U1547" t="s">
        <v>8887</v>
      </c>
    </row>
    <row r="1548" spans="1:21" hidden="1">
      <c r="A1548">
        <v>3550</v>
      </c>
      <c r="B1548" t="s">
        <v>2981</v>
      </c>
      <c r="C1548" t="s">
        <v>8888</v>
      </c>
      <c r="D1548" t="s">
        <v>37</v>
      </c>
      <c r="E1548" t="s">
        <v>8889</v>
      </c>
      <c r="F1548" t="s">
        <v>5751</v>
      </c>
      <c r="G1548" t="s">
        <v>6190</v>
      </c>
      <c r="H1548" t="s">
        <v>27</v>
      </c>
      <c r="I1548" t="s">
        <v>28</v>
      </c>
      <c r="O1548" t="s">
        <v>122</v>
      </c>
      <c r="P1548">
        <v>0</v>
      </c>
      <c r="Q1548">
        <v>0</v>
      </c>
      <c r="R1548" t="s">
        <v>8890</v>
      </c>
      <c r="U1548" t="s">
        <v>8891</v>
      </c>
    </row>
    <row r="1549" spans="1:21" hidden="1">
      <c r="A1549">
        <v>3551</v>
      </c>
      <c r="B1549" t="s">
        <v>2981</v>
      </c>
      <c r="C1549" t="s">
        <v>8892</v>
      </c>
      <c r="D1549" t="s">
        <v>37</v>
      </c>
      <c r="E1549" t="s">
        <v>8893</v>
      </c>
      <c r="F1549" t="s">
        <v>5751</v>
      </c>
      <c r="G1549" t="s">
        <v>6190</v>
      </c>
      <c r="H1549" t="s">
        <v>27</v>
      </c>
      <c r="I1549" t="s">
        <v>28</v>
      </c>
      <c r="N1549" t="e">
        <f ca="1">CONCATENAR("O percentual da área de ", A7, " é de ", B7, "%")</f>
        <v>#NAME?</v>
      </c>
      <c r="O1549" t="s">
        <v>64</v>
      </c>
      <c r="P1549">
        <v>0</v>
      </c>
      <c r="Q1549">
        <v>0</v>
      </c>
      <c r="R1549" t="s">
        <v>8894</v>
      </c>
      <c r="S1549" t="s">
        <v>8895</v>
      </c>
      <c r="U1549" t="s">
        <v>8896</v>
      </c>
    </row>
    <row r="1550" spans="1:21" hidden="1">
      <c r="A1550">
        <v>3552</v>
      </c>
      <c r="B1550" t="s">
        <v>2981</v>
      </c>
      <c r="C1550" t="s">
        <v>8841</v>
      </c>
      <c r="D1550" t="s">
        <v>37</v>
      </c>
      <c r="E1550" t="s">
        <v>8897</v>
      </c>
      <c r="F1550" t="s">
        <v>5751</v>
      </c>
      <c r="G1550" t="s">
        <v>6190</v>
      </c>
      <c r="H1550" t="s">
        <v>27</v>
      </c>
      <c r="I1550" t="s">
        <v>28</v>
      </c>
      <c r="J1550" t="e">
        <f>$B$4/E2.</f>
        <v>#VALUE!</v>
      </c>
      <c r="O1550" t="s">
        <v>55</v>
      </c>
      <c r="P1550">
        <v>0</v>
      </c>
      <c r="Q1550">
        <v>0</v>
      </c>
      <c r="R1550" t="s">
        <v>8898</v>
      </c>
      <c r="S1550" t="s">
        <v>8899</v>
      </c>
      <c r="U1550" t="s">
        <v>8900</v>
      </c>
    </row>
    <row r="1551" spans="1:21" hidden="1">
      <c r="A1551">
        <v>3553</v>
      </c>
      <c r="B1551" t="s">
        <v>2981</v>
      </c>
      <c r="C1551" t="s">
        <v>8862</v>
      </c>
      <c r="D1551" t="s">
        <v>37</v>
      </c>
      <c r="E1551" t="s">
        <v>8901</v>
      </c>
      <c r="F1551" t="s">
        <v>5751</v>
      </c>
      <c r="G1551" t="s">
        <v>6190</v>
      </c>
      <c r="H1551" t="s">
        <v>27</v>
      </c>
      <c r="I1551" t="s">
        <v>28</v>
      </c>
      <c r="J1551" t="s">
        <v>8902</v>
      </c>
      <c r="K1551" t="s">
        <v>8903</v>
      </c>
      <c r="L1551" t="s">
        <v>8904</v>
      </c>
      <c r="M1551" t="s">
        <v>8905</v>
      </c>
      <c r="N1551" t="s">
        <v>8906</v>
      </c>
      <c r="O1551" t="s">
        <v>55</v>
      </c>
      <c r="P1551">
        <v>0</v>
      </c>
      <c r="Q1551">
        <v>0</v>
      </c>
      <c r="S1551" t="s">
        <v>8907</v>
      </c>
      <c r="U1551" t="s">
        <v>8908</v>
      </c>
    </row>
    <row r="1552" spans="1:21" hidden="1">
      <c r="A1552">
        <v>3554</v>
      </c>
      <c r="B1552" t="s">
        <v>2981</v>
      </c>
      <c r="C1552" t="s">
        <v>3613</v>
      </c>
      <c r="D1552" t="s">
        <v>37</v>
      </c>
      <c r="E1552" t="s">
        <v>8909</v>
      </c>
      <c r="F1552" t="s">
        <v>5751</v>
      </c>
      <c r="G1552" t="s">
        <v>6190</v>
      </c>
      <c r="H1552" t="s">
        <v>27</v>
      </c>
      <c r="I1552" t="s">
        <v>28</v>
      </c>
      <c r="J1552" t="s">
        <v>8910</v>
      </c>
      <c r="K1552" t="s">
        <v>8911</v>
      </c>
      <c r="L1552" t="s">
        <v>8912</v>
      </c>
      <c r="M1552" t="s">
        <v>8913</v>
      </c>
      <c r="N1552" t="s">
        <v>8914</v>
      </c>
      <c r="O1552" t="s">
        <v>64</v>
      </c>
      <c r="P1552">
        <v>0</v>
      </c>
      <c r="Q1552">
        <v>0</v>
      </c>
      <c r="S1552" t="s">
        <v>8915</v>
      </c>
      <c r="U1552" t="s">
        <v>8916</v>
      </c>
    </row>
    <row r="1553" spans="1:21" hidden="1">
      <c r="A1553">
        <v>3555</v>
      </c>
      <c r="B1553" t="s">
        <v>2981</v>
      </c>
      <c r="C1553" t="s">
        <v>3613</v>
      </c>
      <c r="D1553" t="s">
        <v>47</v>
      </c>
      <c r="E1553" t="s">
        <v>8917</v>
      </c>
      <c r="F1553" t="s">
        <v>5751</v>
      </c>
      <c r="G1553" t="s">
        <v>6190</v>
      </c>
      <c r="H1553" t="s">
        <v>27</v>
      </c>
      <c r="I1553" t="s">
        <v>28</v>
      </c>
      <c r="J1553" t="e">
        <f ca="1">CALCULAR(SOMA(B5:F5))</f>
        <v>#NAME?</v>
      </c>
      <c r="L1553" t="e">
        <f ca="1">SOMAR(B5:F5)</f>
        <v>#NAME?</v>
      </c>
      <c r="N1553" t="e">
        <f ca="1">SOMA(B5:F5)</f>
        <v>#NAME?</v>
      </c>
      <c r="O1553" t="s">
        <v>80</v>
      </c>
      <c r="P1553">
        <v>0</v>
      </c>
      <c r="Q1553">
        <v>0</v>
      </c>
      <c r="R1553" t="s">
        <v>8918</v>
      </c>
      <c r="S1553" t="s">
        <v>8919</v>
      </c>
      <c r="U1553" t="s">
        <v>8920</v>
      </c>
    </row>
    <row r="1554" spans="1:21" hidden="1">
      <c r="A1554">
        <v>3556</v>
      </c>
      <c r="B1554" t="s">
        <v>2981</v>
      </c>
      <c r="C1554" t="s">
        <v>8921</v>
      </c>
      <c r="D1554" t="s">
        <v>47</v>
      </c>
      <c r="E1554" t="s">
        <v>8922</v>
      </c>
      <c r="F1554" t="s">
        <v>5751</v>
      </c>
      <c r="G1554" t="s">
        <v>6190</v>
      </c>
      <c r="H1554" t="s">
        <v>27</v>
      </c>
      <c r="I1554" t="s">
        <v>28</v>
      </c>
      <c r="O1554" t="s">
        <v>55</v>
      </c>
      <c r="P1554">
        <v>0</v>
      </c>
      <c r="Q1554">
        <v>0</v>
      </c>
      <c r="R1554" t="s">
        <v>8923</v>
      </c>
      <c r="S1554" t="s">
        <v>8924</v>
      </c>
      <c r="U1554" t="s">
        <v>8925</v>
      </c>
    </row>
    <row r="1555" spans="1:21" hidden="1">
      <c r="A1555">
        <v>3557</v>
      </c>
      <c r="B1555" t="s">
        <v>2981</v>
      </c>
      <c r="C1555" t="s">
        <v>8921</v>
      </c>
      <c r="D1555" t="s">
        <v>47</v>
      </c>
      <c r="E1555" t="s">
        <v>8926</v>
      </c>
      <c r="F1555" t="s">
        <v>5751</v>
      </c>
      <c r="G1555" t="s">
        <v>6190</v>
      </c>
      <c r="H1555" t="s">
        <v>27</v>
      </c>
      <c r="I1555" t="s">
        <v>28</v>
      </c>
      <c r="O1555" t="s">
        <v>80</v>
      </c>
      <c r="P1555">
        <v>0</v>
      </c>
      <c r="Q1555">
        <v>0</v>
      </c>
      <c r="R1555" t="s">
        <v>8927</v>
      </c>
      <c r="S1555" t="s">
        <v>8928</v>
      </c>
      <c r="U1555" t="s">
        <v>8929</v>
      </c>
    </row>
    <row r="1556" spans="1:21" hidden="1">
      <c r="A1556">
        <v>3558</v>
      </c>
      <c r="B1556" t="s">
        <v>2981</v>
      </c>
      <c r="C1556" t="s">
        <v>8930</v>
      </c>
      <c r="D1556" t="s">
        <v>47</v>
      </c>
      <c r="E1556" t="s">
        <v>8931</v>
      </c>
      <c r="F1556" t="s">
        <v>5751</v>
      </c>
      <c r="G1556" t="s">
        <v>6190</v>
      </c>
      <c r="H1556" t="s">
        <v>27</v>
      </c>
      <c r="I1556" t="s">
        <v>28</v>
      </c>
      <c r="N1556" t="e">
        <f ca="1">SOMASE((B3:B13)&gt;90000000)</f>
        <v>#NAME?</v>
      </c>
      <c r="O1556" t="s">
        <v>34</v>
      </c>
      <c r="P1556">
        <v>0</v>
      </c>
      <c r="Q1556">
        <v>0</v>
      </c>
      <c r="R1556" t="s">
        <v>8932</v>
      </c>
      <c r="S1556" t="s">
        <v>8933</v>
      </c>
      <c r="U1556" t="s">
        <v>8934</v>
      </c>
    </row>
    <row r="1557" spans="1:21" hidden="1">
      <c r="A1557">
        <v>3559</v>
      </c>
      <c r="B1557" t="s">
        <v>2981</v>
      </c>
      <c r="C1557" t="s">
        <v>3613</v>
      </c>
      <c r="D1557" t="s">
        <v>47</v>
      </c>
      <c r="E1557" t="s">
        <v>8935</v>
      </c>
      <c r="F1557" t="s">
        <v>5751</v>
      </c>
      <c r="G1557" t="s">
        <v>6190</v>
      </c>
      <c r="H1557" t="s">
        <v>27</v>
      </c>
      <c r="I1557" t="s">
        <v>28</v>
      </c>
      <c r="J1557" t="s">
        <v>8936</v>
      </c>
      <c r="K1557" t="s">
        <v>8937</v>
      </c>
      <c r="L1557" t="s">
        <v>8938</v>
      </c>
      <c r="M1557" t="s">
        <v>8939</v>
      </c>
      <c r="N1557" t="s">
        <v>8940</v>
      </c>
      <c r="O1557" t="s">
        <v>80</v>
      </c>
      <c r="P1557">
        <v>0</v>
      </c>
      <c r="Q1557">
        <v>0</v>
      </c>
      <c r="S1557" t="s">
        <v>8941</v>
      </c>
      <c r="U1557" t="s">
        <v>8942</v>
      </c>
    </row>
    <row r="1558" spans="1:21" hidden="1">
      <c r="A1558">
        <v>3560</v>
      </c>
      <c r="B1558" t="s">
        <v>2981</v>
      </c>
      <c r="C1558" t="s">
        <v>3613</v>
      </c>
      <c r="D1558" t="s">
        <v>47</v>
      </c>
      <c r="E1558" t="s">
        <v>8943</v>
      </c>
      <c r="F1558" t="s">
        <v>5751</v>
      </c>
      <c r="G1558" t="s">
        <v>6190</v>
      </c>
      <c r="H1558" t="s">
        <v>27</v>
      </c>
      <c r="I1558" t="s">
        <v>28</v>
      </c>
      <c r="L1558" t="str">
        <f>A1&amp;B1&amp;"SABESP"</f>
        <v>idbancaSABESP</v>
      </c>
      <c r="O1558" t="s">
        <v>55</v>
      </c>
      <c r="P1558">
        <v>0</v>
      </c>
      <c r="Q1558">
        <v>0</v>
      </c>
      <c r="S1558" t="s">
        <v>8944</v>
      </c>
      <c r="U1558" t="s">
        <v>8945</v>
      </c>
    </row>
    <row r="1559" spans="1:21" hidden="1">
      <c r="A1559">
        <v>3561</v>
      </c>
      <c r="B1559" t="s">
        <v>2438</v>
      </c>
      <c r="C1559" t="s">
        <v>6077</v>
      </c>
      <c r="D1559" t="s">
        <v>1943</v>
      </c>
      <c r="E1559" t="s">
        <v>8946</v>
      </c>
      <c r="F1559" t="s">
        <v>5751</v>
      </c>
      <c r="G1559" t="s">
        <v>6190</v>
      </c>
      <c r="H1559" t="s">
        <v>27</v>
      </c>
      <c r="I1559" t="s">
        <v>28</v>
      </c>
      <c r="J1559" t="s">
        <v>8947</v>
      </c>
      <c r="K1559" t="s">
        <v>8948</v>
      </c>
      <c r="L1559" t="s">
        <v>8949</v>
      </c>
      <c r="M1559" t="s">
        <v>8950</v>
      </c>
      <c r="N1559" t="s">
        <v>8951</v>
      </c>
      <c r="O1559" t="s">
        <v>34</v>
      </c>
      <c r="P1559">
        <v>0</v>
      </c>
      <c r="Q1559">
        <v>0</v>
      </c>
      <c r="R1559" t="s">
        <v>8952</v>
      </c>
      <c r="S1559" t="s">
        <v>8953</v>
      </c>
      <c r="U1559" t="s">
        <v>8954</v>
      </c>
    </row>
    <row r="1560" spans="1:21" hidden="1">
      <c r="A1560">
        <v>3562</v>
      </c>
      <c r="B1560" t="s">
        <v>2438</v>
      </c>
      <c r="C1560" t="s">
        <v>6077</v>
      </c>
      <c r="D1560" t="s">
        <v>1943</v>
      </c>
      <c r="E1560" t="s">
        <v>8955</v>
      </c>
      <c r="F1560" t="s">
        <v>5751</v>
      </c>
      <c r="G1560" t="s">
        <v>6190</v>
      </c>
      <c r="H1560" t="s">
        <v>27</v>
      </c>
      <c r="I1560" t="s">
        <v>28</v>
      </c>
      <c r="J1560" t="s">
        <v>8956</v>
      </c>
      <c r="K1560" t="s">
        <v>8957</v>
      </c>
      <c r="L1560" t="s">
        <v>8958</v>
      </c>
      <c r="M1560" t="s">
        <v>8959</v>
      </c>
      <c r="N1560" t="s">
        <v>8960</v>
      </c>
      <c r="O1560" t="s">
        <v>64</v>
      </c>
      <c r="P1560">
        <v>0</v>
      </c>
      <c r="Q1560">
        <v>0</v>
      </c>
      <c r="R1560" t="s">
        <v>8961</v>
      </c>
      <c r="S1560" t="s">
        <v>8962</v>
      </c>
      <c r="U1560" t="s">
        <v>8963</v>
      </c>
    </row>
    <row r="1561" spans="1:21" hidden="1">
      <c r="A1561">
        <v>3563</v>
      </c>
      <c r="B1561" t="s">
        <v>2438</v>
      </c>
      <c r="C1561" t="s">
        <v>8964</v>
      </c>
      <c r="D1561" t="s">
        <v>3966</v>
      </c>
      <c r="E1561" t="s">
        <v>8965</v>
      </c>
      <c r="F1561" t="s">
        <v>5751</v>
      </c>
      <c r="G1561" t="s">
        <v>6190</v>
      </c>
      <c r="H1561" t="s">
        <v>27</v>
      </c>
      <c r="I1561" t="s">
        <v>28</v>
      </c>
      <c r="J1561" t="s">
        <v>8966</v>
      </c>
      <c r="K1561" t="s">
        <v>8967</v>
      </c>
      <c r="L1561" t="s">
        <v>8968</v>
      </c>
      <c r="M1561" t="s">
        <v>8969</v>
      </c>
      <c r="N1561" t="s">
        <v>8970</v>
      </c>
      <c r="O1561" t="s">
        <v>64</v>
      </c>
      <c r="P1561">
        <v>0</v>
      </c>
      <c r="Q1561">
        <v>0</v>
      </c>
      <c r="S1561" t="s">
        <v>8971</v>
      </c>
      <c r="U1561" t="s">
        <v>8963</v>
      </c>
    </row>
    <row r="1562" spans="1:21" hidden="1">
      <c r="A1562">
        <v>3564</v>
      </c>
      <c r="B1562" t="s">
        <v>2438</v>
      </c>
      <c r="C1562" t="s">
        <v>8972</v>
      </c>
      <c r="D1562" t="s">
        <v>3966</v>
      </c>
      <c r="E1562" t="s">
        <v>8973</v>
      </c>
      <c r="F1562" t="s">
        <v>5751</v>
      </c>
      <c r="G1562" t="s">
        <v>6190</v>
      </c>
      <c r="H1562" t="s">
        <v>27</v>
      </c>
      <c r="I1562" t="s">
        <v>28</v>
      </c>
      <c r="J1562" t="s">
        <v>8974</v>
      </c>
      <c r="K1562" t="s">
        <v>8975</v>
      </c>
      <c r="L1562" t="s">
        <v>5273</v>
      </c>
      <c r="M1562" t="s">
        <v>8976</v>
      </c>
      <c r="N1562" t="s">
        <v>8977</v>
      </c>
      <c r="O1562" t="s">
        <v>64</v>
      </c>
      <c r="P1562">
        <v>0</v>
      </c>
      <c r="Q1562">
        <v>0</v>
      </c>
      <c r="R1562" t="s">
        <v>8978</v>
      </c>
      <c r="S1562" t="s">
        <v>8979</v>
      </c>
      <c r="U1562" t="s">
        <v>8980</v>
      </c>
    </row>
    <row r="1563" spans="1:21" hidden="1">
      <c r="A1563">
        <v>3565</v>
      </c>
      <c r="B1563" t="s">
        <v>2438</v>
      </c>
      <c r="C1563" t="s">
        <v>8964</v>
      </c>
      <c r="D1563" t="s">
        <v>3966</v>
      </c>
      <c r="E1563" t="s">
        <v>8981</v>
      </c>
      <c r="F1563" t="s">
        <v>5751</v>
      </c>
      <c r="G1563" t="s">
        <v>6190</v>
      </c>
      <c r="H1563" t="s">
        <v>27</v>
      </c>
      <c r="I1563" t="s">
        <v>28</v>
      </c>
      <c r="J1563" t="s">
        <v>8982</v>
      </c>
      <c r="K1563" t="s">
        <v>8983</v>
      </c>
      <c r="L1563" t="s">
        <v>8984</v>
      </c>
      <c r="M1563" t="s">
        <v>8985</v>
      </c>
      <c r="N1563" t="s">
        <v>8986</v>
      </c>
      <c r="O1563" t="s">
        <v>34</v>
      </c>
      <c r="P1563">
        <v>0</v>
      </c>
      <c r="Q1563">
        <v>0</v>
      </c>
      <c r="S1563" t="s">
        <v>8987</v>
      </c>
      <c r="U1563" t="s">
        <v>8988</v>
      </c>
    </row>
    <row r="1564" spans="1:21" hidden="1">
      <c r="A1564">
        <v>3566</v>
      </c>
      <c r="B1564" t="s">
        <v>2438</v>
      </c>
      <c r="C1564" t="s">
        <v>6553</v>
      </c>
      <c r="D1564" t="s">
        <v>3966</v>
      </c>
      <c r="E1564" t="s">
        <v>8989</v>
      </c>
      <c r="F1564" t="s">
        <v>5751</v>
      </c>
      <c r="G1564" t="s">
        <v>6190</v>
      </c>
      <c r="H1564" t="s">
        <v>27</v>
      </c>
      <c r="I1564" t="s">
        <v>28</v>
      </c>
      <c r="J1564" t="s">
        <v>8990</v>
      </c>
      <c r="K1564" t="s">
        <v>8991</v>
      </c>
      <c r="L1564" t="s">
        <v>8992</v>
      </c>
      <c r="M1564" t="s">
        <v>8993</v>
      </c>
      <c r="N1564" t="s">
        <v>8994</v>
      </c>
      <c r="O1564" t="s">
        <v>64</v>
      </c>
      <c r="P1564">
        <v>0</v>
      </c>
      <c r="Q1564">
        <v>0</v>
      </c>
      <c r="S1564" t="s">
        <v>8995</v>
      </c>
      <c r="U1564" t="s">
        <v>8996</v>
      </c>
    </row>
    <row r="1565" spans="1:21" hidden="1">
      <c r="A1565">
        <v>3567</v>
      </c>
      <c r="B1565" t="s">
        <v>2438</v>
      </c>
      <c r="C1565" t="s">
        <v>6553</v>
      </c>
      <c r="D1565" t="s">
        <v>3966</v>
      </c>
      <c r="E1565" t="s">
        <v>8997</v>
      </c>
      <c r="F1565" t="s">
        <v>5751</v>
      </c>
      <c r="G1565" t="s">
        <v>6190</v>
      </c>
      <c r="H1565" t="s">
        <v>27</v>
      </c>
      <c r="I1565" t="s">
        <v>28</v>
      </c>
      <c r="J1565" t="s">
        <v>8998</v>
      </c>
      <c r="K1565" t="s">
        <v>8999</v>
      </c>
      <c r="L1565" t="s">
        <v>9000</v>
      </c>
      <c r="M1565" t="s">
        <v>9001</v>
      </c>
      <c r="N1565" t="s">
        <v>9002</v>
      </c>
      <c r="O1565" t="s">
        <v>34</v>
      </c>
      <c r="P1565">
        <v>0</v>
      </c>
      <c r="Q1565">
        <v>0</v>
      </c>
      <c r="S1565" t="s">
        <v>9003</v>
      </c>
      <c r="U1565" t="s">
        <v>9004</v>
      </c>
    </row>
    <row r="1566" spans="1:21" hidden="1">
      <c r="A1566">
        <v>3568</v>
      </c>
      <c r="B1566" t="s">
        <v>2438</v>
      </c>
      <c r="C1566" t="s">
        <v>9005</v>
      </c>
      <c r="D1566" t="s">
        <v>3966</v>
      </c>
      <c r="E1566" t="s">
        <v>9006</v>
      </c>
      <c r="F1566" t="s">
        <v>5751</v>
      </c>
      <c r="G1566" t="s">
        <v>6190</v>
      </c>
      <c r="H1566" t="s">
        <v>27</v>
      </c>
      <c r="I1566" t="s">
        <v>28</v>
      </c>
      <c r="O1566" t="s">
        <v>80</v>
      </c>
      <c r="P1566">
        <v>0</v>
      </c>
      <c r="Q1566">
        <v>0</v>
      </c>
      <c r="R1566" t="s">
        <v>9007</v>
      </c>
      <c r="S1566" t="s">
        <v>9008</v>
      </c>
      <c r="U1566" t="s">
        <v>9009</v>
      </c>
    </row>
    <row r="1567" spans="1:21" hidden="1">
      <c r="A1567">
        <v>3569</v>
      </c>
      <c r="B1567" t="s">
        <v>2438</v>
      </c>
      <c r="C1567" t="s">
        <v>1796</v>
      </c>
      <c r="D1567" t="s">
        <v>3966</v>
      </c>
      <c r="E1567" t="s">
        <v>9010</v>
      </c>
      <c r="F1567" t="s">
        <v>5751</v>
      </c>
      <c r="G1567" t="s">
        <v>6190</v>
      </c>
      <c r="H1567" t="s">
        <v>27</v>
      </c>
      <c r="I1567" t="s">
        <v>28</v>
      </c>
      <c r="J1567" t="s">
        <v>9011</v>
      </c>
      <c r="K1567" t="s">
        <v>9012</v>
      </c>
      <c r="L1567" t="s">
        <v>9013</v>
      </c>
      <c r="M1567" t="s">
        <v>9014</v>
      </c>
      <c r="N1567" t="s">
        <v>9015</v>
      </c>
      <c r="O1567" t="s">
        <v>34</v>
      </c>
      <c r="P1567">
        <v>0</v>
      </c>
      <c r="Q1567">
        <v>0</v>
      </c>
      <c r="S1567" t="s">
        <v>9016</v>
      </c>
      <c r="U1567" t="s">
        <v>9017</v>
      </c>
    </row>
    <row r="1568" spans="1:21" hidden="1">
      <c r="A1568">
        <v>3570</v>
      </c>
      <c r="B1568" t="s">
        <v>2438</v>
      </c>
      <c r="C1568" t="s">
        <v>9018</v>
      </c>
      <c r="D1568" t="s">
        <v>3966</v>
      </c>
      <c r="E1568" t="s">
        <v>9019</v>
      </c>
      <c r="F1568" t="s">
        <v>5751</v>
      </c>
      <c r="G1568" t="s">
        <v>6190</v>
      </c>
      <c r="H1568" t="s">
        <v>27</v>
      </c>
      <c r="I1568" t="s">
        <v>28</v>
      </c>
      <c r="O1568" t="s">
        <v>34</v>
      </c>
      <c r="P1568">
        <v>0</v>
      </c>
      <c r="Q1568">
        <v>0</v>
      </c>
      <c r="R1568" t="s">
        <v>9020</v>
      </c>
      <c r="S1568" t="s">
        <v>9021</v>
      </c>
      <c r="U1568" t="s">
        <v>9022</v>
      </c>
    </row>
    <row r="1569" spans="1:21" hidden="1">
      <c r="A1569">
        <v>3571</v>
      </c>
      <c r="B1569" t="s">
        <v>2438</v>
      </c>
      <c r="C1569" t="s">
        <v>9023</v>
      </c>
      <c r="D1569" t="s">
        <v>3966</v>
      </c>
      <c r="E1569" t="s">
        <v>9024</v>
      </c>
      <c r="F1569" t="s">
        <v>5751</v>
      </c>
      <c r="G1569" t="s">
        <v>6190</v>
      </c>
      <c r="H1569" t="s">
        <v>27</v>
      </c>
      <c r="I1569" t="s">
        <v>28</v>
      </c>
      <c r="J1569" t="s">
        <v>9025</v>
      </c>
      <c r="K1569" t="s">
        <v>9026</v>
      </c>
      <c r="L1569" t="s">
        <v>9027</v>
      </c>
      <c r="M1569" t="s">
        <v>9028</v>
      </c>
      <c r="N1569" t="s">
        <v>9029</v>
      </c>
      <c r="O1569" t="s">
        <v>34</v>
      </c>
      <c r="P1569">
        <v>0</v>
      </c>
      <c r="Q1569">
        <v>0</v>
      </c>
      <c r="S1569" t="s">
        <v>9030</v>
      </c>
      <c r="U1569" t="s">
        <v>9031</v>
      </c>
    </row>
    <row r="1570" spans="1:21" hidden="1">
      <c r="A1570">
        <v>3572</v>
      </c>
      <c r="B1570" t="s">
        <v>2438</v>
      </c>
      <c r="C1570" t="s">
        <v>9032</v>
      </c>
      <c r="D1570" t="s">
        <v>3966</v>
      </c>
      <c r="E1570" t="s">
        <v>9033</v>
      </c>
      <c r="F1570" t="s">
        <v>5751</v>
      </c>
      <c r="G1570" t="s">
        <v>6190</v>
      </c>
      <c r="H1570" t="s">
        <v>27</v>
      </c>
      <c r="I1570" t="s">
        <v>28</v>
      </c>
      <c r="J1570" t="s">
        <v>9034</v>
      </c>
      <c r="K1570" t="s">
        <v>9035</v>
      </c>
      <c r="L1570" t="s">
        <v>9036</v>
      </c>
      <c r="M1570" t="s">
        <v>9037</v>
      </c>
      <c r="N1570" t="s">
        <v>9038</v>
      </c>
      <c r="O1570" t="s">
        <v>122</v>
      </c>
      <c r="P1570">
        <v>0</v>
      </c>
      <c r="Q1570">
        <v>0</v>
      </c>
      <c r="S1570" t="s">
        <v>9039</v>
      </c>
      <c r="U1570" t="s">
        <v>9040</v>
      </c>
    </row>
    <row r="1571" spans="1:21" hidden="1">
      <c r="A1571">
        <v>3573</v>
      </c>
      <c r="B1571" t="s">
        <v>2438</v>
      </c>
      <c r="C1571" t="s">
        <v>9032</v>
      </c>
      <c r="D1571" t="s">
        <v>3966</v>
      </c>
      <c r="E1571" t="s">
        <v>9041</v>
      </c>
      <c r="F1571" t="s">
        <v>5751</v>
      </c>
      <c r="G1571" t="s">
        <v>6190</v>
      </c>
      <c r="H1571" t="s">
        <v>27</v>
      </c>
      <c r="I1571" t="s">
        <v>28</v>
      </c>
      <c r="J1571" t="s">
        <v>5594</v>
      </c>
      <c r="K1571" t="s">
        <v>6738</v>
      </c>
      <c r="L1571" t="s">
        <v>2939</v>
      </c>
      <c r="M1571" t="s">
        <v>6749</v>
      </c>
      <c r="N1571" t="s">
        <v>9042</v>
      </c>
      <c r="O1571" t="s">
        <v>34</v>
      </c>
      <c r="P1571">
        <v>0</v>
      </c>
      <c r="Q1571">
        <v>0</v>
      </c>
      <c r="R1571" t="s">
        <v>9043</v>
      </c>
      <c r="S1571" t="s">
        <v>9044</v>
      </c>
      <c r="U1571" t="s">
        <v>9045</v>
      </c>
    </row>
    <row r="1572" spans="1:21" hidden="1">
      <c r="A1572">
        <v>3574</v>
      </c>
      <c r="B1572" t="s">
        <v>2438</v>
      </c>
      <c r="C1572" t="s">
        <v>9046</v>
      </c>
      <c r="D1572" t="s">
        <v>3966</v>
      </c>
      <c r="E1572" t="s">
        <v>9047</v>
      </c>
      <c r="F1572" t="s">
        <v>5751</v>
      </c>
      <c r="G1572" t="s">
        <v>6190</v>
      </c>
      <c r="H1572" t="s">
        <v>27</v>
      </c>
      <c r="I1572" t="s">
        <v>28</v>
      </c>
      <c r="J1572" t="e">
        <f ca="1">PROCV(PROCV(G2, A1:B100, 2, FALSO), C1:E100, 5, FALSO)</f>
        <v>#NAME?</v>
      </c>
      <c r="K1572" t="e">
        <f ca="1">PROCV(PROCV(G2, A1:B100, 2, VERDADEIRO), C1:E100, 5, VERDADEIRO)</f>
        <v>#NAME?</v>
      </c>
      <c r="L1572" t="e">
        <f ca="1">PROCV(G2, A1:E100, 5, FALSO)</f>
        <v>#NAME?</v>
      </c>
      <c r="M1572" t="e">
        <f ca="1">PROCV(G2, B1:E100, 4, VERDADEIRO)</f>
        <v>#NAME?</v>
      </c>
      <c r="N1572" t="e">
        <f ca="1">PROCV(A1:E100, G2, 5, 1)</f>
        <v>#NAME?</v>
      </c>
      <c r="O1572" t="s">
        <v>55</v>
      </c>
      <c r="P1572">
        <v>0</v>
      </c>
      <c r="Q1572">
        <v>0</v>
      </c>
      <c r="S1572" t="s">
        <v>9048</v>
      </c>
      <c r="U1572" t="s">
        <v>9049</v>
      </c>
    </row>
    <row r="1573" spans="1:21" hidden="1">
      <c r="A1573">
        <v>3575</v>
      </c>
      <c r="B1573" t="s">
        <v>2438</v>
      </c>
      <c r="C1573" t="s">
        <v>9050</v>
      </c>
      <c r="D1573" t="s">
        <v>3966</v>
      </c>
      <c r="E1573" t="s">
        <v>9051</v>
      </c>
      <c r="F1573" t="s">
        <v>5751</v>
      </c>
      <c r="G1573" t="s">
        <v>6190</v>
      </c>
      <c r="H1573" t="s">
        <v>27</v>
      </c>
      <c r="I1573" t="s">
        <v>28</v>
      </c>
      <c r="J1573" t="s">
        <v>9052</v>
      </c>
      <c r="K1573" t="s">
        <v>9053</v>
      </c>
      <c r="L1573" t="s">
        <v>9054</v>
      </c>
      <c r="M1573" t="s">
        <v>9055</v>
      </c>
      <c r="N1573" t="s">
        <v>9056</v>
      </c>
      <c r="O1573" t="s">
        <v>122</v>
      </c>
      <c r="P1573">
        <v>0</v>
      </c>
      <c r="Q1573">
        <v>0</v>
      </c>
      <c r="S1573" t="s">
        <v>9057</v>
      </c>
      <c r="U1573" t="s">
        <v>9058</v>
      </c>
    </row>
    <row r="1574" spans="1:21" hidden="1">
      <c r="A1574">
        <v>3576</v>
      </c>
      <c r="B1574" t="s">
        <v>2438</v>
      </c>
      <c r="C1574" t="s">
        <v>9059</v>
      </c>
      <c r="D1574" t="s">
        <v>3966</v>
      </c>
      <c r="E1574" t="s">
        <v>9060</v>
      </c>
      <c r="F1574" t="s">
        <v>5751</v>
      </c>
      <c r="G1574" t="s">
        <v>6190</v>
      </c>
      <c r="H1574" t="s">
        <v>27</v>
      </c>
      <c r="I1574" t="s">
        <v>28</v>
      </c>
      <c r="J1574" t="s">
        <v>9061</v>
      </c>
      <c r="K1574" t="s">
        <v>9062</v>
      </c>
      <c r="L1574" t="s">
        <v>9063</v>
      </c>
      <c r="M1574" t="s">
        <v>9064</v>
      </c>
      <c r="N1574" t="s">
        <v>9065</v>
      </c>
      <c r="O1574" t="s">
        <v>64</v>
      </c>
      <c r="P1574">
        <v>0</v>
      </c>
      <c r="Q1574">
        <v>0</v>
      </c>
      <c r="R1574" t="s">
        <v>9066</v>
      </c>
      <c r="S1574" t="s">
        <v>9067</v>
      </c>
      <c r="U1574" t="s">
        <v>9068</v>
      </c>
    </row>
    <row r="1575" spans="1:21" hidden="1">
      <c r="A1575">
        <v>3577</v>
      </c>
      <c r="B1575" t="s">
        <v>2438</v>
      </c>
      <c r="C1575" t="s">
        <v>9059</v>
      </c>
      <c r="D1575" t="s">
        <v>3966</v>
      </c>
      <c r="E1575" t="s">
        <v>9069</v>
      </c>
      <c r="F1575" t="s">
        <v>5751</v>
      </c>
      <c r="G1575" t="s">
        <v>6190</v>
      </c>
      <c r="H1575" t="s">
        <v>27</v>
      </c>
      <c r="I1575" t="s">
        <v>28</v>
      </c>
      <c r="J1575" t="s">
        <v>9070</v>
      </c>
      <c r="K1575" t="s">
        <v>35</v>
      </c>
      <c r="L1575" t="s">
        <v>9071</v>
      </c>
      <c r="M1575" t="s">
        <v>9072</v>
      </c>
      <c r="N1575" t="s">
        <v>9073</v>
      </c>
      <c r="O1575" t="s">
        <v>64</v>
      </c>
      <c r="P1575">
        <v>0</v>
      </c>
      <c r="Q1575">
        <v>0</v>
      </c>
      <c r="S1575" t="s">
        <v>9074</v>
      </c>
      <c r="U1575" t="s">
        <v>9075</v>
      </c>
    </row>
    <row r="1576" spans="1:21" hidden="1">
      <c r="A1576">
        <v>3578</v>
      </c>
      <c r="B1576" t="s">
        <v>2438</v>
      </c>
      <c r="C1576" t="s">
        <v>9059</v>
      </c>
      <c r="D1576" t="s">
        <v>3966</v>
      </c>
      <c r="E1576" t="s">
        <v>9076</v>
      </c>
      <c r="F1576" t="s">
        <v>5751</v>
      </c>
      <c r="G1576" t="s">
        <v>6190</v>
      </c>
      <c r="H1576" t="s">
        <v>27</v>
      </c>
      <c r="I1576" t="s">
        <v>28</v>
      </c>
      <c r="O1576" t="s">
        <v>80</v>
      </c>
      <c r="P1576">
        <v>0</v>
      </c>
      <c r="Q1576">
        <v>0</v>
      </c>
      <c r="R1576" t="s">
        <v>9077</v>
      </c>
      <c r="S1576" t="s">
        <v>9078</v>
      </c>
      <c r="U1576" t="s">
        <v>9079</v>
      </c>
    </row>
    <row r="1577" spans="1:21" hidden="1">
      <c r="A1577" t="s">
        <v>9080</v>
      </c>
      <c r="B1577" t="s">
        <v>2438</v>
      </c>
      <c r="C1577" t="s">
        <v>9059</v>
      </c>
      <c r="D1577" t="s">
        <v>3966</v>
      </c>
      <c r="E1577" t="s">
        <v>9081</v>
      </c>
      <c r="F1577" t="s">
        <v>5751</v>
      </c>
      <c r="G1577" t="s">
        <v>6190</v>
      </c>
      <c r="H1577" t="s">
        <v>27</v>
      </c>
      <c r="I1577" t="s">
        <v>28</v>
      </c>
      <c r="J1577" t="e">
        <f ca="1">SOMA(A1:A3)</f>
        <v>#NAME?</v>
      </c>
      <c r="K1577" t="e">
        <f ca="1">MÉDIA(A1:A3)</f>
        <v>#NAME?</v>
      </c>
      <c r="L1577" t="e">
        <f ca="1">MÁXIMO(A1:A3)</f>
        <v>#NAME?</v>
      </c>
      <c r="M1577" t="e">
        <f ca="1">MÍNIMO(A1:A3)</f>
        <v>#NAME?</v>
      </c>
      <c r="N1577" t="e">
        <f ca="1">CONTAR.VAZIO(A1:A3)</f>
        <v>#NAME?</v>
      </c>
      <c r="O1577" t="s">
        <v>64</v>
      </c>
      <c r="P1577">
        <v>0</v>
      </c>
      <c r="Q1577">
        <v>0</v>
      </c>
      <c r="R1577" t="s">
        <v>9082</v>
      </c>
      <c r="S1577" t="s">
        <v>9083</v>
      </c>
      <c r="U1577" t="s">
        <v>9084</v>
      </c>
    </row>
    <row r="1578" spans="1:21" hidden="1">
      <c r="A1578">
        <v>3580</v>
      </c>
      <c r="B1578" t="s">
        <v>21</v>
      </c>
      <c r="C1578" t="s">
        <v>229</v>
      </c>
      <c r="D1578" t="s">
        <v>366</v>
      </c>
      <c r="E1578" t="s">
        <v>9085</v>
      </c>
      <c r="F1578" t="s">
        <v>5751</v>
      </c>
      <c r="G1578" t="s">
        <v>6190</v>
      </c>
      <c r="H1578" t="s">
        <v>27</v>
      </c>
      <c r="I1578" t="s">
        <v>28</v>
      </c>
      <c r="J1578" t="s">
        <v>35</v>
      </c>
      <c r="K1578" t="s">
        <v>3043</v>
      </c>
      <c r="L1578" t="s">
        <v>3044</v>
      </c>
      <c r="M1578" t="s">
        <v>3045</v>
      </c>
      <c r="N1578" t="s">
        <v>3465</v>
      </c>
      <c r="O1578" t="s">
        <v>64</v>
      </c>
      <c r="P1578">
        <v>0</v>
      </c>
      <c r="Q1578">
        <v>0</v>
      </c>
      <c r="R1578" t="s">
        <v>9086</v>
      </c>
      <c r="S1578" t="s">
        <v>9087</v>
      </c>
      <c r="U1578" t="s">
        <v>9088</v>
      </c>
    </row>
    <row r="1579" spans="1:21" hidden="1">
      <c r="A1579">
        <v>3581</v>
      </c>
      <c r="B1579" t="s">
        <v>21</v>
      </c>
      <c r="C1579" t="s">
        <v>365</v>
      </c>
      <c r="D1579" t="s">
        <v>366</v>
      </c>
      <c r="E1579" t="s">
        <v>9089</v>
      </c>
      <c r="F1579" t="s">
        <v>5751</v>
      </c>
      <c r="G1579" t="s">
        <v>6190</v>
      </c>
      <c r="H1579" t="s">
        <v>27</v>
      </c>
      <c r="I1579" t="s">
        <v>28</v>
      </c>
      <c r="J1579" t="s">
        <v>9090</v>
      </c>
      <c r="K1579" t="s">
        <v>9091</v>
      </c>
      <c r="L1579" t="s">
        <v>9092</v>
      </c>
      <c r="M1579" t="s">
        <v>9093</v>
      </c>
      <c r="N1579" t="s">
        <v>9094</v>
      </c>
      <c r="O1579" t="s">
        <v>55</v>
      </c>
      <c r="P1579">
        <v>0</v>
      </c>
      <c r="Q1579">
        <v>0</v>
      </c>
      <c r="S1579" t="s">
        <v>9095</v>
      </c>
      <c r="U1579" t="s">
        <v>9088</v>
      </c>
    </row>
    <row r="1580" spans="1:21" hidden="1">
      <c r="A1580">
        <v>3582</v>
      </c>
      <c r="B1580" t="s">
        <v>21</v>
      </c>
      <c r="C1580" t="s">
        <v>229</v>
      </c>
      <c r="D1580" t="s">
        <v>366</v>
      </c>
      <c r="E1580" t="s">
        <v>9096</v>
      </c>
      <c r="F1580" t="s">
        <v>5751</v>
      </c>
      <c r="G1580" t="s">
        <v>6190</v>
      </c>
      <c r="H1580" t="s">
        <v>27</v>
      </c>
      <c r="I1580" t="s">
        <v>28</v>
      </c>
      <c r="J1580" t="s">
        <v>9097</v>
      </c>
      <c r="K1580" t="s">
        <v>9098</v>
      </c>
      <c r="L1580" t="s">
        <v>9099</v>
      </c>
      <c r="M1580" t="s">
        <v>9100</v>
      </c>
      <c r="N1580" t="s">
        <v>9101</v>
      </c>
      <c r="O1580" t="s">
        <v>55</v>
      </c>
      <c r="P1580">
        <v>0</v>
      </c>
      <c r="Q1580">
        <v>0</v>
      </c>
      <c r="S1580" t="s">
        <v>9102</v>
      </c>
      <c r="U1580" t="s">
        <v>9103</v>
      </c>
    </row>
    <row r="1581" spans="1:21" hidden="1">
      <c r="A1581">
        <v>3583</v>
      </c>
      <c r="B1581" t="s">
        <v>21</v>
      </c>
      <c r="C1581" t="s">
        <v>229</v>
      </c>
      <c r="D1581" t="s">
        <v>366</v>
      </c>
      <c r="E1581" t="s">
        <v>9104</v>
      </c>
      <c r="F1581" t="s">
        <v>5751</v>
      </c>
      <c r="G1581" t="s">
        <v>6190</v>
      </c>
      <c r="H1581" t="s">
        <v>27</v>
      </c>
      <c r="I1581" t="s">
        <v>28</v>
      </c>
      <c r="J1581" t="e">
        <f>F$2+G1-$H3</f>
        <v>#VALUE!</v>
      </c>
      <c r="K1581" t="e">
        <f>F$2+G5-$H6</f>
        <v>#VALUE!</v>
      </c>
      <c r="L1581" t="e">
        <f>F$2+G2-$H6</f>
        <v>#VALUE!</v>
      </c>
      <c r="M1581" t="e">
        <f>F$6+G5-$H2</f>
        <v>#VALUE!</v>
      </c>
      <c r="N1581" t="e">
        <f>F$6+G6-$H5</f>
        <v>#VALUE!</v>
      </c>
      <c r="O1581" t="s">
        <v>64</v>
      </c>
      <c r="P1581">
        <v>0</v>
      </c>
      <c r="Q1581">
        <v>0</v>
      </c>
      <c r="S1581" t="s">
        <v>9105</v>
      </c>
      <c r="U1581" t="s">
        <v>9106</v>
      </c>
    </row>
    <row r="1582" spans="1:21" hidden="1">
      <c r="A1582">
        <v>3584</v>
      </c>
      <c r="B1582" t="s">
        <v>21</v>
      </c>
      <c r="C1582" t="s">
        <v>459</v>
      </c>
      <c r="D1582" t="s">
        <v>366</v>
      </c>
      <c r="E1582" t="s">
        <v>9107</v>
      </c>
      <c r="F1582" t="s">
        <v>5751</v>
      </c>
      <c r="G1582" t="s">
        <v>6190</v>
      </c>
      <c r="H1582" t="s">
        <v>27</v>
      </c>
      <c r="I1582" t="s">
        <v>28</v>
      </c>
      <c r="J1582" t="s">
        <v>9108</v>
      </c>
      <c r="K1582" t="s">
        <v>9109</v>
      </c>
      <c r="L1582" t="s">
        <v>9110</v>
      </c>
      <c r="M1582" t="s">
        <v>9111</v>
      </c>
      <c r="N1582" t="s">
        <v>9112</v>
      </c>
      <c r="O1582" t="s">
        <v>80</v>
      </c>
      <c r="P1582">
        <v>0</v>
      </c>
      <c r="Q1582">
        <v>0</v>
      </c>
      <c r="S1582" t="s">
        <v>9113</v>
      </c>
      <c r="U1582" t="s">
        <v>9114</v>
      </c>
    </row>
    <row r="1583" spans="1:21" hidden="1">
      <c r="A1583">
        <v>3585</v>
      </c>
      <c r="B1583" t="s">
        <v>21</v>
      </c>
      <c r="C1583" t="s">
        <v>735</v>
      </c>
      <c r="D1583" t="s">
        <v>245</v>
      </c>
      <c r="E1583" t="s">
        <v>9115</v>
      </c>
      <c r="F1583" t="s">
        <v>5751</v>
      </c>
      <c r="G1583" t="s">
        <v>6190</v>
      </c>
      <c r="H1583" t="s">
        <v>27</v>
      </c>
      <c r="I1583" t="s">
        <v>28</v>
      </c>
      <c r="J1583" t="s">
        <v>9116</v>
      </c>
      <c r="K1583" t="s">
        <v>9117</v>
      </c>
      <c r="L1583" t="s">
        <v>9118</v>
      </c>
      <c r="M1583" t="s">
        <v>9119</v>
      </c>
      <c r="N1583" t="s">
        <v>9120</v>
      </c>
      <c r="O1583" t="s">
        <v>80</v>
      </c>
      <c r="P1583">
        <v>0</v>
      </c>
      <c r="Q1583">
        <v>0</v>
      </c>
      <c r="S1583" t="s">
        <v>9121</v>
      </c>
      <c r="U1583" t="s">
        <v>9122</v>
      </c>
    </row>
    <row r="1584" spans="1:21" hidden="1">
      <c r="A1584">
        <v>3586</v>
      </c>
      <c r="B1584" t="s">
        <v>21</v>
      </c>
      <c r="C1584" t="s">
        <v>735</v>
      </c>
      <c r="D1584" t="s">
        <v>245</v>
      </c>
      <c r="E1584" t="s">
        <v>9123</v>
      </c>
      <c r="F1584" t="s">
        <v>5751</v>
      </c>
      <c r="G1584" t="s">
        <v>6190</v>
      </c>
      <c r="H1584" t="s">
        <v>27</v>
      </c>
      <c r="I1584" t="s">
        <v>28</v>
      </c>
      <c r="J1584" t="s">
        <v>9124</v>
      </c>
      <c r="K1584" t="s">
        <v>9125</v>
      </c>
      <c r="L1584" t="s">
        <v>9126</v>
      </c>
      <c r="M1584" t="s">
        <v>9127</v>
      </c>
      <c r="N1584" t="s">
        <v>9128</v>
      </c>
      <c r="O1584" t="s">
        <v>80</v>
      </c>
      <c r="P1584">
        <v>0</v>
      </c>
      <c r="Q1584">
        <v>0</v>
      </c>
      <c r="R1584" t="s">
        <v>9129</v>
      </c>
      <c r="S1584" t="s">
        <v>9130</v>
      </c>
      <c r="U1584" t="s">
        <v>9131</v>
      </c>
    </row>
    <row r="1585" spans="1:21" hidden="1">
      <c r="A1585">
        <v>3587</v>
      </c>
      <c r="B1585" t="s">
        <v>21</v>
      </c>
      <c r="C1585" t="s">
        <v>229</v>
      </c>
      <c r="D1585" t="s">
        <v>23</v>
      </c>
      <c r="E1585" t="s">
        <v>9132</v>
      </c>
      <c r="F1585" t="s">
        <v>5751</v>
      </c>
      <c r="G1585" t="s">
        <v>6190</v>
      </c>
      <c r="H1585" t="s">
        <v>27</v>
      </c>
      <c r="I1585" t="s">
        <v>28</v>
      </c>
      <c r="J1585" t="s">
        <v>9133</v>
      </c>
      <c r="K1585" t="s">
        <v>9134</v>
      </c>
      <c r="L1585" t="s">
        <v>9135</v>
      </c>
      <c r="M1585" t="s">
        <v>9136</v>
      </c>
      <c r="N1585" t="s">
        <v>9137</v>
      </c>
      <c r="O1585" t="s">
        <v>122</v>
      </c>
      <c r="P1585">
        <v>0</v>
      </c>
      <c r="Q1585">
        <v>0</v>
      </c>
      <c r="S1585" t="s">
        <v>9138</v>
      </c>
      <c r="U1585" t="s">
        <v>9139</v>
      </c>
    </row>
    <row r="1586" spans="1:21" hidden="1">
      <c r="A1586">
        <v>3588</v>
      </c>
      <c r="B1586" t="s">
        <v>21</v>
      </c>
      <c r="C1586" t="s">
        <v>140</v>
      </c>
      <c r="D1586" t="s">
        <v>47</v>
      </c>
      <c r="E1586" t="s">
        <v>9140</v>
      </c>
      <c r="F1586" t="s">
        <v>5751</v>
      </c>
      <c r="G1586" t="s">
        <v>6190</v>
      </c>
      <c r="H1586" t="s">
        <v>27</v>
      </c>
      <c r="I1586" t="s">
        <v>28</v>
      </c>
      <c r="O1586" t="s">
        <v>64</v>
      </c>
      <c r="P1586">
        <v>0</v>
      </c>
      <c r="Q1586">
        <v>0</v>
      </c>
      <c r="R1586" t="s">
        <v>9141</v>
      </c>
      <c r="S1586" t="s">
        <v>9142</v>
      </c>
      <c r="U1586" t="s">
        <v>9143</v>
      </c>
    </row>
    <row r="1587" spans="1:21" hidden="1">
      <c r="A1587">
        <v>3589</v>
      </c>
      <c r="B1587" t="s">
        <v>21</v>
      </c>
      <c r="C1587" t="s">
        <v>140</v>
      </c>
      <c r="D1587" t="s">
        <v>47</v>
      </c>
      <c r="E1587" t="s">
        <v>9144</v>
      </c>
      <c r="F1587" t="s">
        <v>5751</v>
      </c>
      <c r="G1587" t="s">
        <v>6190</v>
      </c>
      <c r="H1587" t="s">
        <v>27</v>
      </c>
      <c r="I1587" t="s">
        <v>28</v>
      </c>
      <c r="O1587" t="s">
        <v>122</v>
      </c>
      <c r="P1587">
        <v>0</v>
      </c>
      <c r="Q1587">
        <v>0</v>
      </c>
      <c r="R1587" t="s">
        <v>9145</v>
      </c>
      <c r="S1587" t="s">
        <v>9146</v>
      </c>
      <c r="U1587" t="s">
        <v>9147</v>
      </c>
    </row>
    <row r="1588" spans="1:21" hidden="1">
      <c r="A1588">
        <v>3590</v>
      </c>
      <c r="B1588" t="s">
        <v>21</v>
      </c>
      <c r="C1588" t="s">
        <v>335</v>
      </c>
      <c r="D1588" t="s">
        <v>47</v>
      </c>
      <c r="E1588" t="s">
        <v>9148</v>
      </c>
      <c r="F1588" t="s">
        <v>5751</v>
      </c>
      <c r="G1588" t="s">
        <v>6190</v>
      </c>
      <c r="H1588" t="s">
        <v>27</v>
      </c>
      <c r="I1588" t="s">
        <v>28</v>
      </c>
      <c r="J1588" t="e">
        <f ca="1">DATA()</f>
        <v>#NAME?</v>
      </c>
      <c r="K1588" t="e">
        <f ca="1">HOJE()</f>
        <v>#NAME?</v>
      </c>
      <c r="L1588" t="e">
        <f ca="1">AGORA()</f>
        <v>#NAME?</v>
      </c>
      <c r="M1588" t="e">
        <f ca="1">DATA.HOJE()</f>
        <v>#NAME?</v>
      </c>
      <c r="N1588" t="e">
        <f ca="1">DATA.VALOR()</f>
        <v>#NAME?</v>
      </c>
      <c r="O1588" t="s">
        <v>64</v>
      </c>
      <c r="P1588">
        <v>0</v>
      </c>
      <c r="Q1588">
        <v>0</v>
      </c>
      <c r="R1588" t="s">
        <v>9149</v>
      </c>
      <c r="S1588" t="s">
        <v>9150</v>
      </c>
      <c r="U1588" t="s">
        <v>9151</v>
      </c>
    </row>
    <row r="1589" spans="1:21" hidden="1">
      <c r="A1589">
        <v>3591</v>
      </c>
      <c r="B1589" t="s">
        <v>21</v>
      </c>
      <c r="C1589" t="s">
        <v>140</v>
      </c>
      <c r="D1589" t="s">
        <v>47</v>
      </c>
      <c r="E1589" t="s">
        <v>9152</v>
      </c>
      <c r="F1589" t="s">
        <v>5751</v>
      </c>
      <c r="G1589" t="s">
        <v>6190</v>
      </c>
      <c r="H1589" t="s">
        <v>27</v>
      </c>
      <c r="I1589" t="s">
        <v>28</v>
      </c>
      <c r="J1589" t="s">
        <v>3044</v>
      </c>
      <c r="K1589" t="s">
        <v>6721</v>
      </c>
      <c r="L1589" t="s">
        <v>9153</v>
      </c>
      <c r="M1589" t="s">
        <v>9154</v>
      </c>
      <c r="N1589" t="s">
        <v>9155</v>
      </c>
      <c r="O1589" t="s">
        <v>64</v>
      </c>
      <c r="P1589">
        <v>0</v>
      </c>
      <c r="Q1589">
        <v>0</v>
      </c>
      <c r="R1589" t="s">
        <v>9156</v>
      </c>
      <c r="S1589" t="s">
        <v>9157</v>
      </c>
      <c r="U1589" t="s">
        <v>9158</v>
      </c>
    </row>
    <row r="1590" spans="1:21" hidden="1">
      <c r="A1590">
        <v>3592</v>
      </c>
      <c r="B1590" t="s">
        <v>21</v>
      </c>
      <c r="C1590" t="s">
        <v>335</v>
      </c>
      <c r="D1590" t="s">
        <v>47</v>
      </c>
      <c r="E1590" t="s">
        <v>9159</v>
      </c>
      <c r="F1590" t="s">
        <v>5751</v>
      </c>
      <c r="G1590" t="s">
        <v>6190</v>
      </c>
      <c r="H1590" t="s">
        <v>27</v>
      </c>
      <c r="I1590" t="s">
        <v>28</v>
      </c>
      <c r="K1590" t="e">
        <f ca="1">SOMA(C9:D13)</f>
        <v>#NAME?</v>
      </c>
      <c r="L1590" t="e">
        <f ca="1">SOMA(C9:D13)*SOMA(D9:D13)</f>
        <v>#NAME?</v>
      </c>
      <c r="O1590" t="s">
        <v>80</v>
      </c>
      <c r="P1590">
        <v>0</v>
      </c>
      <c r="Q1590">
        <v>0</v>
      </c>
      <c r="R1590" t="s">
        <v>9160</v>
      </c>
      <c r="S1590" t="s">
        <v>9161</v>
      </c>
      <c r="U1590" t="s">
        <v>9162</v>
      </c>
    </row>
    <row r="1591" spans="1:21" hidden="1">
      <c r="A1591">
        <v>3593</v>
      </c>
      <c r="B1591" t="s">
        <v>21</v>
      </c>
      <c r="C1591" t="s">
        <v>140</v>
      </c>
      <c r="D1591" t="s">
        <v>47</v>
      </c>
      <c r="E1591" t="s">
        <v>9163</v>
      </c>
      <c r="F1591" t="s">
        <v>5751</v>
      </c>
      <c r="G1591" t="s">
        <v>6190</v>
      </c>
      <c r="H1591" t="s">
        <v>27</v>
      </c>
      <c r="I1591" t="s">
        <v>28</v>
      </c>
      <c r="J1591" t="s">
        <v>3042</v>
      </c>
      <c r="K1591" t="s">
        <v>35</v>
      </c>
      <c r="L1591" t="s">
        <v>3043</v>
      </c>
      <c r="M1591" t="s">
        <v>3044</v>
      </c>
      <c r="N1591" t="s">
        <v>3045</v>
      </c>
      <c r="O1591" t="s">
        <v>64</v>
      </c>
      <c r="P1591">
        <v>0</v>
      </c>
      <c r="Q1591">
        <v>0</v>
      </c>
      <c r="R1591" t="s">
        <v>9164</v>
      </c>
      <c r="S1591" t="s">
        <v>9165</v>
      </c>
      <c r="U1591" t="s">
        <v>9166</v>
      </c>
    </row>
    <row r="1592" spans="1:21" hidden="1">
      <c r="A1592">
        <v>3594</v>
      </c>
      <c r="B1592" t="s">
        <v>21</v>
      </c>
      <c r="C1592" t="s">
        <v>140</v>
      </c>
      <c r="D1592" t="s">
        <v>47</v>
      </c>
      <c r="E1592" t="s">
        <v>9167</v>
      </c>
      <c r="F1592" t="s">
        <v>5751</v>
      </c>
      <c r="G1592" t="s">
        <v>6190</v>
      </c>
      <c r="H1592" t="s">
        <v>27</v>
      </c>
      <c r="I1592" t="s">
        <v>28</v>
      </c>
      <c r="J1592" t="e">
        <f>C$4+C$4</f>
        <v>#VALUE!</v>
      </c>
      <c r="K1592" t="e">
        <f>$C4+$C4</f>
        <v>#VALUE!</v>
      </c>
      <c r="L1592" t="e">
        <f>C4+C4</f>
        <v>#VALUE!</v>
      </c>
      <c r="M1592" t="e">
        <f>$C$4+$C$4</f>
        <v>#VALUE!</v>
      </c>
      <c r="N1592" t="e">
        <f>$C4+C$4</f>
        <v>#VALUE!</v>
      </c>
      <c r="O1592" t="s">
        <v>80</v>
      </c>
      <c r="P1592">
        <v>0</v>
      </c>
      <c r="Q1592">
        <v>0</v>
      </c>
      <c r="R1592" t="s">
        <v>9168</v>
      </c>
      <c r="S1592" t="s">
        <v>9169</v>
      </c>
      <c r="U1592" t="s">
        <v>9170</v>
      </c>
    </row>
    <row r="1593" spans="1:21" hidden="1">
      <c r="A1593">
        <v>3595</v>
      </c>
      <c r="B1593" t="s">
        <v>21</v>
      </c>
      <c r="C1593" t="s">
        <v>140</v>
      </c>
      <c r="D1593" t="s">
        <v>47</v>
      </c>
      <c r="E1593" t="s">
        <v>9171</v>
      </c>
      <c r="F1593" t="s">
        <v>5751</v>
      </c>
      <c r="G1593" t="s">
        <v>6190</v>
      </c>
      <c r="H1593" t="s">
        <v>27</v>
      </c>
      <c r="I1593" t="s">
        <v>28</v>
      </c>
      <c r="J1593" t="s">
        <v>3465</v>
      </c>
      <c r="K1593" t="s">
        <v>4808</v>
      </c>
      <c r="L1593" t="s">
        <v>5370</v>
      </c>
      <c r="M1593" t="s">
        <v>6738</v>
      </c>
      <c r="N1593" t="e">
        <v>#REF!</v>
      </c>
      <c r="O1593" t="s">
        <v>122</v>
      </c>
      <c r="P1593">
        <v>0</v>
      </c>
      <c r="Q1593">
        <v>0</v>
      </c>
      <c r="R1593" t="s">
        <v>9172</v>
      </c>
      <c r="S1593" t="s">
        <v>9173</v>
      </c>
      <c r="U1593" t="s">
        <v>9174</v>
      </c>
    </row>
    <row r="1594" spans="1:21" hidden="1">
      <c r="A1594" t="s">
        <v>9175</v>
      </c>
      <c r="B1594" t="s">
        <v>21</v>
      </c>
      <c r="C1594" t="s">
        <v>140</v>
      </c>
      <c r="D1594" t="s">
        <v>47</v>
      </c>
      <c r="E1594" t="s">
        <v>9176</v>
      </c>
      <c r="F1594" t="s">
        <v>5751</v>
      </c>
      <c r="G1594" t="s">
        <v>6190</v>
      </c>
      <c r="H1594" t="s">
        <v>27</v>
      </c>
      <c r="I1594" t="s">
        <v>28</v>
      </c>
      <c r="J1594" t="s">
        <v>5152</v>
      </c>
      <c r="K1594" t="s">
        <v>5153</v>
      </c>
      <c r="L1594" t="s">
        <v>5154</v>
      </c>
      <c r="M1594" t="s">
        <v>5155</v>
      </c>
      <c r="N1594" t="s">
        <v>5156</v>
      </c>
      <c r="O1594" t="s">
        <v>64</v>
      </c>
      <c r="P1594">
        <v>0</v>
      </c>
      <c r="Q1594">
        <v>0</v>
      </c>
      <c r="R1594" t="s">
        <v>9177</v>
      </c>
      <c r="S1594" t="s">
        <v>9178</v>
      </c>
      <c r="U1594" t="s">
        <v>9179</v>
      </c>
    </row>
    <row r="1595" spans="1:21" hidden="1">
      <c r="A1595">
        <v>3597</v>
      </c>
      <c r="B1595" t="s">
        <v>21</v>
      </c>
      <c r="C1595" t="s">
        <v>335</v>
      </c>
      <c r="D1595" t="s">
        <v>47</v>
      </c>
      <c r="E1595" t="s">
        <v>9180</v>
      </c>
      <c r="F1595" t="s">
        <v>5751</v>
      </c>
      <c r="G1595" t="s">
        <v>6190</v>
      </c>
      <c r="H1595" t="s">
        <v>27</v>
      </c>
      <c r="I1595" t="s">
        <v>28</v>
      </c>
      <c r="J1595" t="s">
        <v>9181</v>
      </c>
      <c r="K1595" t="s">
        <v>9182</v>
      </c>
      <c r="L1595" t="s">
        <v>9183</v>
      </c>
      <c r="M1595" t="s">
        <v>9184</v>
      </c>
      <c r="N1595" t="s">
        <v>9185</v>
      </c>
      <c r="O1595" t="s">
        <v>55</v>
      </c>
      <c r="P1595">
        <v>0</v>
      </c>
      <c r="Q1595">
        <v>0</v>
      </c>
      <c r="R1595" t="s">
        <v>9186</v>
      </c>
      <c r="S1595" t="s">
        <v>9187</v>
      </c>
      <c r="U1595" t="s">
        <v>9188</v>
      </c>
    </row>
    <row r="1596" spans="1:21" hidden="1">
      <c r="A1596">
        <v>3598</v>
      </c>
      <c r="B1596" t="s">
        <v>21</v>
      </c>
      <c r="C1596" t="s">
        <v>335</v>
      </c>
      <c r="D1596" t="s">
        <v>47</v>
      </c>
      <c r="E1596" t="s">
        <v>9189</v>
      </c>
      <c r="F1596" t="s">
        <v>5751</v>
      </c>
      <c r="G1596" t="s">
        <v>6190</v>
      </c>
      <c r="H1596" t="s">
        <v>27</v>
      </c>
      <c r="I1596" t="s">
        <v>28</v>
      </c>
      <c r="O1596" t="s">
        <v>64</v>
      </c>
      <c r="P1596">
        <v>0</v>
      </c>
      <c r="Q1596">
        <v>0</v>
      </c>
      <c r="R1596" t="s">
        <v>9190</v>
      </c>
      <c r="S1596" t="s">
        <v>9191</v>
      </c>
      <c r="U1596" t="s">
        <v>9192</v>
      </c>
    </row>
    <row r="1597" spans="1:21" hidden="1">
      <c r="A1597" t="s">
        <v>9193</v>
      </c>
      <c r="B1597" t="s">
        <v>2959</v>
      </c>
      <c r="C1597" t="s">
        <v>9194</v>
      </c>
      <c r="D1597" t="s">
        <v>366</v>
      </c>
      <c r="E1597" t="s">
        <v>9195</v>
      </c>
      <c r="F1597" t="s">
        <v>5751</v>
      </c>
      <c r="G1597" t="s">
        <v>6190</v>
      </c>
      <c r="H1597" t="s">
        <v>27</v>
      </c>
      <c r="I1597" t="s">
        <v>28</v>
      </c>
      <c r="J1597" t="s">
        <v>5152</v>
      </c>
      <c r="K1597" t="s">
        <v>5153</v>
      </c>
      <c r="L1597" t="s">
        <v>5154</v>
      </c>
      <c r="M1597" t="s">
        <v>5155</v>
      </c>
      <c r="N1597" t="s">
        <v>5156</v>
      </c>
      <c r="O1597" t="s">
        <v>34</v>
      </c>
      <c r="P1597">
        <v>0</v>
      </c>
      <c r="Q1597">
        <v>0</v>
      </c>
      <c r="R1597" t="s">
        <v>9196</v>
      </c>
      <c r="S1597" t="s">
        <v>9197</v>
      </c>
      <c r="U1597" t="s">
        <v>9198</v>
      </c>
    </row>
    <row r="1598" spans="1:21" hidden="1">
      <c r="A1598">
        <v>3600</v>
      </c>
      <c r="B1598" t="s">
        <v>2959</v>
      </c>
      <c r="C1598" t="s">
        <v>2913</v>
      </c>
      <c r="D1598" t="s">
        <v>366</v>
      </c>
      <c r="E1598" t="s">
        <v>9199</v>
      </c>
      <c r="F1598" t="s">
        <v>5751</v>
      </c>
      <c r="G1598" t="s">
        <v>6190</v>
      </c>
      <c r="H1598" t="s">
        <v>27</v>
      </c>
      <c r="I1598" t="s">
        <v>28</v>
      </c>
      <c r="J1598" t="s">
        <v>6738</v>
      </c>
      <c r="K1598" t="s">
        <v>3979</v>
      </c>
      <c r="L1598" t="s">
        <v>4808</v>
      </c>
      <c r="M1598" t="s">
        <v>2938</v>
      </c>
      <c r="N1598" t="s">
        <v>3981</v>
      </c>
      <c r="O1598" t="s">
        <v>64</v>
      </c>
      <c r="P1598">
        <v>0</v>
      </c>
      <c r="Q1598">
        <v>0</v>
      </c>
      <c r="R1598" t="s">
        <v>9200</v>
      </c>
      <c r="S1598" t="s">
        <v>9201</v>
      </c>
      <c r="U1598" t="s">
        <v>9202</v>
      </c>
    </row>
    <row r="1599" spans="1:21" hidden="1">
      <c r="A1599">
        <v>3601</v>
      </c>
      <c r="B1599" t="s">
        <v>2959</v>
      </c>
      <c r="C1599" t="s">
        <v>2913</v>
      </c>
      <c r="D1599" t="s">
        <v>366</v>
      </c>
      <c r="E1599" t="s">
        <v>9203</v>
      </c>
      <c r="F1599" t="s">
        <v>5751</v>
      </c>
      <c r="G1599" t="s">
        <v>6190</v>
      </c>
      <c r="H1599" t="s">
        <v>27</v>
      </c>
      <c r="I1599" t="s">
        <v>28</v>
      </c>
      <c r="J1599" t="s">
        <v>9204</v>
      </c>
      <c r="K1599" t="s">
        <v>9205</v>
      </c>
      <c r="L1599" t="s">
        <v>9206</v>
      </c>
      <c r="M1599" t="s">
        <v>9207</v>
      </c>
      <c r="N1599" t="s">
        <v>9208</v>
      </c>
      <c r="O1599" t="s">
        <v>122</v>
      </c>
      <c r="P1599">
        <v>0</v>
      </c>
      <c r="Q1599">
        <v>0</v>
      </c>
      <c r="S1599" t="s">
        <v>9209</v>
      </c>
      <c r="U1599" t="s">
        <v>9210</v>
      </c>
    </row>
    <row r="1600" spans="1:21" hidden="1">
      <c r="A1600">
        <v>3602</v>
      </c>
      <c r="B1600" t="s">
        <v>2959</v>
      </c>
      <c r="C1600" t="s">
        <v>6184</v>
      </c>
      <c r="D1600" t="s">
        <v>366</v>
      </c>
      <c r="E1600" t="s">
        <v>9211</v>
      </c>
      <c r="F1600" t="s">
        <v>5751</v>
      </c>
      <c r="G1600" t="s">
        <v>6190</v>
      </c>
      <c r="H1600" t="s">
        <v>27</v>
      </c>
      <c r="I1600" t="s">
        <v>28</v>
      </c>
      <c r="J1600" t="s">
        <v>9212</v>
      </c>
      <c r="K1600" t="s">
        <v>9213</v>
      </c>
      <c r="L1600" t="s">
        <v>9214</v>
      </c>
      <c r="M1600" t="s">
        <v>3045</v>
      </c>
      <c r="N1600" t="s">
        <v>9215</v>
      </c>
      <c r="O1600" t="s">
        <v>55</v>
      </c>
      <c r="P1600">
        <v>0</v>
      </c>
      <c r="Q1600">
        <v>0</v>
      </c>
      <c r="R1600" t="s">
        <v>9216</v>
      </c>
      <c r="S1600" t="s">
        <v>9217</v>
      </c>
      <c r="U1600" t="s">
        <v>9218</v>
      </c>
    </row>
    <row r="1601" spans="1:21" hidden="1">
      <c r="A1601">
        <v>3603</v>
      </c>
      <c r="B1601" t="s">
        <v>2959</v>
      </c>
      <c r="C1601" t="s">
        <v>2913</v>
      </c>
      <c r="D1601" t="s">
        <v>366</v>
      </c>
      <c r="E1601" t="s">
        <v>9219</v>
      </c>
      <c r="F1601" t="s">
        <v>5751</v>
      </c>
      <c r="G1601" t="s">
        <v>6190</v>
      </c>
      <c r="H1601" t="s">
        <v>27</v>
      </c>
      <c r="I1601" t="s">
        <v>28</v>
      </c>
      <c r="J1601" t="s">
        <v>3044</v>
      </c>
      <c r="K1601" t="s">
        <v>3042</v>
      </c>
      <c r="L1601" t="s">
        <v>2939</v>
      </c>
      <c r="M1601" t="s">
        <v>5594</v>
      </c>
      <c r="N1601" t="s">
        <v>9220</v>
      </c>
      <c r="O1601" t="s">
        <v>34</v>
      </c>
      <c r="P1601">
        <v>0</v>
      </c>
      <c r="Q1601">
        <v>0</v>
      </c>
      <c r="R1601" t="s">
        <v>9221</v>
      </c>
      <c r="S1601" t="s">
        <v>9222</v>
      </c>
      <c r="U1601" t="s">
        <v>9223</v>
      </c>
    </row>
    <row r="1602" spans="1:21" hidden="1">
      <c r="A1602">
        <v>3604</v>
      </c>
      <c r="B1602" t="s">
        <v>2959</v>
      </c>
      <c r="C1602" t="s">
        <v>2913</v>
      </c>
      <c r="D1602" t="s">
        <v>366</v>
      </c>
      <c r="E1602" t="s">
        <v>9224</v>
      </c>
      <c r="F1602" t="s">
        <v>5751</v>
      </c>
      <c r="G1602" t="s">
        <v>6190</v>
      </c>
      <c r="H1602" t="s">
        <v>27</v>
      </c>
      <c r="I1602" t="s">
        <v>28</v>
      </c>
      <c r="J1602" t="s">
        <v>35</v>
      </c>
      <c r="K1602" t="s">
        <v>3980</v>
      </c>
      <c r="L1602" t="s">
        <v>97</v>
      </c>
      <c r="M1602" t="s">
        <v>3981</v>
      </c>
      <c r="N1602" t="s">
        <v>3042</v>
      </c>
      <c r="O1602" t="s">
        <v>80</v>
      </c>
      <c r="P1602">
        <v>0</v>
      </c>
      <c r="Q1602">
        <v>0</v>
      </c>
      <c r="R1602" t="s">
        <v>9225</v>
      </c>
      <c r="S1602" t="s">
        <v>9226</v>
      </c>
      <c r="U1602" t="s">
        <v>9227</v>
      </c>
    </row>
    <row r="1603" spans="1:21" hidden="1">
      <c r="A1603">
        <v>3605</v>
      </c>
      <c r="B1603" t="s">
        <v>2959</v>
      </c>
      <c r="C1603" t="s">
        <v>9228</v>
      </c>
      <c r="D1603" t="s">
        <v>366</v>
      </c>
      <c r="E1603" t="s">
        <v>9229</v>
      </c>
      <c r="F1603" t="s">
        <v>5751</v>
      </c>
      <c r="G1603" t="s">
        <v>6190</v>
      </c>
      <c r="H1603" t="s">
        <v>27</v>
      </c>
      <c r="I1603" t="s">
        <v>28</v>
      </c>
      <c r="J1603" t="e">
        <f>$A$1+A1</f>
        <v>#VALUE!</v>
      </c>
      <c r="K1603" t="e">
        <f>$B$2+B2</f>
        <v>#VALUE!</v>
      </c>
      <c r="L1603" t="e">
        <f>$A$1+B2</f>
        <v>#VALUE!</v>
      </c>
      <c r="M1603" t="e">
        <f>$B$2+A2</f>
        <v>#VALUE!</v>
      </c>
      <c r="N1603" t="e">
        <f>$A$1+A2.</f>
        <v>#VALUE!</v>
      </c>
      <c r="O1603" t="s">
        <v>80</v>
      </c>
      <c r="P1603">
        <v>0</v>
      </c>
      <c r="Q1603">
        <v>0</v>
      </c>
      <c r="S1603" t="s">
        <v>9230</v>
      </c>
      <c r="U1603" t="s">
        <v>9227</v>
      </c>
    </row>
    <row r="1604" spans="1:21" hidden="1">
      <c r="A1604">
        <v>3606</v>
      </c>
      <c r="B1604" t="s">
        <v>2959</v>
      </c>
      <c r="C1604" t="s">
        <v>9231</v>
      </c>
      <c r="D1604" t="s">
        <v>366</v>
      </c>
      <c r="E1604" t="s">
        <v>9232</v>
      </c>
      <c r="F1604" t="s">
        <v>5751</v>
      </c>
      <c r="G1604" t="s">
        <v>6190</v>
      </c>
      <c r="H1604" t="s">
        <v>27</v>
      </c>
      <c r="I1604" t="s">
        <v>28</v>
      </c>
      <c r="J1604" t="s">
        <v>3042</v>
      </c>
      <c r="K1604" t="s">
        <v>3043</v>
      </c>
      <c r="L1604" t="s">
        <v>3044</v>
      </c>
      <c r="M1604" t="s">
        <v>3045</v>
      </c>
      <c r="N1604" t="s">
        <v>3465</v>
      </c>
      <c r="O1604" t="s">
        <v>122</v>
      </c>
      <c r="P1604">
        <v>0</v>
      </c>
      <c r="Q1604">
        <v>0</v>
      </c>
      <c r="R1604" t="s">
        <v>9233</v>
      </c>
      <c r="S1604" t="s">
        <v>9234</v>
      </c>
      <c r="U1604" t="s">
        <v>9235</v>
      </c>
    </row>
    <row r="1605" spans="1:21" hidden="1">
      <c r="A1605">
        <v>3607</v>
      </c>
      <c r="B1605" t="s">
        <v>2959</v>
      </c>
      <c r="C1605" t="s">
        <v>9236</v>
      </c>
      <c r="D1605" t="s">
        <v>366</v>
      </c>
      <c r="E1605" t="s">
        <v>9237</v>
      </c>
      <c r="F1605" t="s">
        <v>5751</v>
      </c>
      <c r="G1605" t="s">
        <v>6190</v>
      </c>
      <c r="H1605" t="s">
        <v>27</v>
      </c>
      <c r="I1605" t="s">
        <v>28</v>
      </c>
      <c r="J1605" t="s">
        <v>2939</v>
      </c>
      <c r="K1605" t="s">
        <v>9238</v>
      </c>
      <c r="L1605" t="s">
        <v>6721</v>
      </c>
      <c r="M1605" t="s">
        <v>3980</v>
      </c>
      <c r="O1605" t="s">
        <v>122</v>
      </c>
      <c r="P1605">
        <v>0</v>
      </c>
      <c r="Q1605">
        <v>0</v>
      </c>
      <c r="R1605" t="s">
        <v>9239</v>
      </c>
      <c r="S1605" t="s">
        <v>9240</v>
      </c>
      <c r="U1605" t="s">
        <v>9241</v>
      </c>
    </row>
    <row r="1606" spans="1:21" hidden="1">
      <c r="A1606">
        <v>3608</v>
      </c>
      <c r="B1606" t="s">
        <v>2959</v>
      </c>
      <c r="C1606" t="s">
        <v>9236</v>
      </c>
      <c r="D1606" t="s">
        <v>366</v>
      </c>
      <c r="E1606" t="s">
        <v>9242</v>
      </c>
      <c r="F1606" t="s">
        <v>5751</v>
      </c>
      <c r="G1606" t="s">
        <v>6190</v>
      </c>
      <c r="H1606" t="s">
        <v>27</v>
      </c>
      <c r="I1606" t="s">
        <v>28</v>
      </c>
      <c r="O1606" t="s">
        <v>64</v>
      </c>
      <c r="P1606">
        <v>0</v>
      </c>
      <c r="Q1606">
        <v>0</v>
      </c>
      <c r="S1606" t="s">
        <v>9243</v>
      </c>
      <c r="U1606" t="s">
        <v>9244</v>
      </c>
    </row>
    <row r="1607" spans="1:21" hidden="1">
      <c r="A1607">
        <v>3609</v>
      </c>
      <c r="B1607" t="s">
        <v>2959</v>
      </c>
      <c r="C1607" t="s">
        <v>9236</v>
      </c>
      <c r="D1607" t="s">
        <v>366</v>
      </c>
      <c r="E1607" t="s">
        <v>9245</v>
      </c>
      <c r="F1607" t="s">
        <v>5751</v>
      </c>
      <c r="G1607" t="s">
        <v>6190</v>
      </c>
      <c r="H1607" t="s">
        <v>27</v>
      </c>
      <c r="I1607" t="s">
        <v>28</v>
      </c>
      <c r="J1607" t="s">
        <v>3979</v>
      </c>
      <c r="K1607" t="s">
        <v>3465</v>
      </c>
      <c r="L1607" t="s">
        <v>3045</v>
      </c>
      <c r="M1607" t="s">
        <v>3043</v>
      </c>
      <c r="O1607" t="s">
        <v>64</v>
      </c>
      <c r="P1607">
        <v>0</v>
      </c>
      <c r="Q1607">
        <v>0</v>
      </c>
      <c r="R1607" t="s">
        <v>9246</v>
      </c>
      <c r="S1607" t="s">
        <v>9247</v>
      </c>
      <c r="U1607" t="s">
        <v>9248</v>
      </c>
    </row>
    <row r="1608" spans="1:21" hidden="1">
      <c r="A1608">
        <v>3610</v>
      </c>
      <c r="B1608" t="s">
        <v>2959</v>
      </c>
      <c r="C1608" t="s">
        <v>8669</v>
      </c>
      <c r="D1608" t="s">
        <v>366</v>
      </c>
      <c r="E1608" t="s">
        <v>9249</v>
      </c>
      <c r="F1608" t="s">
        <v>5751</v>
      </c>
      <c r="G1608" t="s">
        <v>6190</v>
      </c>
      <c r="H1608" t="s">
        <v>27</v>
      </c>
      <c r="I1608" t="s">
        <v>28</v>
      </c>
      <c r="J1608" t="s">
        <v>9250</v>
      </c>
      <c r="K1608" t="s">
        <v>9251</v>
      </c>
      <c r="L1608" t="s">
        <v>9252</v>
      </c>
      <c r="M1608" t="s">
        <v>9253</v>
      </c>
      <c r="N1608" t="s">
        <v>9254</v>
      </c>
      <c r="O1608" t="s">
        <v>80</v>
      </c>
      <c r="P1608">
        <v>0</v>
      </c>
      <c r="Q1608">
        <v>0</v>
      </c>
      <c r="R1608" t="s">
        <v>9255</v>
      </c>
      <c r="S1608" t="s">
        <v>9256</v>
      </c>
      <c r="U1608" t="s">
        <v>9257</v>
      </c>
    </row>
    <row r="1609" spans="1:21" hidden="1">
      <c r="A1609">
        <v>3611</v>
      </c>
      <c r="B1609" t="s">
        <v>2959</v>
      </c>
      <c r="C1609" t="s">
        <v>9258</v>
      </c>
      <c r="D1609" t="s">
        <v>366</v>
      </c>
      <c r="E1609" t="s">
        <v>9259</v>
      </c>
      <c r="F1609" t="s">
        <v>5751</v>
      </c>
      <c r="G1609" t="s">
        <v>6190</v>
      </c>
      <c r="H1609" t="s">
        <v>27</v>
      </c>
      <c r="I1609" t="s">
        <v>28</v>
      </c>
      <c r="J1609" t="s">
        <v>9260</v>
      </c>
      <c r="K1609" t="s">
        <v>9261</v>
      </c>
      <c r="L1609" t="s">
        <v>9262</v>
      </c>
      <c r="M1609" t="s">
        <v>9263</v>
      </c>
      <c r="N1609" t="s">
        <v>9264</v>
      </c>
      <c r="O1609" t="s">
        <v>80</v>
      </c>
      <c r="P1609">
        <v>0</v>
      </c>
      <c r="Q1609">
        <v>0</v>
      </c>
      <c r="R1609" t="s">
        <v>9265</v>
      </c>
      <c r="S1609" t="s">
        <v>9266</v>
      </c>
      <c r="U1609" t="s">
        <v>9267</v>
      </c>
    </row>
    <row r="1610" spans="1:21" hidden="1">
      <c r="A1610">
        <v>3612</v>
      </c>
      <c r="B1610" t="s">
        <v>2959</v>
      </c>
      <c r="C1610" t="s">
        <v>9268</v>
      </c>
      <c r="D1610" t="s">
        <v>366</v>
      </c>
      <c r="E1610" t="s">
        <v>9269</v>
      </c>
      <c r="F1610" t="s">
        <v>5751</v>
      </c>
      <c r="G1610" t="s">
        <v>6190</v>
      </c>
      <c r="H1610" t="s">
        <v>27</v>
      </c>
      <c r="I1610" t="s">
        <v>28</v>
      </c>
      <c r="J1610" t="e">
        <f ca="1">A1+(DIA(A1)+2)</f>
        <v>#VALUE!</v>
      </c>
      <c r="K1610" t="e">
        <f ca="1">DIA(A1)+2</f>
        <v>#NAME?</v>
      </c>
      <c r="L1610" t="e">
        <f ca="1">A1+DIA(A1)</f>
        <v>#VALUE!</v>
      </c>
      <c r="M1610" t="e">
        <f ca="1">A1+HORA(48)</f>
        <v>#VALUE!</v>
      </c>
      <c r="N1610" t="e">
        <f>A1+2</f>
        <v>#VALUE!</v>
      </c>
      <c r="O1610" t="s">
        <v>80</v>
      </c>
      <c r="P1610">
        <v>0</v>
      </c>
      <c r="Q1610">
        <v>0</v>
      </c>
      <c r="R1610" t="s">
        <v>9270</v>
      </c>
      <c r="S1610" t="s">
        <v>9271</v>
      </c>
      <c r="U1610" t="s">
        <v>9272</v>
      </c>
    </row>
    <row r="1611" spans="1:21" hidden="1">
      <c r="A1611">
        <v>3613</v>
      </c>
      <c r="B1611" t="s">
        <v>2959</v>
      </c>
      <c r="C1611" t="s">
        <v>9268</v>
      </c>
      <c r="D1611" t="s">
        <v>366</v>
      </c>
      <c r="E1611" t="s">
        <v>9273</v>
      </c>
      <c r="F1611" t="s">
        <v>5751</v>
      </c>
      <c r="G1611" t="s">
        <v>6190</v>
      </c>
      <c r="H1611" t="s">
        <v>27</v>
      </c>
      <c r="I1611" t="s">
        <v>28</v>
      </c>
      <c r="O1611" t="s">
        <v>80</v>
      </c>
      <c r="P1611">
        <v>0</v>
      </c>
      <c r="Q1611">
        <v>0</v>
      </c>
      <c r="R1611" t="s">
        <v>9274</v>
      </c>
      <c r="S1611" t="s">
        <v>9275</v>
      </c>
      <c r="U1611" t="s">
        <v>9276</v>
      </c>
    </row>
    <row r="1612" spans="1:21" hidden="1">
      <c r="A1612">
        <v>3614</v>
      </c>
      <c r="B1612" t="s">
        <v>2959</v>
      </c>
      <c r="C1612" t="s">
        <v>9268</v>
      </c>
      <c r="D1612" t="s">
        <v>366</v>
      </c>
      <c r="E1612" t="s">
        <v>9277</v>
      </c>
      <c r="F1612" t="s">
        <v>5751</v>
      </c>
      <c r="G1612" t="s">
        <v>6190</v>
      </c>
      <c r="H1612" t="s">
        <v>27</v>
      </c>
      <c r="I1612" t="s">
        <v>28</v>
      </c>
      <c r="J1612" t="s">
        <v>4217</v>
      </c>
      <c r="K1612" t="s">
        <v>4263</v>
      </c>
      <c r="L1612" t="s">
        <v>9278</v>
      </c>
      <c r="M1612" t="s">
        <v>6214</v>
      </c>
      <c r="N1612" t="s">
        <v>4218</v>
      </c>
      <c r="O1612" t="s">
        <v>122</v>
      </c>
      <c r="P1612">
        <v>0</v>
      </c>
      <c r="Q1612">
        <v>0</v>
      </c>
      <c r="R1612" t="s">
        <v>9279</v>
      </c>
      <c r="S1612" t="s">
        <v>9280</v>
      </c>
      <c r="U1612" t="s">
        <v>9281</v>
      </c>
    </row>
    <row r="1613" spans="1:21" hidden="1">
      <c r="A1613">
        <v>3615</v>
      </c>
      <c r="B1613" t="s">
        <v>2959</v>
      </c>
      <c r="C1613" t="s">
        <v>9282</v>
      </c>
      <c r="D1613" t="s">
        <v>366</v>
      </c>
      <c r="E1613" t="s">
        <v>9283</v>
      </c>
      <c r="F1613" t="s">
        <v>5751</v>
      </c>
      <c r="G1613" t="s">
        <v>6190</v>
      </c>
      <c r="H1613" t="s">
        <v>27</v>
      </c>
      <c r="I1613" t="s">
        <v>28</v>
      </c>
      <c r="J1613" t="s">
        <v>9284</v>
      </c>
      <c r="K1613" t="s">
        <v>9285</v>
      </c>
      <c r="L1613" t="s">
        <v>9286</v>
      </c>
      <c r="M1613" t="s">
        <v>9287</v>
      </c>
      <c r="N1613" t="s">
        <v>9288</v>
      </c>
      <c r="O1613" t="s">
        <v>34</v>
      </c>
      <c r="P1613">
        <v>0</v>
      </c>
      <c r="Q1613">
        <v>0</v>
      </c>
      <c r="R1613" t="s">
        <v>9289</v>
      </c>
      <c r="S1613" t="s">
        <v>9290</v>
      </c>
      <c r="U1613" t="s">
        <v>9291</v>
      </c>
    </row>
    <row r="1614" spans="1:21" hidden="1">
      <c r="A1614">
        <v>3616</v>
      </c>
      <c r="B1614" t="s">
        <v>2959</v>
      </c>
      <c r="C1614" t="s">
        <v>9282</v>
      </c>
      <c r="D1614" t="s">
        <v>366</v>
      </c>
      <c r="E1614" t="s">
        <v>9292</v>
      </c>
      <c r="F1614" t="s">
        <v>5751</v>
      </c>
      <c r="G1614" t="s">
        <v>6190</v>
      </c>
      <c r="H1614" t="s">
        <v>27</v>
      </c>
      <c r="I1614" t="s">
        <v>28</v>
      </c>
      <c r="J1614" t="s">
        <v>3042</v>
      </c>
      <c r="K1614" t="s">
        <v>35</v>
      </c>
      <c r="L1614" t="s">
        <v>3043</v>
      </c>
      <c r="M1614" t="s">
        <v>3044</v>
      </c>
      <c r="N1614" t="s">
        <v>3045</v>
      </c>
      <c r="O1614" t="s">
        <v>34</v>
      </c>
      <c r="P1614">
        <v>0</v>
      </c>
      <c r="Q1614">
        <v>0</v>
      </c>
      <c r="R1614" t="s">
        <v>9293</v>
      </c>
      <c r="S1614" t="s">
        <v>9294</v>
      </c>
      <c r="U1614" t="s">
        <v>9295</v>
      </c>
    </row>
    <row r="1615" spans="1:21" hidden="1">
      <c r="A1615">
        <v>3617</v>
      </c>
      <c r="B1615" t="s">
        <v>2959</v>
      </c>
      <c r="C1615" t="s">
        <v>9282</v>
      </c>
      <c r="D1615" t="s">
        <v>366</v>
      </c>
      <c r="E1615" t="s">
        <v>9296</v>
      </c>
      <c r="F1615" t="s">
        <v>5751</v>
      </c>
      <c r="G1615" t="s">
        <v>6190</v>
      </c>
      <c r="H1615" t="s">
        <v>27</v>
      </c>
      <c r="I1615" t="s">
        <v>28</v>
      </c>
      <c r="M1615" t="e">
        <f ca="1">SOMAPRODUTO(C:C)</f>
        <v>#NAME?</v>
      </c>
      <c r="O1615" t="s">
        <v>80</v>
      </c>
      <c r="P1615">
        <v>0</v>
      </c>
      <c r="Q1615">
        <v>0</v>
      </c>
      <c r="S1615" t="s">
        <v>9297</v>
      </c>
      <c r="U1615" t="s">
        <v>9298</v>
      </c>
    </row>
    <row r="1616" spans="1:21" hidden="1">
      <c r="A1616" t="s">
        <v>9299</v>
      </c>
      <c r="B1616" t="s">
        <v>2959</v>
      </c>
      <c r="C1616" t="s">
        <v>9282</v>
      </c>
      <c r="D1616" t="s">
        <v>366</v>
      </c>
      <c r="E1616" t="s">
        <v>9300</v>
      </c>
      <c r="F1616" t="s">
        <v>5751</v>
      </c>
      <c r="G1616" t="s">
        <v>6190</v>
      </c>
      <c r="H1616" t="s">
        <v>27</v>
      </c>
      <c r="I1616" t="s">
        <v>28</v>
      </c>
      <c r="J1616" t="s">
        <v>5152</v>
      </c>
      <c r="K1616" t="s">
        <v>5153</v>
      </c>
      <c r="L1616" t="s">
        <v>5154</v>
      </c>
      <c r="M1616" t="s">
        <v>5155</v>
      </c>
      <c r="N1616" t="s">
        <v>5156</v>
      </c>
      <c r="O1616" t="s">
        <v>64</v>
      </c>
      <c r="P1616">
        <v>0</v>
      </c>
      <c r="Q1616">
        <v>0</v>
      </c>
      <c r="R1616" t="s">
        <v>9301</v>
      </c>
      <c r="S1616" t="s">
        <v>9302</v>
      </c>
      <c r="U1616" t="s">
        <v>9303</v>
      </c>
    </row>
    <row r="1617" spans="1:21" hidden="1">
      <c r="A1617">
        <v>3619</v>
      </c>
      <c r="B1617" t="s">
        <v>2981</v>
      </c>
      <c r="C1617" t="s">
        <v>9304</v>
      </c>
      <c r="D1617" t="s">
        <v>37</v>
      </c>
      <c r="E1617" t="s">
        <v>9305</v>
      </c>
      <c r="F1617" t="s">
        <v>5751</v>
      </c>
      <c r="G1617" t="s">
        <v>6375</v>
      </c>
      <c r="H1617" t="s">
        <v>27</v>
      </c>
      <c r="I1617" t="s">
        <v>28</v>
      </c>
      <c r="J1617" t="s">
        <v>9306</v>
      </c>
      <c r="K1617" t="s">
        <v>9307</v>
      </c>
      <c r="L1617" t="s">
        <v>9308</v>
      </c>
      <c r="M1617" t="s">
        <v>9309</v>
      </c>
      <c r="N1617" t="s">
        <v>9310</v>
      </c>
      <c r="O1617" t="s">
        <v>80</v>
      </c>
      <c r="P1617">
        <v>0</v>
      </c>
      <c r="Q1617">
        <v>0</v>
      </c>
      <c r="S1617" t="s">
        <v>9311</v>
      </c>
      <c r="U1617" t="s">
        <v>9312</v>
      </c>
    </row>
    <row r="1618" spans="1:21" hidden="1">
      <c r="A1618">
        <v>3620</v>
      </c>
      <c r="B1618" t="s">
        <v>2981</v>
      </c>
      <c r="C1618" t="s">
        <v>9304</v>
      </c>
      <c r="D1618" t="s">
        <v>37</v>
      </c>
      <c r="E1618" t="s">
        <v>9313</v>
      </c>
      <c r="F1618" t="s">
        <v>5751</v>
      </c>
      <c r="G1618" t="s">
        <v>6375</v>
      </c>
      <c r="H1618" t="s">
        <v>27</v>
      </c>
      <c r="I1618" t="s">
        <v>28</v>
      </c>
      <c r="J1618" t="s">
        <v>9314</v>
      </c>
      <c r="K1618" t="s">
        <v>9315</v>
      </c>
      <c r="L1618" t="s">
        <v>9316</v>
      </c>
      <c r="M1618" t="s">
        <v>9317</v>
      </c>
      <c r="N1618" t="s">
        <v>9318</v>
      </c>
      <c r="O1618" t="s">
        <v>122</v>
      </c>
      <c r="P1618">
        <v>0</v>
      </c>
      <c r="Q1618">
        <v>0</v>
      </c>
      <c r="S1618" t="s">
        <v>9319</v>
      </c>
      <c r="U1618" t="s">
        <v>9320</v>
      </c>
    </row>
    <row r="1619" spans="1:21" hidden="1">
      <c r="A1619">
        <v>3621</v>
      </c>
      <c r="B1619" t="s">
        <v>2981</v>
      </c>
      <c r="C1619" t="s">
        <v>9321</v>
      </c>
      <c r="D1619" t="s">
        <v>37</v>
      </c>
      <c r="E1619" t="s">
        <v>9322</v>
      </c>
      <c r="F1619" t="s">
        <v>5751</v>
      </c>
      <c r="G1619" t="s">
        <v>6375</v>
      </c>
      <c r="H1619" t="s">
        <v>27</v>
      </c>
      <c r="I1619" t="s">
        <v>28</v>
      </c>
      <c r="J1619" t="s">
        <v>9323</v>
      </c>
      <c r="K1619" t="s">
        <v>9324</v>
      </c>
      <c r="L1619" t="s">
        <v>9325</v>
      </c>
      <c r="M1619" t="s">
        <v>9326</v>
      </c>
      <c r="N1619" t="s">
        <v>9327</v>
      </c>
      <c r="O1619" t="s">
        <v>64</v>
      </c>
      <c r="P1619">
        <v>0</v>
      </c>
      <c r="Q1619">
        <v>0</v>
      </c>
      <c r="S1619" t="s">
        <v>9328</v>
      </c>
      <c r="U1619" t="s">
        <v>9329</v>
      </c>
    </row>
    <row r="1620" spans="1:21" hidden="1">
      <c r="A1620">
        <v>3622</v>
      </c>
      <c r="B1620" t="s">
        <v>2981</v>
      </c>
      <c r="C1620" t="s">
        <v>9330</v>
      </c>
      <c r="D1620" t="s">
        <v>37</v>
      </c>
      <c r="E1620" t="s">
        <v>9331</v>
      </c>
      <c r="F1620" t="s">
        <v>5751</v>
      </c>
      <c r="G1620" t="s">
        <v>6375</v>
      </c>
      <c r="H1620" t="s">
        <v>27</v>
      </c>
      <c r="I1620" t="s">
        <v>28</v>
      </c>
      <c r="J1620" t="s">
        <v>9332</v>
      </c>
      <c r="K1620" t="s">
        <v>9333</v>
      </c>
      <c r="L1620" t="s">
        <v>9334</v>
      </c>
      <c r="M1620" t="s">
        <v>9335</v>
      </c>
      <c r="N1620" t="s">
        <v>9336</v>
      </c>
      <c r="O1620" t="s">
        <v>64</v>
      </c>
      <c r="P1620">
        <v>0</v>
      </c>
      <c r="Q1620">
        <v>0</v>
      </c>
      <c r="R1620" t="s">
        <v>9337</v>
      </c>
      <c r="S1620" t="s">
        <v>9338</v>
      </c>
      <c r="U1620" t="s">
        <v>9339</v>
      </c>
    </row>
    <row r="1621" spans="1:21" hidden="1">
      <c r="A1621">
        <v>3623</v>
      </c>
      <c r="B1621" t="s">
        <v>2981</v>
      </c>
      <c r="C1621" t="s">
        <v>9340</v>
      </c>
      <c r="D1621" t="s">
        <v>37</v>
      </c>
      <c r="E1621" t="s">
        <v>9341</v>
      </c>
      <c r="F1621" t="s">
        <v>5751</v>
      </c>
      <c r="G1621" t="s">
        <v>6375</v>
      </c>
      <c r="H1621" t="s">
        <v>27</v>
      </c>
      <c r="I1621" t="s">
        <v>28</v>
      </c>
      <c r="J1621" t="s">
        <v>9342</v>
      </c>
      <c r="K1621" t="s">
        <v>9343</v>
      </c>
      <c r="L1621" t="s">
        <v>9344</v>
      </c>
      <c r="M1621" t="s">
        <v>9345</v>
      </c>
      <c r="N1621" t="s">
        <v>9346</v>
      </c>
      <c r="O1621" t="s">
        <v>80</v>
      </c>
      <c r="P1621">
        <v>0</v>
      </c>
      <c r="Q1621">
        <v>0</v>
      </c>
      <c r="R1621" t="s">
        <v>9347</v>
      </c>
      <c r="S1621" t="s">
        <v>9348</v>
      </c>
      <c r="U1621" t="s">
        <v>9349</v>
      </c>
    </row>
    <row r="1622" spans="1:21" hidden="1">
      <c r="A1622">
        <v>3624</v>
      </c>
      <c r="B1622" t="s">
        <v>2981</v>
      </c>
      <c r="C1622" t="s">
        <v>9350</v>
      </c>
      <c r="D1622" t="s">
        <v>37</v>
      </c>
      <c r="E1622" t="s">
        <v>9351</v>
      </c>
      <c r="F1622" t="s">
        <v>5751</v>
      </c>
      <c r="G1622" t="s">
        <v>6375</v>
      </c>
      <c r="H1622" t="s">
        <v>27</v>
      </c>
      <c r="I1622" t="s">
        <v>28</v>
      </c>
      <c r="J1622" t="s">
        <v>9352</v>
      </c>
      <c r="K1622" t="s">
        <v>9353</v>
      </c>
      <c r="L1622" t="s">
        <v>9354</v>
      </c>
      <c r="M1622" t="s">
        <v>9355</v>
      </c>
      <c r="N1622" t="s">
        <v>9356</v>
      </c>
      <c r="O1622" t="s">
        <v>34</v>
      </c>
      <c r="P1622">
        <v>0</v>
      </c>
      <c r="Q1622">
        <v>0</v>
      </c>
      <c r="S1622" t="s">
        <v>9357</v>
      </c>
      <c r="U1622" t="s">
        <v>9349</v>
      </c>
    </row>
    <row r="1623" spans="1:21" hidden="1">
      <c r="A1623">
        <v>3625</v>
      </c>
      <c r="B1623" t="s">
        <v>2981</v>
      </c>
      <c r="C1623" t="s">
        <v>6240</v>
      </c>
      <c r="D1623" t="s">
        <v>37</v>
      </c>
      <c r="E1623" t="s">
        <v>9358</v>
      </c>
      <c r="F1623" t="s">
        <v>5751</v>
      </c>
      <c r="G1623" t="s">
        <v>6375</v>
      </c>
      <c r="H1623" t="s">
        <v>27</v>
      </c>
      <c r="I1623" t="s">
        <v>28</v>
      </c>
      <c r="J1623" t="s">
        <v>9359</v>
      </c>
      <c r="K1623" t="s">
        <v>9360</v>
      </c>
      <c r="L1623" t="s">
        <v>9361</v>
      </c>
      <c r="M1623" t="s">
        <v>9362</v>
      </c>
      <c r="N1623" t="s">
        <v>9363</v>
      </c>
      <c r="O1623" t="s">
        <v>122</v>
      </c>
      <c r="P1623">
        <v>0</v>
      </c>
      <c r="Q1623">
        <v>0</v>
      </c>
      <c r="S1623" t="s">
        <v>9364</v>
      </c>
      <c r="U1623" t="s">
        <v>9365</v>
      </c>
    </row>
    <row r="1624" spans="1:21" hidden="1">
      <c r="A1624">
        <v>3626</v>
      </c>
      <c r="B1624" t="s">
        <v>2981</v>
      </c>
      <c r="C1624" t="s">
        <v>9304</v>
      </c>
      <c r="D1624" t="s">
        <v>37</v>
      </c>
      <c r="E1624" t="s">
        <v>9366</v>
      </c>
      <c r="F1624" t="s">
        <v>5751</v>
      </c>
      <c r="G1624" t="s">
        <v>6375</v>
      </c>
      <c r="H1624" t="s">
        <v>27</v>
      </c>
      <c r="I1624" t="s">
        <v>28</v>
      </c>
      <c r="J1624" t="s">
        <v>9367</v>
      </c>
      <c r="K1624" t="s">
        <v>9368</v>
      </c>
      <c r="L1624" t="s">
        <v>9369</v>
      </c>
      <c r="M1624" t="s">
        <v>9370</v>
      </c>
      <c r="N1624" t="s">
        <v>9371</v>
      </c>
      <c r="O1624" t="s">
        <v>64</v>
      </c>
      <c r="P1624">
        <v>0</v>
      </c>
      <c r="Q1624">
        <v>0</v>
      </c>
      <c r="S1624" t="s">
        <v>9372</v>
      </c>
      <c r="U1624" t="s">
        <v>9373</v>
      </c>
    </row>
    <row r="1625" spans="1:21" hidden="1">
      <c r="A1625">
        <v>3627</v>
      </c>
      <c r="B1625" t="s">
        <v>2981</v>
      </c>
      <c r="C1625" t="s">
        <v>8841</v>
      </c>
      <c r="D1625" t="s">
        <v>37</v>
      </c>
      <c r="E1625" t="s">
        <v>9374</v>
      </c>
      <c r="F1625" t="s">
        <v>5751</v>
      </c>
      <c r="G1625" t="s">
        <v>6375</v>
      </c>
      <c r="H1625" t="s">
        <v>27</v>
      </c>
      <c r="I1625" t="s">
        <v>28</v>
      </c>
      <c r="J1625" t="s">
        <v>9375</v>
      </c>
      <c r="K1625" t="s">
        <v>9376</v>
      </c>
      <c r="L1625" t="s">
        <v>9377</v>
      </c>
      <c r="M1625" t="s">
        <v>9378</v>
      </c>
      <c r="N1625" t="s">
        <v>9379</v>
      </c>
      <c r="O1625" t="s">
        <v>55</v>
      </c>
      <c r="P1625">
        <v>0</v>
      </c>
      <c r="Q1625">
        <v>0</v>
      </c>
      <c r="S1625" t="s">
        <v>9380</v>
      </c>
      <c r="U1625" t="s">
        <v>9373</v>
      </c>
    </row>
    <row r="1626" spans="1:21" hidden="1">
      <c r="A1626">
        <v>3628</v>
      </c>
      <c r="B1626" t="s">
        <v>2981</v>
      </c>
      <c r="C1626" t="s">
        <v>8862</v>
      </c>
      <c r="D1626" t="s">
        <v>37</v>
      </c>
      <c r="E1626" t="s">
        <v>9381</v>
      </c>
      <c r="F1626" t="s">
        <v>5751</v>
      </c>
      <c r="G1626" t="s">
        <v>6375</v>
      </c>
      <c r="H1626" t="s">
        <v>27</v>
      </c>
      <c r="I1626" t="s">
        <v>28</v>
      </c>
      <c r="J1626" t="s">
        <v>9382</v>
      </c>
      <c r="K1626" t="s">
        <v>9383</v>
      </c>
      <c r="L1626" t="s">
        <v>9384</v>
      </c>
      <c r="M1626" t="s">
        <v>9385</v>
      </c>
      <c r="N1626" t="s">
        <v>9386</v>
      </c>
      <c r="O1626" t="s">
        <v>55</v>
      </c>
      <c r="P1626">
        <v>0</v>
      </c>
      <c r="Q1626">
        <v>0</v>
      </c>
      <c r="S1626" t="s">
        <v>9387</v>
      </c>
      <c r="U1626" t="s">
        <v>9373</v>
      </c>
    </row>
    <row r="1627" spans="1:21" hidden="1">
      <c r="A1627">
        <v>3629</v>
      </c>
      <c r="B1627" t="s">
        <v>2981</v>
      </c>
      <c r="C1627" t="s">
        <v>8862</v>
      </c>
      <c r="D1627" t="s">
        <v>37</v>
      </c>
      <c r="E1627" t="s">
        <v>9388</v>
      </c>
      <c r="F1627" t="s">
        <v>5751</v>
      </c>
      <c r="G1627" t="s">
        <v>6375</v>
      </c>
      <c r="H1627" t="s">
        <v>27</v>
      </c>
      <c r="I1627" t="s">
        <v>28</v>
      </c>
      <c r="J1627" t="s">
        <v>9389</v>
      </c>
      <c r="K1627" t="s">
        <v>9390</v>
      </c>
      <c r="L1627" t="s">
        <v>9391</v>
      </c>
      <c r="M1627" t="s">
        <v>9392</v>
      </c>
      <c r="N1627" t="s">
        <v>9393</v>
      </c>
      <c r="O1627" t="s">
        <v>80</v>
      </c>
      <c r="P1627">
        <v>0</v>
      </c>
      <c r="Q1627">
        <v>0</v>
      </c>
      <c r="S1627" t="s">
        <v>9394</v>
      </c>
      <c r="U1627" t="s">
        <v>9395</v>
      </c>
    </row>
    <row r="1628" spans="1:21" hidden="1">
      <c r="A1628">
        <v>3630</v>
      </c>
      <c r="B1628" t="s">
        <v>2981</v>
      </c>
      <c r="C1628" t="s">
        <v>8841</v>
      </c>
      <c r="D1628" t="s">
        <v>37</v>
      </c>
      <c r="E1628" t="s">
        <v>9396</v>
      </c>
      <c r="F1628" t="s">
        <v>5751</v>
      </c>
      <c r="G1628" t="s">
        <v>6375</v>
      </c>
      <c r="H1628" t="s">
        <v>27</v>
      </c>
      <c r="I1628" t="s">
        <v>28</v>
      </c>
      <c r="J1628" t="s">
        <v>9397</v>
      </c>
      <c r="K1628" t="s">
        <v>9398</v>
      </c>
      <c r="L1628" t="s">
        <v>9399</v>
      </c>
      <c r="M1628" t="s">
        <v>9400</v>
      </c>
      <c r="N1628" t="s">
        <v>9401</v>
      </c>
      <c r="O1628" t="s">
        <v>34</v>
      </c>
      <c r="P1628">
        <v>0</v>
      </c>
      <c r="Q1628">
        <v>0</v>
      </c>
      <c r="S1628" t="s">
        <v>9402</v>
      </c>
      <c r="U1628" t="s">
        <v>9403</v>
      </c>
    </row>
    <row r="1629" spans="1:21" hidden="1">
      <c r="A1629">
        <v>3631</v>
      </c>
      <c r="B1629" t="s">
        <v>2981</v>
      </c>
      <c r="C1629" t="s">
        <v>8862</v>
      </c>
      <c r="D1629" t="s">
        <v>37</v>
      </c>
      <c r="E1629" t="s">
        <v>9404</v>
      </c>
      <c r="F1629" t="s">
        <v>5751</v>
      </c>
      <c r="G1629" t="s">
        <v>6375</v>
      </c>
      <c r="H1629" t="s">
        <v>27</v>
      </c>
      <c r="I1629" t="s">
        <v>28</v>
      </c>
      <c r="J1629" t="s">
        <v>9405</v>
      </c>
      <c r="K1629" t="s">
        <v>9406</v>
      </c>
      <c r="L1629" t="s">
        <v>9407</v>
      </c>
      <c r="M1629" t="s">
        <v>9408</v>
      </c>
      <c r="N1629" t="s">
        <v>9409</v>
      </c>
      <c r="O1629" t="s">
        <v>64</v>
      </c>
      <c r="P1629">
        <v>0</v>
      </c>
      <c r="Q1629">
        <v>0</v>
      </c>
      <c r="S1629" t="s">
        <v>9410</v>
      </c>
      <c r="U1629" t="s">
        <v>9403</v>
      </c>
    </row>
    <row r="1630" spans="1:21" hidden="1">
      <c r="A1630">
        <v>3632</v>
      </c>
      <c r="B1630" t="s">
        <v>2981</v>
      </c>
      <c r="C1630" t="s">
        <v>9411</v>
      </c>
      <c r="D1630" t="s">
        <v>37</v>
      </c>
      <c r="E1630" t="s">
        <v>9412</v>
      </c>
      <c r="F1630" t="s">
        <v>5751</v>
      </c>
      <c r="G1630" t="s">
        <v>6375</v>
      </c>
      <c r="H1630" t="s">
        <v>27</v>
      </c>
      <c r="I1630" t="s">
        <v>28</v>
      </c>
      <c r="J1630" t="s">
        <v>9413</v>
      </c>
      <c r="K1630" t="s">
        <v>9414</v>
      </c>
      <c r="L1630" t="s">
        <v>9415</v>
      </c>
      <c r="M1630" t="s">
        <v>9416</v>
      </c>
      <c r="N1630" t="s">
        <v>9417</v>
      </c>
      <c r="O1630" t="s">
        <v>122</v>
      </c>
      <c r="P1630">
        <v>0</v>
      </c>
      <c r="Q1630">
        <v>0</v>
      </c>
      <c r="S1630" t="s">
        <v>9418</v>
      </c>
      <c r="U1630" t="s">
        <v>9419</v>
      </c>
    </row>
    <row r="1631" spans="1:21" hidden="1">
      <c r="A1631">
        <v>3633</v>
      </c>
      <c r="B1631" t="s">
        <v>2981</v>
      </c>
      <c r="C1631" t="s">
        <v>9420</v>
      </c>
      <c r="D1631" t="s">
        <v>47</v>
      </c>
      <c r="E1631" t="s">
        <v>9421</v>
      </c>
      <c r="F1631" t="s">
        <v>5751</v>
      </c>
      <c r="G1631" t="s">
        <v>6375</v>
      </c>
      <c r="H1631" t="s">
        <v>27</v>
      </c>
      <c r="I1631" t="s">
        <v>28</v>
      </c>
      <c r="J1631" t="s">
        <v>9422</v>
      </c>
      <c r="K1631" t="s">
        <v>9423</v>
      </c>
      <c r="L1631" t="s">
        <v>9424</v>
      </c>
      <c r="M1631" t="s">
        <v>9425</v>
      </c>
      <c r="N1631" t="s">
        <v>9426</v>
      </c>
      <c r="O1631" t="s">
        <v>55</v>
      </c>
      <c r="P1631">
        <v>0</v>
      </c>
      <c r="Q1631">
        <v>0</v>
      </c>
      <c r="S1631" t="s">
        <v>9427</v>
      </c>
      <c r="U1631" t="s">
        <v>9428</v>
      </c>
    </row>
    <row r="1632" spans="1:21" hidden="1">
      <c r="A1632">
        <v>3634</v>
      </c>
      <c r="B1632" t="s">
        <v>2981</v>
      </c>
      <c r="C1632" t="s">
        <v>8930</v>
      </c>
      <c r="D1632" t="s">
        <v>47</v>
      </c>
      <c r="E1632" t="s">
        <v>9429</v>
      </c>
      <c r="F1632" t="s">
        <v>5751</v>
      </c>
      <c r="G1632" t="s">
        <v>6375</v>
      </c>
      <c r="H1632" t="s">
        <v>27</v>
      </c>
      <c r="I1632" t="s">
        <v>28</v>
      </c>
      <c r="J1632" t="s">
        <v>9430</v>
      </c>
      <c r="K1632" t="s">
        <v>9431</v>
      </c>
      <c r="L1632" t="s">
        <v>9432</v>
      </c>
      <c r="M1632" t="s">
        <v>9433</v>
      </c>
      <c r="N1632" t="s">
        <v>9434</v>
      </c>
      <c r="O1632" t="s">
        <v>80</v>
      </c>
      <c r="P1632">
        <v>0</v>
      </c>
      <c r="Q1632">
        <v>0</v>
      </c>
      <c r="S1632" t="s">
        <v>9435</v>
      </c>
      <c r="U1632" t="s">
        <v>9436</v>
      </c>
    </row>
    <row r="1633" spans="1:21" hidden="1">
      <c r="A1633">
        <v>3635</v>
      </c>
      <c r="B1633" t="s">
        <v>2981</v>
      </c>
      <c r="C1633" t="s">
        <v>3613</v>
      </c>
      <c r="D1633" t="s">
        <v>47</v>
      </c>
      <c r="E1633" t="s">
        <v>9437</v>
      </c>
      <c r="F1633" t="s">
        <v>5751</v>
      </c>
      <c r="G1633" t="s">
        <v>6375</v>
      </c>
      <c r="H1633" t="s">
        <v>27</v>
      </c>
      <c r="I1633" t="s">
        <v>28</v>
      </c>
      <c r="J1633" t="s">
        <v>9438</v>
      </c>
      <c r="K1633" t="s">
        <v>9439</v>
      </c>
      <c r="L1633" t="s">
        <v>9440</v>
      </c>
      <c r="M1633" t="s">
        <v>9441</v>
      </c>
      <c r="N1633" t="s">
        <v>9442</v>
      </c>
      <c r="O1633" t="s">
        <v>34</v>
      </c>
      <c r="P1633">
        <v>0</v>
      </c>
      <c r="Q1633">
        <v>0</v>
      </c>
      <c r="S1633" t="s">
        <v>9443</v>
      </c>
      <c r="U1633" t="s">
        <v>9436</v>
      </c>
    </row>
    <row r="1634" spans="1:21" hidden="1">
      <c r="A1634">
        <v>3636</v>
      </c>
      <c r="B1634" t="s">
        <v>2981</v>
      </c>
      <c r="C1634" t="s">
        <v>3613</v>
      </c>
      <c r="D1634" t="s">
        <v>47</v>
      </c>
      <c r="E1634" t="s">
        <v>9444</v>
      </c>
      <c r="F1634" t="s">
        <v>5751</v>
      </c>
      <c r="G1634" t="s">
        <v>6375</v>
      </c>
      <c r="H1634" t="s">
        <v>27</v>
      </c>
      <c r="I1634" t="s">
        <v>28</v>
      </c>
      <c r="J1634" t="s">
        <v>9445</v>
      </c>
      <c r="K1634" t="s">
        <v>9446</v>
      </c>
      <c r="L1634" t="s">
        <v>9447</v>
      </c>
      <c r="M1634" t="s">
        <v>9448</v>
      </c>
      <c r="N1634" t="s">
        <v>9449</v>
      </c>
      <c r="O1634" t="s">
        <v>64</v>
      </c>
      <c r="P1634">
        <v>0</v>
      </c>
      <c r="Q1634">
        <v>0</v>
      </c>
      <c r="S1634" t="s">
        <v>9450</v>
      </c>
      <c r="U1634" t="s">
        <v>9436</v>
      </c>
    </row>
    <row r="1635" spans="1:21" hidden="1">
      <c r="A1635">
        <v>3637</v>
      </c>
      <c r="B1635" t="s">
        <v>2981</v>
      </c>
      <c r="C1635" t="s">
        <v>3613</v>
      </c>
      <c r="D1635" t="s">
        <v>47</v>
      </c>
      <c r="E1635" t="s">
        <v>9451</v>
      </c>
      <c r="F1635" t="s">
        <v>5751</v>
      </c>
      <c r="G1635" t="s">
        <v>6375</v>
      </c>
      <c r="H1635" t="s">
        <v>27</v>
      </c>
      <c r="I1635" t="s">
        <v>28</v>
      </c>
      <c r="J1635" t="s">
        <v>9452</v>
      </c>
      <c r="K1635" t="s">
        <v>9453</v>
      </c>
      <c r="L1635" t="s">
        <v>9454</v>
      </c>
      <c r="M1635" t="s">
        <v>9455</v>
      </c>
      <c r="N1635" t="s">
        <v>9456</v>
      </c>
      <c r="O1635" t="s">
        <v>122</v>
      </c>
      <c r="P1635">
        <v>0</v>
      </c>
      <c r="Q1635">
        <v>0</v>
      </c>
      <c r="S1635" t="s">
        <v>9457</v>
      </c>
      <c r="U1635" t="s">
        <v>9458</v>
      </c>
    </row>
    <row r="1636" spans="1:21" hidden="1">
      <c r="A1636">
        <v>3638</v>
      </c>
      <c r="B1636" t="s">
        <v>2981</v>
      </c>
      <c r="C1636" t="s">
        <v>3613</v>
      </c>
      <c r="D1636" t="s">
        <v>47</v>
      </c>
      <c r="E1636" t="s">
        <v>9459</v>
      </c>
      <c r="F1636" t="s">
        <v>5751</v>
      </c>
      <c r="G1636" t="s">
        <v>6375</v>
      </c>
      <c r="H1636" t="s">
        <v>27</v>
      </c>
      <c r="I1636" t="s">
        <v>28</v>
      </c>
      <c r="J1636" t="s">
        <v>9460</v>
      </c>
      <c r="K1636" t="s">
        <v>9461</v>
      </c>
      <c r="L1636" t="s">
        <v>9462</v>
      </c>
      <c r="M1636" t="s">
        <v>9463</v>
      </c>
      <c r="N1636" t="s">
        <v>9464</v>
      </c>
      <c r="O1636" t="s">
        <v>55</v>
      </c>
      <c r="P1636">
        <v>0</v>
      </c>
      <c r="Q1636">
        <v>0</v>
      </c>
      <c r="S1636" t="s">
        <v>9465</v>
      </c>
      <c r="U1636" t="s">
        <v>9466</v>
      </c>
    </row>
    <row r="1637" spans="1:21" hidden="1">
      <c r="A1637">
        <v>3639</v>
      </c>
      <c r="B1637" t="s">
        <v>2438</v>
      </c>
      <c r="C1637" t="s">
        <v>2834</v>
      </c>
      <c r="D1637" t="s">
        <v>366</v>
      </c>
      <c r="E1637" t="s">
        <v>9467</v>
      </c>
      <c r="F1637" t="s">
        <v>5751</v>
      </c>
      <c r="G1637" t="s">
        <v>6375</v>
      </c>
      <c r="H1637" t="s">
        <v>27</v>
      </c>
      <c r="I1637" t="s">
        <v>28</v>
      </c>
      <c r="J1637" t="s">
        <v>9468</v>
      </c>
      <c r="K1637" t="s">
        <v>9469</v>
      </c>
      <c r="L1637" t="s">
        <v>9470</v>
      </c>
      <c r="M1637" t="s">
        <v>9471</v>
      </c>
      <c r="N1637" t="s">
        <v>9472</v>
      </c>
      <c r="O1637" t="s">
        <v>34</v>
      </c>
      <c r="P1637">
        <v>0</v>
      </c>
      <c r="Q1637">
        <v>0</v>
      </c>
      <c r="R1637" t="s">
        <v>9473</v>
      </c>
      <c r="S1637" t="s">
        <v>9474</v>
      </c>
      <c r="U1637" t="s">
        <v>9475</v>
      </c>
    </row>
    <row r="1638" spans="1:21" hidden="1">
      <c r="A1638">
        <v>3640</v>
      </c>
      <c r="B1638" t="s">
        <v>2438</v>
      </c>
      <c r="C1638" t="s">
        <v>2834</v>
      </c>
      <c r="D1638" t="s">
        <v>366</v>
      </c>
      <c r="E1638" t="s">
        <v>9476</v>
      </c>
      <c r="F1638" t="s">
        <v>5751</v>
      </c>
      <c r="G1638" t="s">
        <v>6375</v>
      </c>
      <c r="H1638" t="s">
        <v>27</v>
      </c>
      <c r="I1638" t="s">
        <v>28</v>
      </c>
      <c r="J1638" t="s">
        <v>2864</v>
      </c>
      <c r="K1638" t="s">
        <v>3285</v>
      </c>
      <c r="L1638" t="s">
        <v>3284</v>
      </c>
      <c r="M1638" t="s">
        <v>9477</v>
      </c>
      <c r="N1638" t="s">
        <v>3486</v>
      </c>
      <c r="O1638" t="s">
        <v>34</v>
      </c>
      <c r="P1638">
        <v>0</v>
      </c>
      <c r="Q1638">
        <v>0</v>
      </c>
      <c r="S1638" t="s">
        <v>9478</v>
      </c>
      <c r="U1638" t="s">
        <v>9479</v>
      </c>
    </row>
    <row r="1639" spans="1:21" hidden="1">
      <c r="A1639">
        <v>3641</v>
      </c>
      <c r="B1639" t="s">
        <v>2438</v>
      </c>
      <c r="C1639" t="s">
        <v>9480</v>
      </c>
      <c r="D1639" t="s">
        <v>366</v>
      </c>
      <c r="E1639" t="s">
        <v>9481</v>
      </c>
      <c r="F1639" t="s">
        <v>5751</v>
      </c>
      <c r="G1639" t="s">
        <v>6375</v>
      </c>
      <c r="H1639" t="s">
        <v>27</v>
      </c>
      <c r="I1639" t="s">
        <v>28</v>
      </c>
      <c r="J1639" t="s">
        <v>9482</v>
      </c>
      <c r="K1639" t="s">
        <v>9483</v>
      </c>
      <c r="L1639" t="s">
        <v>9484</v>
      </c>
      <c r="M1639" t="s">
        <v>3996</v>
      </c>
      <c r="N1639" t="s">
        <v>3487</v>
      </c>
      <c r="O1639" t="s">
        <v>80</v>
      </c>
      <c r="P1639">
        <v>0</v>
      </c>
      <c r="Q1639">
        <v>0</v>
      </c>
      <c r="S1639" t="s">
        <v>9485</v>
      </c>
      <c r="U1639" t="s">
        <v>9479</v>
      </c>
    </row>
    <row r="1640" spans="1:21" hidden="1">
      <c r="A1640">
        <v>3642</v>
      </c>
      <c r="B1640" t="s">
        <v>2438</v>
      </c>
      <c r="C1640" t="s">
        <v>5911</v>
      </c>
      <c r="D1640" t="s">
        <v>366</v>
      </c>
      <c r="E1640" t="s">
        <v>9486</v>
      </c>
      <c r="F1640" t="s">
        <v>5751</v>
      </c>
      <c r="G1640" t="s">
        <v>6375</v>
      </c>
      <c r="H1640" t="s">
        <v>27</v>
      </c>
      <c r="I1640" t="s">
        <v>28</v>
      </c>
      <c r="J1640" t="s">
        <v>9487</v>
      </c>
      <c r="K1640" t="s">
        <v>9488</v>
      </c>
      <c r="L1640" t="s">
        <v>9489</v>
      </c>
      <c r="M1640" t="s">
        <v>9490</v>
      </c>
      <c r="N1640" t="s">
        <v>9491</v>
      </c>
      <c r="O1640" t="s">
        <v>55</v>
      </c>
      <c r="P1640">
        <v>0</v>
      </c>
      <c r="Q1640">
        <v>0</v>
      </c>
      <c r="S1640" t="s">
        <v>9492</v>
      </c>
      <c r="U1640" t="s">
        <v>9479</v>
      </c>
    </row>
    <row r="1641" spans="1:21" hidden="1">
      <c r="A1641">
        <v>3643</v>
      </c>
      <c r="B1641" t="s">
        <v>2438</v>
      </c>
      <c r="C1641" t="s">
        <v>5911</v>
      </c>
      <c r="D1641" t="s">
        <v>366</v>
      </c>
      <c r="E1641" t="s">
        <v>9493</v>
      </c>
      <c r="F1641" t="s">
        <v>5751</v>
      </c>
      <c r="G1641" t="s">
        <v>6375</v>
      </c>
      <c r="H1641" t="s">
        <v>27</v>
      </c>
      <c r="I1641" t="s">
        <v>28</v>
      </c>
      <c r="J1641" t="s">
        <v>9494</v>
      </c>
      <c r="K1641" t="s">
        <v>9495</v>
      </c>
      <c r="L1641" t="s">
        <v>9496</v>
      </c>
      <c r="M1641" t="s">
        <v>9497</v>
      </c>
      <c r="N1641" t="s">
        <v>9498</v>
      </c>
      <c r="O1641" t="s">
        <v>122</v>
      </c>
      <c r="P1641">
        <v>0</v>
      </c>
      <c r="Q1641">
        <v>0</v>
      </c>
      <c r="S1641" t="s">
        <v>9499</v>
      </c>
      <c r="U1641" t="s">
        <v>9479</v>
      </c>
    </row>
    <row r="1642" spans="1:21" hidden="1">
      <c r="A1642">
        <v>3644</v>
      </c>
      <c r="B1642" t="s">
        <v>2438</v>
      </c>
      <c r="C1642" t="s">
        <v>8739</v>
      </c>
      <c r="D1642" t="s">
        <v>366</v>
      </c>
      <c r="E1642" t="s">
        <v>9500</v>
      </c>
      <c r="F1642" t="s">
        <v>5751</v>
      </c>
      <c r="G1642" t="s">
        <v>6375</v>
      </c>
      <c r="H1642" t="s">
        <v>27</v>
      </c>
      <c r="I1642" t="s">
        <v>28</v>
      </c>
      <c r="J1642" t="s">
        <v>9501</v>
      </c>
      <c r="K1642" t="s">
        <v>9502</v>
      </c>
      <c r="L1642" t="s">
        <v>9503</v>
      </c>
      <c r="M1642" t="s">
        <v>9504</v>
      </c>
      <c r="N1642" t="s">
        <v>9505</v>
      </c>
      <c r="O1642" t="s">
        <v>122</v>
      </c>
      <c r="P1642">
        <v>0</v>
      </c>
      <c r="Q1642">
        <v>0</v>
      </c>
      <c r="S1642" t="s">
        <v>9506</v>
      </c>
      <c r="U1642" t="s">
        <v>9507</v>
      </c>
    </row>
    <row r="1643" spans="1:21" hidden="1">
      <c r="A1643">
        <v>3645</v>
      </c>
      <c r="B1643" t="s">
        <v>2438</v>
      </c>
      <c r="C1643" t="s">
        <v>9508</v>
      </c>
      <c r="D1643" t="s">
        <v>366</v>
      </c>
      <c r="E1643" t="s">
        <v>9509</v>
      </c>
      <c r="F1643" t="s">
        <v>5751</v>
      </c>
      <c r="G1643" t="s">
        <v>6375</v>
      </c>
      <c r="H1643" t="s">
        <v>27</v>
      </c>
      <c r="I1643" t="s">
        <v>28</v>
      </c>
      <c r="J1643" t="s">
        <v>9510</v>
      </c>
      <c r="K1643" t="s">
        <v>9511</v>
      </c>
      <c r="L1643" t="s">
        <v>9512</v>
      </c>
      <c r="M1643" t="s">
        <v>9513</v>
      </c>
      <c r="N1643" t="s">
        <v>9514</v>
      </c>
      <c r="O1643" t="s">
        <v>64</v>
      </c>
      <c r="P1643">
        <v>0</v>
      </c>
      <c r="Q1643">
        <v>0</v>
      </c>
      <c r="R1643" t="s">
        <v>9515</v>
      </c>
      <c r="S1643" t="s">
        <v>9516</v>
      </c>
      <c r="U1643" t="s">
        <v>9517</v>
      </c>
    </row>
    <row r="1644" spans="1:21" hidden="1">
      <c r="A1644">
        <v>3646</v>
      </c>
      <c r="B1644" t="s">
        <v>2438</v>
      </c>
      <c r="C1644" t="s">
        <v>9508</v>
      </c>
      <c r="D1644" t="s">
        <v>366</v>
      </c>
      <c r="E1644" t="s">
        <v>9518</v>
      </c>
      <c r="F1644" t="s">
        <v>5751</v>
      </c>
      <c r="G1644" t="s">
        <v>6375</v>
      </c>
      <c r="H1644" t="s">
        <v>27</v>
      </c>
      <c r="I1644" t="s">
        <v>28</v>
      </c>
      <c r="J1644" t="s">
        <v>3281</v>
      </c>
      <c r="K1644" t="s">
        <v>3278</v>
      </c>
      <c r="L1644" t="s">
        <v>4254</v>
      </c>
      <c r="M1644" t="s">
        <v>3279</v>
      </c>
      <c r="N1644" t="s">
        <v>3282</v>
      </c>
      <c r="O1644" t="s">
        <v>55</v>
      </c>
      <c r="P1644">
        <v>0</v>
      </c>
      <c r="Q1644">
        <v>0</v>
      </c>
      <c r="S1644" t="s">
        <v>9519</v>
      </c>
      <c r="U1644" t="s">
        <v>9520</v>
      </c>
    </row>
    <row r="1645" spans="1:21" hidden="1">
      <c r="A1645">
        <v>3647</v>
      </c>
      <c r="B1645" t="s">
        <v>2438</v>
      </c>
      <c r="C1645" t="s">
        <v>9480</v>
      </c>
      <c r="D1645" t="s">
        <v>366</v>
      </c>
      <c r="E1645" t="s">
        <v>9521</v>
      </c>
      <c r="F1645" t="s">
        <v>5751</v>
      </c>
      <c r="G1645" t="s">
        <v>6375</v>
      </c>
      <c r="H1645" t="s">
        <v>27</v>
      </c>
      <c r="I1645" t="s">
        <v>28</v>
      </c>
      <c r="J1645" t="s">
        <v>9522</v>
      </c>
      <c r="K1645" t="s">
        <v>9523</v>
      </c>
      <c r="L1645" t="s">
        <v>9524</v>
      </c>
      <c r="M1645" t="s">
        <v>9525</v>
      </c>
      <c r="N1645" t="s">
        <v>9526</v>
      </c>
      <c r="O1645" t="s">
        <v>34</v>
      </c>
      <c r="P1645">
        <v>0</v>
      </c>
      <c r="Q1645">
        <v>0</v>
      </c>
      <c r="S1645" t="s">
        <v>9527</v>
      </c>
      <c r="U1645" t="s">
        <v>9528</v>
      </c>
    </row>
    <row r="1646" spans="1:21" hidden="1">
      <c r="A1646">
        <v>3648</v>
      </c>
      <c r="B1646" t="s">
        <v>2438</v>
      </c>
      <c r="C1646" t="s">
        <v>9529</v>
      </c>
      <c r="D1646" t="s">
        <v>245</v>
      </c>
      <c r="E1646" t="s">
        <v>9530</v>
      </c>
      <c r="F1646" t="s">
        <v>5751</v>
      </c>
      <c r="G1646" t="s">
        <v>6375</v>
      </c>
      <c r="H1646" t="s">
        <v>27</v>
      </c>
      <c r="I1646" t="s">
        <v>28</v>
      </c>
      <c r="J1646" t="s">
        <v>9531</v>
      </c>
      <c r="K1646" t="s">
        <v>9532</v>
      </c>
      <c r="L1646" t="s">
        <v>9533</v>
      </c>
      <c r="M1646" t="s">
        <v>9534</v>
      </c>
      <c r="N1646" t="s">
        <v>9535</v>
      </c>
      <c r="O1646" t="s">
        <v>64</v>
      </c>
      <c r="P1646">
        <v>0</v>
      </c>
      <c r="Q1646">
        <v>0</v>
      </c>
      <c r="S1646" t="s">
        <v>9536</v>
      </c>
      <c r="U1646" t="s">
        <v>9537</v>
      </c>
    </row>
    <row r="1647" spans="1:21" hidden="1">
      <c r="A1647">
        <v>3649</v>
      </c>
      <c r="B1647" t="s">
        <v>2438</v>
      </c>
      <c r="C1647" t="s">
        <v>9529</v>
      </c>
      <c r="D1647" t="s">
        <v>245</v>
      </c>
      <c r="E1647" t="s">
        <v>9538</v>
      </c>
      <c r="F1647" t="s">
        <v>5751</v>
      </c>
      <c r="G1647" t="s">
        <v>6375</v>
      </c>
      <c r="H1647" t="s">
        <v>27</v>
      </c>
      <c r="I1647" t="s">
        <v>28</v>
      </c>
      <c r="J1647" t="s">
        <v>9539</v>
      </c>
      <c r="K1647" t="s">
        <v>9540</v>
      </c>
      <c r="L1647" t="s">
        <v>9541</v>
      </c>
      <c r="M1647" t="s">
        <v>9542</v>
      </c>
      <c r="N1647" t="s">
        <v>9543</v>
      </c>
      <c r="O1647" t="s">
        <v>55</v>
      </c>
      <c r="P1647">
        <v>0</v>
      </c>
      <c r="Q1647">
        <v>0</v>
      </c>
      <c r="S1647" t="s">
        <v>9544</v>
      </c>
      <c r="U1647" t="s">
        <v>9537</v>
      </c>
    </row>
    <row r="1648" spans="1:21" hidden="1">
      <c r="A1648">
        <v>3650</v>
      </c>
      <c r="B1648" t="s">
        <v>2438</v>
      </c>
      <c r="C1648" t="s">
        <v>6283</v>
      </c>
      <c r="D1648" t="s">
        <v>245</v>
      </c>
      <c r="E1648" t="s">
        <v>9545</v>
      </c>
      <c r="F1648" t="s">
        <v>5751</v>
      </c>
      <c r="G1648" t="s">
        <v>6375</v>
      </c>
      <c r="H1648" t="s">
        <v>27</v>
      </c>
      <c r="I1648" t="s">
        <v>28</v>
      </c>
      <c r="J1648" t="s">
        <v>3281</v>
      </c>
      <c r="K1648" t="s">
        <v>3278</v>
      </c>
      <c r="L1648" t="s">
        <v>4254</v>
      </c>
      <c r="M1648" t="s">
        <v>3279</v>
      </c>
      <c r="N1648" t="s">
        <v>3282</v>
      </c>
      <c r="O1648" t="s">
        <v>34</v>
      </c>
      <c r="P1648">
        <v>0</v>
      </c>
      <c r="Q1648">
        <v>0</v>
      </c>
      <c r="S1648" t="s">
        <v>9546</v>
      </c>
      <c r="U1648" t="s">
        <v>9547</v>
      </c>
    </row>
    <row r="1649" spans="1:21" hidden="1">
      <c r="A1649">
        <v>3651</v>
      </c>
      <c r="B1649" t="s">
        <v>2438</v>
      </c>
      <c r="C1649" t="s">
        <v>6283</v>
      </c>
      <c r="D1649" t="s">
        <v>245</v>
      </c>
      <c r="E1649" t="s">
        <v>9548</v>
      </c>
      <c r="F1649" t="s">
        <v>5751</v>
      </c>
      <c r="G1649" t="s">
        <v>6375</v>
      </c>
      <c r="H1649" t="s">
        <v>27</v>
      </c>
      <c r="I1649" t="s">
        <v>28</v>
      </c>
      <c r="J1649" t="s">
        <v>9549</v>
      </c>
      <c r="K1649" t="s">
        <v>9550</v>
      </c>
      <c r="L1649" t="s">
        <v>9551</v>
      </c>
      <c r="M1649" t="s">
        <v>9552</v>
      </c>
      <c r="N1649" t="s">
        <v>9553</v>
      </c>
      <c r="O1649" t="s">
        <v>80</v>
      </c>
      <c r="P1649">
        <v>0</v>
      </c>
      <c r="Q1649">
        <v>0</v>
      </c>
      <c r="S1649" t="s">
        <v>9554</v>
      </c>
      <c r="U1649" t="s">
        <v>9555</v>
      </c>
    </row>
    <row r="1650" spans="1:21" hidden="1">
      <c r="A1650">
        <v>3652</v>
      </c>
      <c r="B1650" t="s">
        <v>2438</v>
      </c>
      <c r="C1650" t="s">
        <v>6163</v>
      </c>
      <c r="D1650" t="s">
        <v>245</v>
      </c>
      <c r="E1650" t="s">
        <v>9556</v>
      </c>
      <c r="F1650" t="s">
        <v>5751</v>
      </c>
      <c r="G1650" t="s">
        <v>6375</v>
      </c>
      <c r="H1650" t="s">
        <v>27</v>
      </c>
      <c r="I1650" t="s">
        <v>28</v>
      </c>
      <c r="J1650" t="s">
        <v>9557</v>
      </c>
      <c r="K1650" t="s">
        <v>9558</v>
      </c>
      <c r="L1650" t="s">
        <v>9559</v>
      </c>
      <c r="M1650" t="s">
        <v>9560</v>
      </c>
      <c r="N1650" t="s">
        <v>9561</v>
      </c>
      <c r="O1650" t="s">
        <v>34</v>
      </c>
      <c r="P1650">
        <v>0</v>
      </c>
      <c r="Q1650">
        <v>0</v>
      </c>
      <c r="S1650" t="s">
        <v>9562</v>
      </c>
      <c r="U1650" t="s">
        <v>9563</v>
      </c>
    </row>
    <row r="1651" spans="1:21" hidden="1">
      <c r="A1651" t="s">
        <v>9564</v>
      </c>
      <c r="B1651" t="s">
        <v>2438</v>
      </c>
      <c r="C1651" t="s">
        <v>9565</v>
      </c>
      <c r="D1651" t="s">
        <v>245</v>
      </c>
      <c r="E1651" t="s">
        <v>9566</v>
      </c>
      <c r="F1651" t="s">
        <v>5751</v>
      </c>
      <c r="G1651" t="s">
        <v>6375</v>
      </c>
      <c r="H1651" t="s">
        <v>27</v>
      </c>
      <c r="I1651" t="s">
        <v>28</v>
      </c>
      <c r="J1651" t="s">
        <v>5152</v>
      </c>
      <c r="K1651" t="s">
        <v>5153</v>
      </c>
      <c r="L1651" t="s">
        <v>5154</v>
      </c>
      <c r="M1651" t="s">
        <v>5155</v>
      </c>
      <c r="N1651" t="s">
        <v>5156</v>
      </c>
      <c r="O1651" t="s">
        <v>64</v>
      </c>
      <c r="P1651">
        <v>0</v>
      </c>
      <c r="Q1651">
        <v>0</v>
      </c>
      <c r="S1651" t="s">
        <v>9567</v>
      </c>
      <c r="U1651" t="s">
        <v>9568</v>
      </c>
    </row>
    <row r="1652" spans="1:21" hidden="1">
      <c r="A1652">
        <v>3654</v>
      </c>
      <c r="B1652" t="s">
        <v>2438</v>
      </c>
      <c r="C1652" t="s">
        <v>6188</v>
      </c>
      <c r="D1652" t="s">
        <v>245</v>
      </c>
      <c r="E1652" t="s">
        <v>9569</v>
      </c>
      <c r="F1652" t="s">
        <v>5751</v>
      </c>
      <c r="G1652" t="s">
        <v>6375</v>
      </c>
      <c r="H1652" t="s">
        <v>27</v>
      </c>
      <c r="I1652" t="s">
        <v>28</v>
      </c>
      <c r="J1652" t="s">
        <v>9570</v>
      </c>
      <c r="K1652" t="s">
        <v>9571</v>
      </c>
      <c r="L1652" t="s">
        <v>9572</v>
      </c>
      <c r="M1652" t="s">
        <v>9027</v>
      </c>
      <c r="N1652" t="s">
        <v>9573</v>
      </c>
      <c r="O1652" t="s">
        <v>55</v>
      </c>
      <c r="P1652">
        <v>0</v>
      </c>
      <c r="Q1652">
        <v>0</v>
      </c>
      <c r="S1652" t="s">
        <v>9574</v>
      </c>
      <c r="U1652" t="s">
        <v>9575</v>
      </c>
    </row>
    <row r="1653" spans="1:21" hidden="1">
      <c r="A1653">
        <v>3655</v>
      </c>
      <c r="B1653" t="s">
        <v>2438</v>
      </c>
      <c r="C1653" t="s">
        <v>6132</v>
      </c>
      <c r="D1653" t="s">
        <v>245</v>
      </c>
      <c r="E1653" t="s">
        <v>9576</v>
      </c>
      <c r="F1653" t="s">
        <v>5751</v>
      </c>
      <c r="G1653" t="s">
        <v>6375</v>
      </c>
      <c r="H1653" t="s">
        <v>27</v>
      </c>
      <c r="I1653" t="s">
        <v>28</v>
      </c>
      <c r="J1653" t="s">
        <v>9577</v>
      </c>
      <c r="K1653" t="s">
        <v>9578</v>
      </c>
      <c r="L1653" t="s">
        <v>9579</v>
      </c>
      <c r="M1653" t="s">
        <v>9580</v>
      </c>
      <c r="N1653" t="s">
        <v>9581</v>
      </c>
      <c r="O1653" t="s">
        <v>122</v>
      </c>
      <c r="P1653">
        <v>0</v>
      </c>
      <c r="Q1653">
        <v>0</v>
      </c>
      <c r="S1653" t="s">
        <v>9582</v>
      </c>
      <c r="U1653" t="s">
        <v>9575</v>
      </c>
    </row>
    <row r="1654" spans="1:21" hidden="1">
      <c r="A1654">
        <v>3656</v>
      </c>
      <c r="B1654" t="s">
        <v>2438</v>
      </c>
      <c r="C1654" t="s">
        <v>6132</v>
      </c>
      <c r="D1654" t="s">
        <v>245</v>
      </c>
      <c r="E1654" t="s">
        <v>9583</v>
      </c>
      <c r="F1654" t="s">
        <v>5751</v>
      </c>
      <c r="G1654" t="s">
        <v>6375</v>
      </c>
      <c r="H1654" t="s">
        <v>27</v>
      </c>
      <c r="I1654" t="s">
        <v>28</v>
      </c>
      <c r="J1654" t="s">
        <v>9584</v>
      </c>
      <c r="K1654" t="s">
        <v>9585</v>
      </c>
      <c r="L1654" t="s">
        <v>9586</v>
      </c>
      <c r="M1654" t="s">
        <v>9587</v>
      </c>
      <c r="N1654" t="s">
        <v>9588</v>
      </c>
      <c r="O1654" t="s">
        <v>34</v>
      </c>
      <c r="P1654">
        <v>0</v>
      </c>
      <c r="Q1654">
        <v>0</v>
      </c>
      <c r="S1654" t="s">
        <v>9589</v>
      </c>
      <c r="U1654" t="s">
        <v>9590</v>
      </c>
    </row>
    <row r="1655" spans="1:21" hidden="1">
      <c r="A1655">
        <v>3657</v>
      </c>
      <c r="B1655" t="s">
        <v>2438</v>
      </c>
      <c r="C1655" t="s">
        <v>6132</v>
      </c>
      <c r="D1655" t="s">
        <v>245</v>
      </c>
      <c r="E1655" t="s">
        <v>9591</v>
      </c>
      <c r="F1655" t="s">
        <v>5751</v>
      </c>
      <c r="G1655" t="s">
        <v>6375</v>
      </c>
      <c r="H1655" t="s">
        <v>27</v>
      </c>
      <c r="I1655" t="s">
        <v>28</v>
      </c>
      <c r="J1655" t="s">
        <v>9592</v>
      </c>
      <c r="K1655" t="s">
        <v>9593</v>
      </c>
      <c r="L1655" t="s">
        <v>9594</v>
      </c>
      <c r="M1655" t="s">
        <v>9595</v>
      </c>
      <c r="N1655" t="s">
        <v>9596</v>
      </c>
      <c r="O1655" t="s">
        <v>55</v>
      </c>
      <c r="P1655">
        <v>0</v>
      </c>
      <c r="Q1655">
        <v>0</v>
      </c>
      <c r="S1655" t="s">
        <v>9597</v>
      </c>
      <c r="U1655" t="s">
        <v>9590</v>
      </c>
    </row>
    <row r="1656" spans="1:21" hidden="1">
      <c r="A1656">
        <v>3658</v>
      </c>
      <c r="B1656" t="s">
        <v>21</v>
      </c>
      <c r="C1656" t="s">
        <v>229</v>
      </c>
      <c r="D1656" t="s">
        <v>366</v>
      </c>
      <c r="E1656" t="s">
        <v>9598</v>
      </c>
      <c r="F1656" t="s">
        <v>5751</v>
      </c>
      <c r="G1656" t="s">
        <v>6375</v>
      </c>
      <c r="H1656" t="s">
        <v>27</v>
      </c>
      <c r="I1656" t="s">
        <v>28</v>
      </c>
      <c r="J1656" t="s">
        <v>9599</v>
      </c>
      <c r="K1656" t="s">
        <v>9600</v>
      </c>
      <c r="L1656" t="s">
        <v>9601</v>
      </c>
      <c r="M1656" t="s">
        <v>9602</v>
      </c>
      <c r="N1656" t="s">
        <v>9603</v>
      </c>
      <c r="O1656" t="s">
        <v>34</v>
      </c>
      <c r="P1656">
        <v>0</v>
      </c>
      <c r="Q1656">
        <v>0</v>
      </c>
      <c r="S1656" t="s">
        <v>9604</v>
      </c>
      <c r="U1656" t="s">
        <v>9590</v>
      </c>
    </row>
    <row r="1657" spans="1:21" hidden="1">
      <c r="A1657">
        <v>3659</v>
      </c>
      <c r="B1657" t="s">
        <v>21</v>
      </c>
      <c r="C1657" t="s">
        <v>459</v>
      </c>
      <c r="D1657" t="s">
        <v>366</v>
      </c>
      <c r="E1657" t="s">
        <v>9605</v>
      </c>
      <c r="F1657" t="s">
        <v>5751</v>
      </c>
      <c r="G1657" t="s">
        <v>6375</v>
      </c>
      <c r="H1657" t="s">
        <v>27</v>
      </c>
      <c r="I1657" t="s">
        <v>28</v>
      </c>
      <c r="J1657" t="s">
        <v>9606</v>
      </c>
      <c r="K1657" t="s">
        <v>9607</v>
      </c>
      <c r="L1657" t="s">
        <v>9608</v>
      </c>
      <c r="M1657" t="s">
        <v>9609</v>
      </c>
      <c r="N1657" t="s">
        <v>9610</v>
      </c>
      <c r="O1657" t="s">
        <v>55</v>
      </c>
      <c r="P1657">
        <v>0</v>
      </c>
      <c r="Q1657">
        <v>0</v>
      </c>
      <c r="S1657" t="s">
        <v>9611</v>
      </c>
      <c r="U1657" t="s">
        <v>9590</v>
      </c>
    </row>
    <row r="1658" spans="1:21" hidden="1">
      <c r="A1658">
        <v>3660</v>
      </c>
      <c r="B1658" t="s">
        <v>21</v>
      </c>
      <c r="C1658" t="s">
        <v>735</v>
      </c>
      <c r="D1658" t="s">
        <v>245</v>
      </c>
      <c r="E1658" t="s">
        <v>9612</v>
      </c>
      <c r="F1658" t="s">
        <v>5751</v>
      </c>
      <c r="G1658" t="s">
        <v>6375</v>
      </c>
      <c r="H1658" t="s">
        <v>27</v>
      </c>
      <c r="I1658" t="s">
        <v>28</v>
      </c>
      <c r="J1658" t="s">
        <v>7503</v>
      </c>
      <c r="K1658" t="s">
        <v>9613</v>
      </c>
      <c r="L1658" t="s">
        <v>9614</v>
      </c>
      <c r="M1658" t="s">
        <v>9615</v>
      </c>
      <c r="N1658" t="s">
        <v>9616</v>
      </c>
      <c r="O1658" t="s">
        <v>64</v>
      </c>
      <c r="P1658">
        <v>0</v>
      </c>
      <c r="Q1658">
        <v>0</v>
      </c>
      <c r="S1658" t="s">
        <v>9617</v>
      </c>
      <c r="U1658" t="s">
        <v>9590</v>
      </c>
    </row>
    <row r="1659" spans="1:21" hidden="1">
      <c r="A1659">
        <v>3661</v>
      </c>
      <c r="B1659" t="s">
        <v>21</v>
      </c>
      <c r="C1659" t="s">
        <v>229</v>
      </c>
      <c r="D1659" t="s">
        <v>366</v>
      </c>
      <c r="E1659" t="s">
        <v>9618</v>
      </c>
      <c r="F1659" t="s">
        <v>5751</v>
      </c>
      <c r="G1659" t="s">
        <v>6375</v>
      </c>
      <c r="H1659" t="s">
        <v>27</v>
      </c>
      <c r="I1659" t="s">
        <v>28</v>
      </c>
      <c r="J1659" t="s">
        <v>9619</v>
      </c>
      <c r="K1659" t="s">
        <v>9620</v>
      </c>
      <c r="L1659" t="s">
        <v>9621</v>
      </c>
      <c r="M1659" t="s">
        <v>9622</v>
      </c>
      <c r="N1659" t="s">
        <v>9623</v>
      </c>
      <c r="O1659" t="s">
        <v>80</v>
      </c>
      <c r="P1659">
        <v>0</v>
      </c>
      <c r="Q1659">
        <v>0</v>
      </c>
      <c r="S1659" t="s">
        <v>9624</v>
      </c>
      <c r="U1659" t="s">
        <v>9590</v>
      </c>
    </row>
    <row r="1660" spans="1:21" hidden="1">
      <c r="A1660">
        <v>3662</v>
      </c>
      <c r="B1660" t="s">
        <v>21</v>
      </c>
      <c r="C1660" t="s">
        <v>229</v>
      </c>
      <c r="D1660" t="s">
        <v>366</v>
      </c>
      <c r="E1660" t="s">
        <v>9625</v>
      </c>
      <c r="F1660" t="s">
        <v>5751</v>
      </c>
      <c r="G1660" t="s">
        <v>6375</v>
      </c>
      <c r="H1660" t="s">
        <v>27</v>
      </c>
      <c r="I1660" t="s">
        <v>28</v>
      </c>
      <c r="J1660" t="s">
        <v>9626</v>
      </c>
      <c r="K1660" t="s">
        <v>9627</v>
      </c>
      <c r="L1660" t="s">
        <v>9628</v>
      </c>
      <c r="M1660" t="s">
        <v>9629</v>
      </c>
      <c r="N1660" t="s">
        <v>9630</v>
      </c>
      <c r="O1660" t="s">
        <v>55</v>
      </c>
      <c r="P1660">
        <v>0</v>
      </c>
      <c r="Q1660">
        <v>0</v>
      </c>
      <c r="S1660" t="s">
        <v>9631</v>
      </c>
      <c r="U1660" t="s">
        <v>9632</v>
      </c>
    </row>
    <row r="1661" spans="1:21" hidden="1">
      <c r="A1661">
        <v>3663</v>
      </c>
      <c r="B1661" t="s">
        <v>21</v>
      </c>
      <c r="C1661" t="s">
        <v>8547</v>
      </c>
      <c r="D1661" t="s">
        <v>23</v>
      </c>
      <c r="E1661" t="s">
        <v>9633</v>
      </c>
      <c r="F1661" t="s">
        <v>5751</v>
      </c>
      <c r="G1661" t="s">
        <v>6375</v>
      </c>
      <c r="H1661" t="s">
        <v>27</v>
      </c>
      <c r="I1661" t="s">
        <v>28</v>
      </c>
      <c r="J1661" t="s">
        <v>9634</v>
      </c>
      <c r="K1661" t="s">
        <v>9635</v>
      </c>
      <c r="L1661" t="s">
        <v>9636</v>
      </c>
      <c r="M1661" t="s">
        <v>9637</v>
      </c>
      <c r="N1661" t="s">
        <v>9638</v>
      </c>
      <c r="O1661" t="s">
        <v>34</v>
      </c>
      <c r="P1661">
        <v>0</v>
      </c>
      <c r="Q1661">
        <v>0</v>
      </c>
      <c r="S1661" t="s">
        <v>9639</v>
      </c>
      <c r="U1661" t="s">
        <v>9632</v>
      </c>
    </row>
    <row r="1662" spans="1:21" hidden="1">
      <c r="A1662">
        <v>3664</v>
      </c>
      <c r="B1662" t="s">
        <v>21</v>
      </c>
      <c r="C1662" t="s">
        <v>229</v>
      </c>
      <c r="D1662" t="s">
        <v>23</v>
      </c>
      <c r="E1662" t="s">
        <v>9640</v>
      </c>
      <c r="F1662" t="s">
        <v>5751</v>
      </c>
      <c r="G1662" t="s">
        <v>6375</v>
      </c>
      <c r="H1662" t="s">
        <v>27</v>
      </c>
      <c r="I1662" t="s">
        <v>28</v>
      </c>
      <c r="J1662" t="s">
        <v>9641</v>
      </c>
      <c r="K1662" t="s">
        <v>9642</v>
      </c>
      <c r="L1662" t="s">
        <v>9643</v>
      </c>
      <c r="M1662" t="s">
        <v>9644</v>
      </c>
      <c r="N1662" t="s">
        <v>9645</v>
      </c>
      <c r="O1662" t="s">
        <v>80</v>
      </c>
      <c r="P1662">
        <v>0</v>
      </c>
      <c r="Q1662">
        <v>0</v>
      </c>
      <c r="S1662" t="s">
        <v>9646</v>
      </c>
      <c r="U1662" t="s">
        <v>9632</v>
      </c>
    </row>
    <row r="1663" spans="1:21" hidden="1">
      <c r="A1663">
        <v>3665</v>
      </c>
      <c r="B1663" t="s">
        <v>21</v>
      </c>
      <c r="C1663" t="s">
        <v>229</v>
      </c>
      <c r="D1663" t="s">
        <v>23</v>
      </c>
      <c r="E1663" t="s">
        <v>9647</v>
      </c>
      <c r="F1663" t="s">
        <v>5751</v>
      </c>
      <c r="G1663" t="s">
        <v>6375</v>
      </c>
      <c r="H1663" t="s">
        <v>27</v>
      </c>
      <c r="I1663" t="s">
        <v>28</v>
      </c>
      <c r="J1663" t="s">
        <v>9648</v>
      </c>
      <c r="K1663" t="s">
        <v>9649</v>
      </c>
      <c r="L1663" t="s">
        <v>9650</v>
      </c>
      <c r="M1663" t="s">
        <v>9651</v>
      </c>
      <c r="N1663" t="s">
        <v>9652</v>
      </c>
      <c r="O1663" t="s">
        <v>80</v>
      </c>
      <c r="P1663">
        <v>0</v>
      </c>
      <c r="Q1663">
        <v>0</v>
      </c>
      <c r="S1663" t="s">
        <v>9653</v>
      </c>
      <c r="U1663" t="s">
        <v>9632</v>
      </c>
    </row>
    <row r="1664" spans="1:21" hidden="1">
      <c r="A1664">
        <v>3666</v>
      </c>
      <c r="B1664" t="s">
        <v>21</v>
      </c>
      <c r="C1664" t="s">
        <v>229</v>
      </c>
      <c r="D1664" t="s">
        <v>23</v>
      </c>
      <c r="E1664" t="s">
        <v>9654</v>
      </c>
      <c r="F1664" t="s">
        <v>5751</v>
      </c>
      <c r="G1664" t="s">
        <v>6375</v>
      </c>
      <c r="H1664" t="s">
        <v>27</v>
      </c>
      <c r="I1664" t="s">
        <v>28</v>
      </c>
      <c r="J1664" t="s">
        <v>9655</v>
      </c>
      <c r="K1664" t="s">
        <v>9656</v>
      </c>
      <c r="L1664" t="s">
        <v>9657</v>
      </c>
      <c r="M1664" t="s">
        <v>9658</v>
      </c>
      <c r="N1664" t="s">
        <v>9659</v>
      </c>
      <c r="O1664" t="s">
        <v>64</v>
      </c>
      <c r="P1664">
        <v>0</v>
      </c>
      <c r="Q1664">
        <v>0</v>
      </c>
      <c r="S1664" t="s">
        <v>9660</v>
      </c>
      <c r="U1664" t="s">
        <v>9632</v>
      </c>
    </row>
    <row r="1665" spans="1:21" hidden="1">
      <c r="A1665">
        <v>3667</v>
      </c>
      <c r="B1665" t="s">
        <v>21</v>
      </c>
      <c r="C1665" t="s">
        <v>9661</v>
      </c>
      <c r="D1665" t="s">
        <v>47</v>
      </c>
      <c r="E1665" t="s">
        <v>9662</v>
      </c>
      <c r="F1665" t="s">
        <v>5751</v>
      </c>
      <c r="G1665" t="s">
        <v>6375</v>
      </c>
      <c r="H1665" t="s">
        <v>27</v>
      </c>
      <c r="I1665" t="s">
        <v>28</v>
      </c>
      <c r="J1665" t="s">
        <v>9663</v>
      </c>
      <c r="K1665" t="s">
        <v>9664</v>
      </c>
      <c r="L1665" t="s">
        <v>9665</v>
      </c>
      <c r="M1665" t="s">
        <v>9666</v>
      </c>
      <c r="N1665" t="s">
        <v>9667</v>
      </c>
      <c r="O1665" t="s">
        <v>80</v>
      </c>
      <c r="P1665">
        <v>0</v>
      </c>
      <c r="Q1665">
        <v>0</v>
      </c>
      <c r="S1665" t="s">
        <v>9668</v>
      </c>
      <c r="U1665" t="s">
        <v>9632</v>
      </c>
    </row>
    <row r="1666" spans="1:21" hidden="1">
      <c r="A1666">
        <v>3668</v>
      </c>
      <c r="B1666" t="s">
        <v>21</v>
      </c>
      <c r="C1666" t="s">
        <v>430</v>
      </c>
      <c r="D1666" t="s">
        <v>47</v>
      </c>
      <c r="E1666" t="s">
        <v>9669</v>
      </c>
      <c r="F1666" t="s">
        <v>5751</v>
      </c>
      <c r="G1666" t="s">
        <v>6375</v>
      </c>
      <c r="H1666" t="s">
        <v>27</v>
      </c>
      <c r="I1666" t="s">
        <v>28</v>
      </c>
      <c r="J1666" t="s">
        <v>9670</v>
      </c>
      <c r="K1666" t="s">
        <v>9671</v>
      </c>
      <c r="L1666" t="s">
        <v>9672</v>
      </c>
      <c r="M1666" t="s">
        <v>9673</v>
      </c>
      <c r="N1666" t="s">
        <v>9674</v>
      </c>
      <c r="O1666" t="s">
        <v>55</v>
      </c>
      <c r="P1666">
        <v>0</v>
      </c>
      <c r="Q1666">
        <v>0</v>
      </c>
      <c r="R1666" t="s">
        <v>9675</v>
      </c>
      <c r="S1666" t="s">
        <v>9676</v>
      </c>
      <c r="U1666" t="s">
        <v>9677</v>
      </c>
    </row>
    <row r="1667" spans="1:21" hidden="1">
      <c r="A1667">
        <v>3669</v>
      </c>
      <c r="B1667" t="s">
        <v>21</v>
      </c>
      <c r="C1667" t="s">
        <v>590</v>
      </c>
      <c r="D1667" t="s">
        <v>47</v>
      </c>
      <c r="E1667" t="s">
        <v>9678</v>
      </c>
      <c r="F1667" t="s">
        <v>5751</v>
      </c>
      <c r="G1667" t="s">
        <v>6375</v>
      </c>
      <c r="H1667" t="s">
        <v>27</v>
      </c>
      <c r="I1667" t="s">
        <v>28</v>
      </c>
      <c r="J1667" t="s">
        <v>9679</v>
      </c>
      <c r="K1667" t="s">
        <v>9680</v>
      </c>
      <c r="L1667" t="s">
        <v>9681</v>
      </c>
      <c r="M1667" t="s">
        <v>9682</v>
      </c>
      <c r="N1667" t="s">
        <v>9683</v>
      </c>
      <c r="O1667" t="s">
        <v>80</v>
      </c>
      <c r="P1667">
        <v>0</v>
      </c>
      <c r="Q1667">
        <v>0</v>
      </c>
      <c r="R1667" t="s">
        <v>9684</v>
      </c>
      <c r="S1667" t="s">
        <v>9685</v>
      </c>
      <c r="U1667" t="s">
        <v>9686</v>
      </c>
    </row>
    <row r="1668" spans="1:21" hidden="1">
      <c r="A1668" t="s">
        <v>9687</v>
      </c>
      <c r="B1668" t="s">
        <v>21</v>
      </c>
      <c r="C1668" t="s">
        <v>430</v>
      </c>
      <c r="D1668" t="s">
        <v>47</v>
      </c>
      <c r="E1668" t="s">
        <v>9688</v>
      </c>
      <c r="F1668" t="s">
        <v>5751</v>
      </c>
      <c r="G1668" t="s">
        <v>6375</v>
      </c>
      <c r="H1668" t="s">
        <v>27</v>
      </c>
      <c r="I1668" t="s">
        <v>28</v>
      </c>
      <c r="J1668" t="s">
        <v>5152</v>
      </c>
      <c r="K1668" t="s">
        <v>5153</v>
      </c>
      <c r="L1668" t="s">
        <v>5154</v>
      </c>
      <c r="M1668" t="s">
        <v>5155</v>
      </c>
      <c r="N1668" t="s">
        <v>5156</v>
      </c>
      <c r="O1668" t="s">
        <v>55</v>
      </c>
      <c r="P1668">
        <v>0</v>
      </c>
      <c r="Q1668">
        <v>0</v>
      </c>
      <c r="R1668" t="s">
        <v>9689</v>
      </c>
      <c r="S1668" t="s">
        <v>9690</v>
      </c>
      <c r="U1668" t="s">
        <v>9691</v>
      </c>
    </row>
    <row r="1669" spans="1:21" hidden="1">
      <c r="A1669" t="s">
        <v>9692</v>
      </c>
      <c r="B1669" t="s">
        <v>21</v>
      </c>
      <c r="C1669" t="s">
        <v>335</v>
      </c>
      <c r="D1669" t="s">
        <v>47</v>
      </c>
      <c r="E1669" t="s">
        <v>9693</v>
      </c>
      <c r="F1669" t="s">
        <v>5751</v>
      </c>
      <c r="G1669" t="s">
        <v>6375</v>
      </c>
      <c r="H1669" t="s">
        <v>27</v>
      </c>
      <c r="I1669" t="s">
        <v>28</v>
      </c>
      <c r="J1669" t="s">
        <v>5152</v>
      </c>
      <c r="K1669" t="s">
        <v>5153</v>
      </c>
      <c r="L1669" t="s">
        <v>5154</v>
      </c>
      <c r="M1669" t="s">
        <v>5155</v>
      </c>
      <c r="N1669" t="s">
        <v>5156</v>
      </c>
      <c r="O1669" t="s">
        <v>34</v>
      </c>
      <c r="P1669">
        <v>0</v>
      </c>
      <c r="Q1669">
        <v>0</v>
      </c>
      <c r="R1669" t="s">
        <v>9694</v>
      </c>
      <c r="S1669" t="s">
        <v>9695</v>
      </c>
      <c r="U1669" t="s">
        <v>9696</v>
      </c>
    </row>
    <row r="1670" spans="1:21" hidden="1">
      <c r="A1670">
        <v>3672</v>
      </c>
      <c r="B1670" t="s">
        <v>21</v>
      </c>
      <c r="C1670" t="s">
        <v>335</v>
      </c>
      <c r="D1670" t="s">
        <v>47</v>
      </c>
      <c r="E1670" t="s">
        <v>9697</v>
      </c>
      <c r="F1670" t="s">
        <v>5751</v>
      </c>
      <c r="G1670" t="s">
        <v>6375</v>
      </c>
      <c r="H1670" t="s">
        <v>27</v>
      </c>
      <c r="I1670" t="s">
        <v>28</v>
      </c>
      <c r="J1670" t="s">
        <v>9698</v>
      </c>
      <c r="K1670" t="s">
        <v>9699</v>
      </c>
      <c r="L1670" t="s">
        <v>9700</v>
      </c>
      <c r="M1670" t="s">
        <v>9701</v>
      </c>
      <c r="N1670" t="s">
        <v>9702</v>
      </c>
      <c r="O1670" t="s">
        <v>34</v>
      </c>
      <c r="P1670">
        <v>0</v>
      </c>
      <c r="Q1670">
        <v>0</v>
      </c>
      <c r="R1670" t="s">
        <v>9703</v>
      </c>
      <c r="S1670" t="s">
        <v>9704</v>
      </c>
      <c r="U1670" t="s">
        <v>9705</v>
      </c>
    </row>
    <row r="1671" spans="1:21" hidden="1">
      <c r="A1671">
        <v>3673</v>
      </c>
      <c r="B1671" t="s">
        <v>21</v>
      </c>
      <c r="C1671" t="s">
        <v>335</v>
      </c>
      <c r="D1671" t="s">
        <v>47</v>
      </c>
      <c r="E1671" t="s">
        <v>9706</v>
      </c>
      <c r="F1671" t="s">
        <v>5751</v>
      </c>
      <c r="G1671" t="s">
        <v>6375</v>
      </c>
      <c r="H1671" t="s">
        <v>27</v>
      </c>
      <c r="I1671" t="s">
        <v>28</v>
      </c>
      <c r="J1671" t="s">
        <v>9707</v>
      </c>
      <c r="K1671" t="s">
        <v>9708</v>
      </c>
      <c r="L1671" t="s">
        <v>9709</v>
      </c>
      <c r="M1671" t="s">
        <v>9710</v>
      </c>
      <c r="N1671" t="s">
        <v>9711</v>
      </c>
      <c r="O1671" t="s">
        <v>34</v>
      </c>
      <c r="P1671">
        <v>0</v>
      </c>
      <c r="Q1671">
        <v>0</v>
      </c>
      <c r="S1671" t="s">
        <v>9712</v>
      </c>
      <c r="U1671" t="s">
        <v>9713</v>
      </c>
    </row>
    <row r="1672" spans="1:21" hidden="1">
      <c r="A1672">
        <v>3674</v>
      </c>
      <c r="B1672" t="s">
        <v>2959</v>
      </c>
      <c r="C1672" t="s">
        <v>6184</v>
      </c>
      <c r="D1672" t="s">
        <v>366</v>
      </c>
      <c r="E1672" t="s">
        <v>9714</v>
      </c>
      <c r="F1672" t="s">
        <v>5751</v>
      </c>
      <c r="G1672" t="s">
        <v>6375</v>
      </c>
      <c r="H1672" t="s">
        <v>27</v>
      </c>
      <c r="I1672" t="s">
        <v>28</v>
      </c>
      <c r="J1672" t="s">
        <v>9715</v>
      </c>
      <c r="K1672" t="s">
        <v>9715</v>
      </c>
      <c r="L1672" t="s">
        <v>9715</v>
      </c>
      <c r="M1672" t="s">
        <v>9715</v>
      </c>
      <c r="N1672" t="s">
        <v>9715</v>
      </c>
      <c r="O1672" t="s">
        <v>55</v>
      </c>
      <c r="P1672">
        <v>0</v>
      </c>
      <c r="Q1672">
        <v>0</v>
      </c>
      <c r="S1672" t="s">
        <v>9716</v>
      </c>
      <c r="U1672" t="s">
        <v>9713</v>
      </c>
    </row>
    <row r="1673" spans="1:21" hidden="1">
      <c r="A1673">
        <v>3675</v>
      </c>
      <c r="B1673" t="s">
        <v>2959</v>
      </c>
      <c r="C1673" t="s">
        <v>6184</v>
      </c>
      <c r="D1673" t="s">
        <v>366</v>
      </c>
      <c r="E1673" t="s">
        <v>9717</v>
      </c>
      <c r="F1673" t="s">
        <v>5751</v>
      </c>
      <c r="G1673" t="s">
        <v>6375</v>
      </c>
      <c r="H1673" t="s">
        <v>27</v>
      </c>
      <c r="I1673" t="s">
        <v>28</v>
      </c>
      <c r="J1673" t="s">
        <v>9718</v>
      </c>
      <c r="K1673" t="s">
        <v>9719</v>
      </c>
      <c r="L1673" t="s">
        <v>9720</v>
      </c>
      <c r="M1673" t="s">
        <v>9721</v>
      </c>
      <c r="N1673" t="s">
        <v>9722</v>
      </c>
      <c r="O1673" t="s">
        <v>122</v>
      </c>
      <c r="P1673">
        <v>0</v>
      </c>
      <c r="Q1673">
        <v>0</v>
      </c>
      <c r="S1673" t="s">
        <v>9723</v>
      </c>
      <c r="U1673" t="s">
        <v>9724</v>
      </c>
    </row>
    <row r="1674" spans="1:21" hidden="1">
      <c r="A1674">
        <v>3676</v>
      </c>
      <c r="B1674" t="s">
        <v>2959</v>
      </c>
      <c r="C1674" t="s">
        <v>9231</v>
      </c>
      <c r="D1674" t="s">
        <v>366</v>
      </c>
      <c r="E1674" t="s">
        <v>9725</v>
      </c>
      <c r="F1674" t="s">
        <v>5751</v>
      </c>
      <c r="G1674" t="s">
        <v>6375</v>
      </c>
      <c r="H1674" t="s">
        <v>27</v>
      </c>
      <c r="I1674" t="s">
        <v>28</v>
      </c>
      <c r="J1674" t="s">
        <v>9726</v>
      </c>
      <c r="K1674" t="s">
        <v>9727</v>
      </c>
      <c r="L1674" t="s">
        <v>9728</v>
      </c>
      <c r="M1674" t="s">
        <v>9729</v>
      </c>
      <c r="N1674" t="s">
        <v>9730</v>
      </c>
      <c r="O1674" t="s">
        <v>34</v>
      </c>
      <c r="P1674">
        <v>0</v>
      </c>
      <c r="Q1674">
        <v>0</v>
      </c>
      <c r="S1674" t="s">
        <v>9731</v>
      </c>
      <c r="U1674" t="s">
        <v>9732</v>
      </c>
    </row>
    <row r="1675" spans="1:21" hidden="1">
      <c r="A1675">
        <v>3677</v>
      </c>
      <c r="B1675" t="s">
        <v>2959</v>
      </c>
      <c r="C1675" t="s">
        <v>9231</v>
      </c>
      <c r="D1675" t="s">
        <v>366</v>
      </c>
      <c r="E1675" t="s">
        <v>9733</v>
      </c>
      <c r="F1675" t="s">
        <v>5751</v>
      </c>
      <c r="G1675" t="s">
        <v>6375</v>
      </c>
      <c r="H1675" t="s">
        <v>27</v>
      </c>
      <c r="I1675" t="s">
        <v>28</v>
      </c>
      <c r="J1675" t="s">
        <v>9734</v>
      </c>
      <c r="K1675" t="s">
        <v>9735</v>
      </c>
      <c r="L1675" t="s">
        <v>9736</v>
      </c>
      <c r="M1675" t="s">
        <v>9737</v>
      </c>
      <c r="N1675" t="s">
        <v>9738</v>
      </c>
      <c r="O1675" t="s">
        <v>80</v>
      </c>
      <c r="P1675">
        <v>0</v>
      </c>
      <c r="Q1675">
        <v>0</v>
      </c>
      <c r="R1675" t="s">
        <v>9739</v>
      </c>
      <c r="S1675" t="s">
        <v>9740</v>
      </c>
      <c r="U1675" t="s">
        <v>9741</v>
      </c>
    </row>
    <row r="1676" spans="1:21" hidden="1">
      <c r="A1676">
        <v>3678</v>
      </c>
      <c r="B1676" t="s">
        <v>2959</v>
      </c>
      <c r="C1676" t="s">
        <v>2913</v>
      </c>
      <c r="D1676" t="s">
        <v>366</v>
      </c>
      <c r="E1676" t="s">
        <v>9742</v>
      </c>
      <c r="F1676" t="s">
        <v>5751</v>
      </c>
      <c r="G1676" t="s">
        <v>6375</v>
      </c>
      <c r="H1676" t="s">
        <v>27</v>
      </c>
      <c r="I1676" t="s">
        <v>28</v>
      </c>
      <c r="J1676" t="s">
        <v>9743</v>
      </c>
      <c r="K1676" t="s">
        <v>9744</v>
      </c>
      <c r="L1676" t="s">
        <v>9745</v>
      </c>
      <c r="M1676" t="s">
        <v>9746</v>
      </c>
      <c r="N1676" t="s">
        <v>9747</v>
      </c>
      <c r="O1676" t="s">
        <v>55</v>
      </c>
      <c r="P1676">
        <v>0</v>
      </c>
      <c r="Q1676">
        <v>0</v>
      </c>
      <c r="S1676" t="s">
        <v>9748</v>
      </c>
      <c r="U1676" t="s">
        <v>9741</v>
      </c>
    </row>
    <row r="1677" spans="1:21" hidden="1">
      <c r="A1677">
        <v>3679</v>
      </c>
      <c r="B1677" t="s">
        <v>2959</v>
      </c>
      <c r="C1677" t="s">
        <v>2913</v>
      </c>
      <c r="D1677" t="s">
        <v>366</v>
      </c>
      <c r="E1677" t="s">
        <v>9749</v>
      </c>
      <c r="F1677" t="s">
        <v>5751</v>
      </c>
      <c r="G1677" t="s">
        <v>6375</v>
      </c>
      <c r="H1677" t="s">
        <v>27</v>
      </c>
      <c r="I1677" t="s">
        <v>28</v>
      </c>
      <c r="J1677" t="s">
        <v>9750</v>
      </c>
      <c r="K1677" t="s">
        <v>9751</v>
      </c>
      <c r="L1677" t="s">
        <v>9752</v>
      </c>
      <c r="M1677" t="s">
        <v>9753</v>
      </c>
      <c r="N1677" t="s">
        <v>9754</v>
      </c>
      <c r="O1677" t="s">
        <v>55</v>
      </c>
      <c r="P1677">
        <v>0</v>
      </c>
      <c r="Q1677">
        <v>0</v>
      </c>
      <c r="R1677" t="s">
        <v>9755</v>
      </c>
      <c r="S1677" t="s">
        <v>9756</v>
      </c>
      <c r="U1677" t="s">
        <v>9757</v>
      </c>
    </row>
    <row r="1678" spans="1:21" hidden="1">
      <c r="A1678" t="s">
        <v>9758</v>
      </c>
      <c r="B1678" t="s">
        <v>2959</v>
      </c>
      <c r="C1678" t="s">
        <v>9236</v>
      </c>
      <c r="D1678" t="s">
        <v>366</v>
      </c>
      <c r="E1678" t="s">
        <v>9759</v>
      </c>
      <c r="F1678" t="s">
        <v>5751</v>
      </c>
      <c r="G1678" t="s">
        <v>6375</v>
      </c>
      <c r="H1678" t="s">
        <v>27</v>
      </c>
      <c r="I1678" t="s">
        <v>28</v>
      </c>
      <c r="J1678" t="s">
        <v>5152</v>
      </c>
      <c r="K1678" t="s">
        <v>5153</v>
      </c>
      <c r="L1678" t="s">
        <v>5154</v>
      </c>
      <c r="M1678" t="s">
        <v>5155</v>
      </c>
      <c r="N1678" t="s">
        <v>5156</v>
      </c>
      <c r="O1678" t="s">
        <v>122</v>
      </c>
      <c r="P1678">
        <v>0</v>
      </c>
      <c r="Q1678">
        <v>0</v>
      </c>
      <c r="R1678" t="s">
        <v>9760</v>
      </c>
      <c r="S1678" t="s">
        <v>9761</v>
      </c>
      <c r="U1678" t="s">
        <v>9762</v>
      </c>
    </row>
    <row r="1679" spans="1:21" hidden="1">
      <c r="A1679">
        <v>3681</v>
      </c>
      <c r="B1679" t="s">
        <v>2959</v>
      </c>
      <c r="C1679" t="s">
        <v>9236</v>
      </c>
      <c r="D1679" t="s">
        <v>366</v>
      </c>
      <c r="E1679" t="s">
        <v>9763</v>
      </c>
      <c r="F1679" t="s">
        <v>5751</v>
      </c>
      <c r="G1679" t="s">
        <v>6375</v>
      </c>
      <c r="H1679" t="s">
        <v>27</v>
      </c>
      <c r="I1679" t="s">
        <v>28</v>
      </c>
      <c r="J1679" t="s">
        <v>9764</v>
      </c>
      <c r="K1679" t="s">
        <v>9765</v>
      </c>
      <c r="L1679" t="s">
        <v>9766</v>
      </c>
      <c r="M1679" t="s">
        <v>9767</v>
      </c>
      <c r="O1679" t="s">
        <v>122</v>
      </c>
      <c r="P1679">
        <v>0</v>
      </c>
      <c r="Q1679">
        <v>0</v>
      </c>
      <c r="S1679" t="s">
        <v>9768</v>
      </c>
      <c r="U1679" t="s">
        <v>9769</v>
      </c>
    </row>
    <row r="1680" spans="1:21" hidden="1">
      <c r="A1680">
        <v>3682</v>
      </c>
      <c r="B1680" t="s">
        <v>2959</v>
      </c>
      <c r="C1680" t="s">
        <v>9236</v>
      </c>
      <c r="D1680" t="s">
        <v>366</v>
      </c>
      <c r="E1680" t="s">
        <v>9770</v>
      </c>
      <c r="F1680" t="s">
        <v>5751</v>
      </c>
      <c r="G1680" t="s">
        <v>6375</v>
      </c>
      <c r="H1680" t="s">
        <v>27</v>
      </c>
      <c r="I1680" t="s">
        <v>28</v>
      </c>
      <c r="J1680" t="s">
        <v>9771</v>
      </c>
      <c r="K1680" t="s">
        <v>9772</v>
      </c>
      <c r="L1680" t="s">
        <v>9773</v>
      </c>
      <c r="M1680" t="s">
        <v>9774</v>
      </c>
      <c r="N1680" t="s">
        <v>9775</v>
      </c>
      <c r="O1680" t="s">
        <v>64</v>
      </c>
      <c r="P1680">
        <v>0</v>
      </c>
      <c r="Q1680">
        <v>0</v>
      </c>
      <c r="R1680" t="s">
        <v>9776</v>
      </c>
      <c r="S1680" t="s">
        <v>9777</v>
      </c>
      <c r="U1680" t="s">
        <v>9778</v>
      </c>
    </row>
    <row r="1681" spans="1:21" hidden="1">
      <c r="A1681">
        <v>3683</v>
      </c>
      <c r="B1681" t="s">
        <v>2959</v>
      </c>
      <c r="C1681" t="s">
        <v>8669</v>
      </c>
      <c r="D1681" t="s">
        <v>366</v>
      </c>
      <c r="E1681" t="s">
        <v>9779</v>
      </c>
      <c r="F1681" t="s">
        <v>5751</v>
      </c>
      <c r="G1681" t="s">
        <v>6375</v>
      </c>
      <c r="H1681" t="s">
        <v>27</v>
      </c>
      <c r="I1681" t="s">
        <v>28</v>
      </c>
      <c r="J1681" t="s">
        <v>9780</v>
      </c>
      <c r="K1681" t="s">
        <v>9781</v>
      </c>
      <c r="L1681" t="s">
        <v>9386</v>
      </c>
      <c r="M1681" t="s">
        <v>9637</v>
      </c>
      <c r="N1681" t="s">
        <v>9782</v>
      </c>
      <c r="O1681" t="s">
        <v>55</v>
      </c>
      <c r="P1681">
        <v>0</v>
      </c>
      <c r="Q1681">
        <v>0</v>
      </c>
      <c r="S1681" t="s">
        <v>9783</v>
      </c>
      <c r="U1681" t="s">
        <v>9784</v>
      </c>
    </row>
    <row r="1682" spans="1:21" hidden="1">
      <c r="A1682">
        <v>3684</v>
      </c>
      <c r="B1682" t="s">
        <v>2959</v>
      </c>
      <c r="C1682" t="s">
        <v>6035</v>
      </c>
      <c r="D1682" t="s">
        <v>366</v>
      </c>
      <c r="E1682" t="s">
        <v>9785</v>
      </c>
      <c r="F1682" t="s">
        <v>5751</v>
      </c>
      <c r="G1682" t="s">
        <v>6375</v>
      </c>
      <c r="H1682" t="s">
        <v>27</v>
      </c>
      <c r="I1682" t="s">
        <v>28</v>
      </c>
      <c r="J1682" t="s">
        <v>9786</v>
      </c>
      <c r="K1682" t="s">
        <v>9787</v>
      </c>
      <c r="L1682" t="s">
        <v>9788</v>
      </c>
      <c r="M1682" t="s">
        <v>9789</v>
      </c>
      <c r="N1682" t="s">
        <v>9790</v>
      </c>
      <c r="O1682" t="s">
        <v>122</v>
      </c>
      <c r="P1682">
        <v>0</v>
      </c>
      <c r="Q1682">
        <v>0</v>
      </c>
      <c r="S1682" t="s">
        <v>9791</v>
      </c>
      <c r="U1682" t="s">
        <v>9784</v>
      </c>
    </row>
    <row r="1683" spans="1:21" hidden="1">
      <c r="A1683" t="s">
        <v>9792</v>
      </c>
      <c r="B1683" t="s">
        <v>2959</v>
      </c>
      <c r="C1683" t="s">
        <v>9268</v>
      </c>
      <c r="D1683" t="s">
        <v>366</v>
      </c>
      <c r="E1683" t="s">
        <v>9793</v>
      </c>
      <c r="F1683" t="s">
        <v>5751</v>
      </c>
      <c r="G1683" t="s">
        <v>6375</v>
      </c>
      <c r="H1683" t="s">
        <v>27</v>
      </c>
      <c r="I1683" t="s">
        <v>28</v>
      </c>
      <c r="J1683" t="s">
        <v>5152</v>
      </c>
      <c r="K1683" t="s">
        <v>5153</v>
      </c>
      <c r="L1683" t="s">
        <v>5154</v>
      </c>
      <c r="M1683" t="s">
        <v>5155</v>
      </c>
      <c r="N1683" t="s">
        <v>5156</v>
      </c>
      <c r="O1683" t="s">
        <v>64</v>
      </c>
      <c r="P1683">
        <v>0</v>
      </c>
      <c r="Q1683">
        <v>0</v>
      </c>
      <c r="R1683" t="s">
        <v>9794</v>
      </c>
      <c r="S1683" t="s">
        <v>9795</v>
      </c>
      <c r="U1683" t="s">
        <v>9796</v>
      </c>
    </row>
    <row r="1684" spans="1:21" hidden="1">
      <c r="A1684">
        <v>3686</v>
      </c>
      <c r="B1684" t="s">
        <v>2959</v>
      </c>
      <c r="C1684" t="s">
        <v>9268</v>
      </c>
      <c r="D1684" t="s">
        <v>366</v>
      </c>
      <c r="E1684" t="s">
        <v>9797</v>
      </c>
      <c r="F1684" t="s">
        <v>5751</v>
      </c>
      <c r="G1684" t="s">
        <v>6375</v>
      </c>
      <c r="H1684" t="s">
        <v>27</v>
      </c>
      <c r="I1684" t="s">
        <v>28</v>
      </c>
      <c r="J1684" t="s">
        <v>9754</v>
      </c>
      <c r="K1684" t="s">
        <v>9798</v>
      </c>
      <c r="L1684" t="s">
        <v>9799</v>
      </c>
      <c r="M1684" t="s">
        <v>9800</v>
      </c>
      <c r="N1684" t="s">
        <v>9801</v>
      </c>
      <c r="O1684" t="s">
        <v>122</v>
      </c>
      <c r="P1684">
        <v>0</v>
      </c>
      <c r="Q1684">
        <v>0</v>
      </c>
      <c r="R1684" t="s">
        <v>9802</v>
      </c>
      <c r="S1684" t="s">
        <v>9803</v>
      </c>
      <c r="U1684" t="s">
        <v>9796</v>
      </c>
    </row>
    <row r="1685" spans="1:21" hidden="1">
      <c r="A1685" t="s">
        <v>9804</v>
      </c>
      <c r="B1685" t="s">
        <v>2959</v>
      </c>
      <c r="C1685" t="s">
        <v>9805</v>
      </c>
      <c r="D1685" t="s">
        <v>366</v>
      </c>
      <c r="E1685" t="s">
        <v>9806</v>
      </c>
      <c r="F1685" t="s">
        <v>5751</v>
      </c>
      <c r="G1685" t="s">
        <v>6375</v>
      </c>
      <c r="H1685" t="s">
        <v>27</v>
      </c>
      <c r="I1685" t="s">
        <v>28</v>
      </c>
      <c r="J1685" t="s">
        <v>5152</v>
      </c>
      <c r="K1685" t="s">
        <v>5153</v>
      </c>
      <c r="L1685" t="s">
        <v>5154</v>
      </c>
      <c r="M1685" t="s">
        <v>5155</v>
      </c>
      <c r="N1685" t="s">
        <v>5156</v>
      </c>
      <c r="O1685" t="s">
        <v>122</v>
      </c>
      <c r="P1685">
        <v>0</v>
      </c>
      <c r="Q1685">
        <v>0</v>
      </c>
      <c r="R1685" t="s">
        <v>9807</v>
      </c>
      <c r="S1685" t="s">
        <v>9808</v>
      </c>
      <c r="U1685" t="s">
        <v>9809</v>
      </c>
    </row>
    <row r="1686" spans="1:21" hidden="1">
      <c r="A1686">
        <v>3688</v>
      </c>
      <c r="B1686" t="s">
        <v>2959</v>
      </c>
      <c r="C1686" t="s">
        <v>9194</v>
      </c>
      <c r="D1686" t="s">
        <v>366</v>
      </c>
      <c r="E1686" t="s">
        <v>9810</v>
      </c>
      <c r="F1686" t="s">
        <v>5751</v>
      </c>
      <c r="G1686" t="s">
        <v>6375</v>
      </c>
      <c r="H1686" t="s">
        <v>27</v>
      </c>
      <c r="I1686" t="s">
        <v>28</v>
      </c>
      <c r="J1686" t="s">
        <v>9811</v>
      </c>
      <c r="K1686" t="s">
        <v>9812</v>
      </c>
      <c r="L1686" t="s">
        <v>9813</v>
      </c>
      <c r="M1686" t="s">
        <v>9814</v>
      </c>
      <c r="N1686" t="s">
        <v>9815</v>
      </c>
      <c r="O1686" t="s">
        <v>80</v>
      </c>
      <c r="P1686">
        <v>0</v>
      </c>
      <c r="Q1686">
        <v>0</v>
      </c>
      <c r="S1686" t="s">
        <v>9816</v>
      </c>
      <c r="U1686" t="s">
        <v>9809</v>
      </c>
    </row>
    <row r="1687" spans="1:21" hidden="1">
      <c r="A1687">
        <v>3689</v>
      </c>
      <c r="B1687" t="s">
        <v>2959</v>
      </c>
      <c r="C1687" t="s">
        <v>9282</v>
      </c>
      <c r="D1687" t="s">
        <v>366</v>
      </c>
      <c r="E1687" t="s">
        <v>9817</v>
      </c>
      <c r="F1687" t="s">
        <v>5751</v>
      </c>
      <c r="G1687" t="s">
        <v>6375</v>
      </c>
      <c r="H1687" t="s">
        <v>27</v>
      </c>
      <c r="I1687" t="s">
        <v>28</v>
      </c>
      <c r="J1687" t="s">
        <v>9818</v>
      </c>
      <c r="K1687" t="s">
        <v>9818</v>
      </c>
      <c r="L1687" t="s">
        <v>9818</v>
      </c>
      <c r="M1687" t="s">
        <v>9818</v>
      </c>
      <c r="N1687" t="s">
        <v>9819</v>
      </c>
      <c r="O1687" t="s">
        <v>80</v>
      </c>
      <c r="P1687">
        <v>0</v>
      </c>
      <c r="Q1687">
        <v>0</v>
      </c>
      <c r="S1687" t="s">
        <v>9820</v>
      </c>
      <c r="U1687" t="s">
        <v>9809</v>
      </c>
    </row>
    <row r="1688" spans="1:21" hidden="1">
      <c r="A1688" t="s">
        <v>9821</v>
      </c>
      <c r="B1688" t="s">
        <v>2959</v>
      </c>
      <c r="C1688" t="s">
        <v>9282</v>
      </c>
      <c r="D1688" t="s">
        <v>366</v>
      </c>
      <c r="E1688" t="s">
        <v>9822</v>
      </c>
      <c r="F1688" t="s">
        <v>5751</v>
      </c>
      <c r="G1688" t="s">
        <v>6375</v>
      </c>
      <c r="H1688" t="s">
        <v>27</v>
      </c>
      <c r="I1688" t="s">
        <v>28</v>
      </c>
      <c r="J1688" t="s">
        <v>5152</v>
      </c>
      <c r="K1688" t="s">
        <v>5153</v>
      </c>
      <c r="L1688" t="s">
        <v>5154</v>
      </c>
      <c r="M1688" t="s">
        <v>5155</v>
      </c>
      <c r="N1688" t="s">
        <v>5156</v>
      </c>
      <c r="O1688" t="s">
        <v>55</v>
      </c>
      <c r="P1688">
        <v>0</v>
      </c>
      <c r="Q1688">
        <v>0</v>
      </c>
      <c r="R1688" t="s">
        <v>9823</v>
      </c>
      <c r="S1688" t="s">
        <v>9824</v>
      </c>
      <c r="U1688" t="s">
        <v>9825</v>
      </c>
    </row>
    <row r="1689" spans="1:21" hidden="1">
      <c r="A1689" t="s">
        <v>9826</v>
      </c>
      <c r="B1689" t="s">
        <v>2959</v>
      </c>
      <c r="C1689" t="s">
        <v>9282</v>
      </c>
      <c r="D1689" t="s">
        <v>366</v>
      </c>
      <c r="E1689" t="s">
        <v>9827</v>
      </c>
      <c r="F1689" t="s">
        <v>5751</v>
      </c>
      <c r="G1689" t="s">
        <v>6375</v>
      </c>
      <c r="H1689" t="s">
        <v>27</v>
      </c>
      <c r="I1689" t="s">
        <v>28</v>
      </c>
      <c r="J1689" t="s">
        <v>5152</v>
      </c>
      <c r="K1689" t="s">
        <v>5153</v>
      </c>
      <c r="L1689" t="s">
        <v>5154</v>
      </c>
      <c r="M1689" t="s">
        <v>5155</v>
      </c>
      <c r="N1689" t="s">
        <v>5156</v>
      </c>
      <c r="O1689" t="s">
        <v>122</v>
      </c>
      <c r="P1689">
        <v>0</v>
      </c>
      <c r="Q1689">
        <v>0</v>
      </c>
      <c r="R1689" t="s">
        <v>9828</v>
      </c>
      <c r="S1689" t="s">
        <v>9829</v>
      </c>
      <c r="U1689" t="s">
        <v>9830</v>
      </c>
    </row>
    <row r="1690" spans="1:21" hidden="1">
      <c r="A1690">
        <v>3692</v>
      </c>
      <c r="B1690" t="s">
        <v>2959</v>
      </c>
      <c r="C1690" t="s">
        <v>7096</v>
      </c>
      <c r="D1690" t="s">
        <v>366</v>
      </c>
      <c r="E1690" t="s">
        <v>9831</v>
      </c>
      <c r="F1690" t="s">
        <v>5751</v>
      </c>
      <c r="G1690" t="s">
        <v>6375</v>
      </c>
      <c r="H1690" t="s">
        <v>27</v>
      </c>
      <c r="I1690" t="s">
        <v>28</v>
      </c>
      <c r="J1690" t="s">
        <v>9832</v>
      </c>
      <c r="K1690" t="s">
        <v>9833</v>
      </c>
      <c r="L1690" t="s">
        <v>9834</v>
      </c>
      <c r="M1690" t="s">
        <v>9835</v>
      </c>
      <c r="N1690" t="s">
        <v>9836</v>
      </c>
      <c r="O1690" t="s">
        <v>80</v>
      </c>
      <c r="P1690">
        <v>0</v>
      </c>
      <c r="Q1690">
        <v>0</v>
      </c>
      <c r="S1690" t="s">
        <v>9837</v>
      </c>
      <c r="U1690" t="s">
        <v>9838</v>
      </c>
    </row>
    <row r="1691" spans="1:21" hidden="1">
      <c r="A1691">
        <v>3693</v>
      </c>
      <c r="B1691" t="s">
        <v>2981</v>
      </c>
      <c r="C1691" t="s">
        <v>3613</v>
      </c>
      <c r="D1691" t="s">
        <v>108</v>
      </c>
      <c r="E1691" t="s">
        <v>9839</v>
      </c>
      <c r="F1691" t="s">
        <v>5751</v>
      </c>
      <c r="G1691" t="s">
        <v>6470</v>
      </c>
      <c r="H1691" t="s">
        <v>27</v>
      </c>
      <c r="I1691" t="s">
        <v>28</v>
      </c>
      <c r="J1691" t="s">
        <v>9840</v>
      </c>
      <c r="K1691" t="s">
        <v>9841</v>
      </c>
      <c r="L1691" t="s">
        <v>9842</v>
      </c>
      <c r="M1691" t="s">
        <v>9843</v>
      </c>
      <c r="N1691" t="s">
        <v>9844</v>
      </c>
      <c r="O1691" t="s">
        <v>122</v>
      </c>
      <c r="P1691">
        <v>0</v>
      </c>
      <c r="Q1691">
        <v>0</v>
      </c>
      <c r="S1691" t="s">
        <v>9845</v>
      </c>
      <c r="U1691" t="s">
        <v>9846</v>
      </c>
    </row>
    <row r="1692" spans="1:21" hidden="1">
      <c r="A1692">
        <v>3694</v>
      </c>
      <c r="B1692" t="s">
        <v>2981</v>
      </c>
      <c r="C1692" t="s">
        <v>9847</v>
      </c>
      <c r="D1692" t="s">
        <v>290</v>
      </c>
      <c r="E1692" t="s">
        <v>9848</v>
      </c>
      <c r="F1692" t="s">
        <v>5751</v>
      </c>
      <c r="G1692" t="s">
        <v>6470</v>
      </c>
      <c r="H1692" t="s">
        <v>27</v>
      </c>
      <c r="I1692" t="s">
        <v>28</v>
      </c>
      <c r="J1692" t="s">
        <v>9849</v>
      </c>
      <c r="K1692" t="s">
        <v>9850</v>
      </c>
      <c r="L1692" t="s">
        <v>9851</v>
      </c>
      <c r="M1692" t="s">
        <v>9852</v>
      </c>
      <c r="N1692" t="s">
        <v>9853</v>
      </c>
      <c r="O1692" t="s">
        <v>80</v>
      </c>
      <c r="P1692">
        <v>0</v>
      </c>
      <c r="Q1692">
        <v>0</v>
      </c>
      <c r="S1692" t="s">
        <v>9854</v>
      </c>
      <c r="U1692" t="s">
        <v>9855</v>
      </c>
    </row>
    <row r="1693" spans="1:21" hidden="1">
      <c r="A1693">
        <v>3695</v>
      </c>
      <c r="B1693" t="s">
        <v>2981</v>
      </c>
      <c r="C1693" t="s">
        <v>9856</v>
      </c>
      <c r="D1693" t="s">
        <v>290</v>
      </c>
      <c r="E1693" t="s">
        <v>9857</v>
      </c>
      <c r="F1693" t="s">
        <v>5751</v>
      </c>
      <c r="G1693" t="s">
        <v>6470</v>
      </c>
      <c r="H1693" t="s">
        <v>27</v>
      </c>
      <c r="I1693" t="s">
        <v>28</v>
      </c>
      <c r="J1693" t="s">
        <v>9858</v>
      </c>
      <c r="K1693" t="s">
        <v>9780</v>
      </c>
      <c r="L1693" t="s">
        <v>9859</v>
      </c>
      <c r="M1693" t="s">
        <v>9382</v>
      </c>
      <c r="N1693" t="s">
        <v>9386</v>
      </c>
      <c r="O1693" t="s">
        <v>80</v>
      </c>
      <c r="P1693">
        <v>0</v>
      </c>
      <c r="Q1693">
        <v>0</v>
      </c>
      <c r="S1693" t="s">
        <v>9860</v>
      </c>
      <c r="U1693" t="s">
        <v>9855</v>
      </c>
    </row>
    <row r="1694" spans="1:21" hidden="1">
      <c r="A1694">
        <v>3696</v>
      </c>
      <c r="B1694" t="s">
        <v>2981</v>
      </c>
      <c r="C1694" t="s">
        <v>9861</v>
      </c>
      <c r="D1694" t="s">
        <v>2720</v>
      </c>
      <c r="E1694" t="s">
        <v>9862</v>
      </c>
      <c r="F1694" t="s">
        <v>5751</v>
      </c>
      <c r="G1694" t="s">
        <v>6470</v>
      </c>
      <c r="H1694" t="s">
        <v>27</v>
      </c>
      <c r="I1694" t="s">
        <v>28</v>
      </c>
      <c r="J1694" t="s">
        <v>9863</v>
      </c>
      <c r="K1694" t="s">
        <v>9864</v>
      </c>
      <c r="L1694" t="s">
        <v>9865</v>
      </c>
      <c r="M1694" t="s">
        <v>9866</v>
      </c>
      <c r="N1694" t="s">
        <v>9867</v>
      </c>
      <c r="O1694" t="s">
        <v>55</v>
      </c>
      <c r="P1694">
        <v>0</v>
      </c>
      <c r="Q1694">
        <v>0</v>
      </c>
      <c r="S1694" t="s">
        <v>9868</v>
      </c>
      <c r="U1694" t="s">
        <v>9855</v>
      </c>
    </row>
    <row r="1695" spans="1:21" hidden="1">
      <c r="A1695">
        <v>3697</v>
      </c>
      <c r="B1695" t="s">
        <v>2981</v>
      </c>
      <c r="C1695" t="s">
        <v>9869</v>
      </c>
      <c r="D1695" t="s">
        <v>2720</v>
      </c>
      <c r="E1695" t="s">
        <v>9870</v>
      </c>
      <c r="F1695" t="s">
        <v>5751</v>
      </c>
      <c r="G1695" t="s">
        <v>6470</v>
      </c>
      <c r="H1695" t="s">
        <v>27</v>
      </c>
      <c r="I1695" t="s">
        <v>28</v>
      </c>
      <c r="J1695" t="s">
        <v>9871</v>
      </c>
      <c r="K1695" t="s">
        <v>9872</v>
      </c>
      <c r="L1695" t="s">
        <v>9873</v>
      </c>
      <c r="M1695" t="s">
        <v>9874</v>
      </c>
      <c r="N1695" t="s">
        <v>9875</v>
      </c>
      <c r="O1695" t="s">
        <v>122</v>
      </c>
      <c r="P1695">
        <v>0</v>
      </c>
      <c r="Q1695">
        <v>0</v>
      </c>
      <c r="S1695" t="s">
        <v>9876</v>
      </c>
      <c r="U1695" t="s">
        <v>9855</v>
      </c>
    </row>
    <row r="1696" spans="1:21" hidden="1">
      <c r="A1696">
        <v>3698</v>
      </c>
      <c r="B1696" t="s">
        <v>2981</v>
      </c>
      <c r="C1696" t="s">
        <v>9877</v>
      </c>
      <c r="D1696" t="s">
        <v>2431</v>
      </c>
      <c r="E1696" t="s">
        <v>9878</v>
      </c>
      <c r="F1696" t="s">
        <v>5751</v>
      </c>
      <c r="G1696" t="s">
        <v>6470</v>
      </c>
      <c r="H1696" t="s">
        <v>27</v>
      </c>
      <c r="I1696" t="s">
        <v>28</v>
      </c>
      <c r="J1696" t="s">
        <v>9879</v>
      </c>
      <c r="K1696" t="s">
        <v>9880</v>
      </c>
      <c r="L1696" t="s">
        <v>9881</v>
      </c>
      <c r="M1696" t="s">
        <v>9882</v>
      </c>
      <c r="N1696" t="s">
        <v>9883</v>
      </c>
      <c r="O1696" t="s">
        <v>80</v>
      </c>
      <c r="P1696">
        <v>0</v>
      </c>
      <c r="Q1696">
        <v>0</v>
      </c>
      <c r="S1696" t="s">
        <v>9884</v>
      </c>
      <c r="U1696" t="s">
        <v>9855</v>
      </c>
    </row>
    <row r="1697" spans="1:21" hidden="1">
      <c r="A1697">
        <v>3698</v>
      </c>
      <c r="B1697" t="s">
        <v>2981</v>
      </c>
      <c r="C1697" t="s">
        <v>9877</v>
      </c>
      <c r="D1697" t="s">
        <v>2431</v>
      </c>
      <c r="E1697" t="s">
        <v>9878</v>
      </c>
      <c r="F1697" t="s">
        <v>5751</v>
      </c>
      <c r="G1697" t="s">
        <v>6470</v>
      </c>
      <c r="H1697" t="s">
        <v>27</v>
      </c>
      <c r="I1697" t="s">
        <v>28</v>
      </c>
      <c r="J1697" t="s">
        <v>9879</v>
      </c>
      <c r="K1697" t="s">
        <v>9880</v>
      </c>
      <c r="L1697" t="s">
        <v>9881</v>
      </c>
      <c r="M1697" t="s">
        <v>9882</v>
      </c>
      <c r="N1697" t="s">
        <v>9883</v>
      </c>
      <c r="O1697" t="s">
        <v>80</v>
      </c>
      <c r="P1697">
        <v>0</v>
      </c>
      <c r="Q1697">
        <v>0</v>
      </c>
      <c r="S1697" t="s">
        <v>9884</v>
      </c>
      <c r="U1697" t="s">
        <v>9855</v>
      </c>
    </row>
    <row r="1698" spans="1:21" hidden="1">
      <c r="A1698">
        <v>3699</v>
      </c>
      <c r="B1698" t="s">
        <v>2981</v>
      </c>
      <c r="C1698" t="s">
        <v>9885</v>
      </c>
      <c r="D1698" t="s">
        <v>47</v>
      </c>
      <c r="E1698" t="s">
        <v>9886</v>
      </c>
      <c r="F1698" t="s">
        <v>5751</v>
      </c>
      <c r="G1698" t="s">
        <v>6470</v>
      </c>
      <c r="H1698" t="s">
        <v>27</v>
      </c>
      <c r="I1698" t="s">
        <v>28</v>
      </c>
      <c r="J1698" t="s">
        <v>9887</v>
      </c>
      <c r="K1698" t="s">
        <v>9888</v>
      </c>
      <c r="L1698" t="s">
        <v>9889</v>
      </c>
      <c r="M1698" t="s">
        <v>9890</v>
      </c>
      <c r="N1698" t="s">
        <v>9891</v>
      </c>
      <c r="O1698" t="s">
        <v>80</v>
      </c>
      <c r="P1698">
        <v>0</v>
      </c>
      <c r="Q1698">
        <v>0</v>
      </c>
      <c r="S1698" t="s">
        <v>9892</v>
      </c>
      <c r="U1698" t="s">
        <v>9855</v>
      </c>
    </row>
    <row r="1699" spans="1:21" hidden="1">
      <c r="A1699">
        <v>3700</v>
      </c>
      <c r="B1699" t="s">
        <v>2981</v>
      </c>
      <c r="C1699" t="s">
        <v>9893</v>
      </c>
      <c r="D1699" t="s">
        <v>47</v>
      </c>
      <c r="E1699" t="s">
        <v>9894</v>
      </c>
      <c r="F1699" t="s">
        <v>5751</v>
      </c>
      <c r="G1699" t="s">
        <v>6470</v>
      </c>
      <c r="H1699" t="s">
        <v>27</v>
      </c>
      <c r="I1699" t="s">
        <v>28</v>
      </c>
      <c r="J1699" t="s">
        <v>9895</v>
      </c>
      <c r="K1699" t="s">
        <v>9896</v>
      </c>
      <c r="L1699" t="s">
        <v>9897</v>
      </c>
      <c r="M1699" t="s">
        <v>9898</v>
      </c>
      <c r="N1699" t="s">
        <v>9899</v>
      </c>
      <c r="O1699" t="s">
        <v>34</v>
      </c>
      <c r="P1699">
        <v>0</v>
      </c>
      <c r="Q1699">
        <v>0</v>
      </c>
      <c r="S1699" t="s">
        <v>9900</v>
      </c>
      <c r="U1699" t="s">
        <v>9855</v>
      </c>
    </row>
    <row r="1700" spans="1:21" hidden="1">
      <c r="A1700">
        <v>3701</v>
      </c>
      <c r="B1700" t="s">
        <v>2981</v>
      </c>
      <c r="C1700" t="s">
        <v>9901</v>
      </c>
      <c r="D1700" t="s">
        <v>290</v>
      </c>
      <c r="E1700" t="s">
        <v>9902</v>
      </c>
      <c r="F1700" t="s">
        <v>5751</v>
      </c>
      <c r="G1700" t="s">
        <v>6470</v>
      </c>
      <c r="H1700" t="s">
        <v>27</v>
      </c>
      <c r="I1700" t="s">
        <v>28</v>
      </c>
      <c r="J1700" t="s">
        <v>9903</v>
      </c>
      <c r="K1700" t="s">
        <v>9904</v>
      </c>
      <c r="L1700" t="s">
        <v>9905</v>
      </c>
      <c r="M1700" t="s">
        <v>9906</v>
      </c>
      <c r="N1700" t="s">
        <v>9907</v>
      </c>
      <c r="O1700" t="s">
        <v>64</v>
      </c>
      <c r="P1700">
        <v>0</v>
      </c>
      <c r="Q1700">
        <v>0</v>
      </c>
      <c r="S1700" t="s">
        <v>9908</v>
      </c>
      <c r="U1700" t="s">
        <v>9855</v>
      </c>
    </row>
    <row r="1701" spans="1:21" hidden="1">
      <c r="A1701">
        <v>3702</v>
      </c>
      <c r="B1701" t="s">
        <v>2981</v>
      </c>
      <c r="C1701" t="s">
        <v>9909</v>
      </c>
      <c r="D1701" t="s">
        <v>37</v>
      </c>
      <c r="E1701" t="s">
        <v>9910</v>
      </c>
      <c r="F1701" t="s">
        <v>5751</v>
      </c>
      <c r="G1701" t="s">
        <v>6470</v>
      </c>
      <c r="H1701" t="s">
        <v>27</v>
      </c>
      <c r="I1701" t="s">
        <v>28</v>
      </c>
      <c r="J1701" t="s">
        <v>9911</v>
      </c>
      <c r="K1701" t="s">
        <v>9912</v>
      </c>
      <c r="L1701" t="s">
        <v>9913</v>
      </c>
      <c r="M1701" t="s">
        <v>9914</v>
      </c>
      <c r="N1701" t="s">
        <v>9915</v>
      </c>
      <c r="O1701" t="s">
        <v>122</v>
      </c>
      <c r="P1701">
        <v>0</v>
      </c>
      <c r="Q1701">
        <v>0</v>
      </c>
      <c r="S1701" t="s">
        <v>9916</v>
      </c>
      <c r="U1701" t="s">
        <v>9855</v>
      </c>
    </row>
    <row r="1702" spans="1:21" hidden="1">
      <c r="A1702">
        <v>3703</v>
      </c>
      <c r="B1702" t="s">
        <v>2981</v>
      </c>
      <c r="C1702" t="s">
        <v>9917</v>
      </c>
      <c r="D1702" t="s">
        <v>482</v>
      </c>
      <c r="E1702" t="s">
        <v>9918</v>
      </c>
      <c r="F1702" t="s">
        <v>5751</v>
      </c>
      <c r="G1702" t="s">
        <v>6470</v>
      </c>
      <c r="H1702" t="s">
        <v>27</v>
      </c>
      <c r="I1702" t="s">
        <v>28</v>
      </c>
      <c r="J1702" t="s">
        <v>9919</v>
      </c>
      <c r="K1702" t="s">
        <v>9920</v>
      </c>
      <c r="L1702" t="s">
        <v>9921</v>
      </c>
      <c r="M1702" t="s">
        <v>9922</v>
      </c>
      <c r="N1702" t="s">
        <v>9923</v>
      </c>
      <c r="O1702" t="s">
        <v>55</v>
      </c>
      <c r="P1702">
        <v>0</v>
      </c>
      <c r="Q1702">
        <v>0</v>
      </c>
      <c r="S1702" t="s">
        <v>9924</v>
      </c>
      <c r="U1702" t="s">
        <v>9855</v>
      </c>
    </row>
    <row r="1703" spans="1:21" hidden="1">
      <c r="A1703">
        <v>3704</v>
      </c>
      <c r="B1703" t="s">
        <v>2981</v>
      </c>
      <c r="C1703" t="s">
        <v>8841</v>
      </c>
      <c r="D1703" t="s">
        <v>37</v>
      </c>
      <c r="E1703" t="s">
        <v>9925</v>
      </c>
      <c r="F1703" t="s">
        <v>5751</v>
      </c>
      <c r="G1703" t="s">
        <v>6470</v>
      </c>
      <c r="H1703" t="s">
        <v>27</v>
      </c>
      <c r="I1703" t="s">
        <v>28</v>
      </c>
      <c r="J1703" t="s">
        <v>9926</v>
      </c>
      <c r="K1703" t="s">
        <v>9927</v>
      </c>
      <c r="L1703" t="s">
        <v>9928</v>
      </c>
      <c r="M1703" t="s">
        <v>9929</v>
      </c>
      <c r="N1703" t="s">
        <v>9930</v>
      </c>
      <c r="O1703" t="s">
        <v>55</v>
      </c>
      <c r="P1703">
        <v>0</v>
      </c>
      <c r="Q1703">
        <v>0</v>
      </c>
      <c r="S1703" t="s">
        <v>9931</v>
      </c>
      <c r="U1703" t="s">
        <v>9855</v>
      </c>
    </row>
    <row r="1704" spans="1:21" hidden="1">
      <c r="A1704">
        <v>3705</v>
      </c>
      <c r="B1704" t="s">
        <v>2981</v>
      </c>
      <c r="C1704" t="s">
        <v>8608</v>
      </c>
      <c r="D1704" t="s">
        <v>37</v>
      </c>
      <c r="E1704" t="s">
        <v>9932</v>
      </c>
      <c r="F1704" t="s">
        <v>5751</v>
      </c>
      <c r="G1704" t="s">
        <v>6470</v>
      </c>
      <c r="H1704" t="s">
        <v>27</v>
      </c>
      <c r="I1704" t="s">
        <v>2565</v>
      </c>
      <c r="O1704" t="s">
        <v>80</v>
      </c>
      <c r="P1704">
        <v>0</v>
      </c>
      <c r="Q1704">
        <v>0</v>
      </c>
      <c r="S1704" t="s">
        <v>9933</v>
      </c>
      <c r="U1704" t="s">
        <v>9934</v>
      </c>
    </row>
    <row r="1705" spans="1:21" hidden="1">
      <c r="A1705">
        <v>3706</v>
      </c>
      <c r="B1705" t="s">
        <v>2981</v>
      </c>
      <c r="C1705" t="s">
        <v>9885</v>
      </c>
      <c r="D1705" t="s">
        <v>2628</v>
      </c>
      <c r="E1705" t="s">
        <v>9935</v>
      </c>
      <c r="F1705" t="s">
        <v>5751</v>
      </c>
      <c r="G1705" t="s">
        <v>6470</v>
      </c>
      <c r="H1705" t="s">
        <v>27</v>
      </c>
      <c r="I1705" t="s">
        <v>28</v>
      </c>
      <c r="J1705" t="s">
        <v>9936</v>
      </c>
      <c r="K1705" t="s">
        <v>9937</v>
      </c>
      <c r="L1705" t="s">
        <v>9938</v>
      </c>
      <c r="M1705" t="s">
        <v>9939</v>
      </c>
      <c r="N1705" t="s">
        <v>9940</v>
      </c>
      <c r="O1705" t="s">
        <v>80</v>
      </c>
      <c r="P1705">
        <v>0</v>
      </c>
      <c r="Q1705">
        <v>0</v>
      </c>
      <c r="S1705" t="s">
        <v>9941</v>
      </c>
      <c r="U1705" t="s">
        <v>9934</v>
      </c>
    </row>
    <row r="1706" spans="1:21" hidden="1">
      <c r="A1706">
        <v>3707</v>
      </c>
      <c r="B1706" t="s">
        <v>2981</v>
      </c>
      <c r="C1706" t="s">
        <v>9885</v>
      </c>
      <c r="D1706" t="s">
        <v>2628</v>
      </c>
      <c r="E1706" t="s">
        <v>9942</v>
      </c>
      <c r="F1706" t="s">
        <v>5751</v>
      </c>
      <c r="G1706" t="s">
        <v>6470</v>
      </c>
      <c r="H1706" t="s">
        <v>27</v>
      </c>
      <c r="I1706" t="s">
        <v>28</v>
      </c>
      <c r="J1706" t="s">
        <v>9943</v>
      </c>
      <c r="K1706" t="s">
        <v>9944</v>
      </c>
      <c r="L1706" t="s">
        <v>9945</v>
      </c>
      <c r="M1706" t="s">
        <v>9946</v>
      </c>
      <c r="N1706" t="s">
        <v>9947</v>
      </c>
      <c r="O1706" t="s">
        <v>34</v>
      </c>
      <c r="P1706">
        <v>0</v>
      </c>
      <c r="Q1706">
        <v>0</v>
      </c>
      <c r="S1706" t="s">
        <v>9948</v>
      </c>
      <c r="U1706" t="s">
        <v>9934</v>
      </c>
    </row>
    <row r="1707" spans="1:21" hidden="1">
      <c r="A1707">
        <v>3708</v>
      </c>
      <c r="B1707" t="s">
        <v>2981</v>
      </c>
      <c r="C1707" t="s">
        <v>9885</v>
      </c>
      <c r="D1707" t="s">
        <v>2628</v>
      </c>
      <c r="E1707" t="s">
        <v>9949</v>
      </c>
      <c r="F1707" t="s">
        <v>5751</v>
      </c>
      <c r="G1707" t="s">
        <v>6470</v>
      </c>
      <c r="H1707" t="s">
        <v>27</v>
      </c>
      <c r="I1707" t="s">
        <v>28</v>
      </c>
      <c r="J1707" t="s">
        <v>9950</v>
      </c>
      <c r="K1707" t="s">
        <v>9951</v>
      </c>
      <c r="L1707" t="s">
        <v>9952</v>
      </c>
      <c r="M1707" t="s">
        <v>9953</v>
      </c>
      <c r="N1707" t="s">
        <v>9954</v>
      </c>
      <c r="O1707" t="s">
        <v>55</v>
      </c>
      <c r="P1707">
        <v>0</v>
      </c>
      <c r="Q1707">
        <v>0</v>
      </c>
      <c r="S1707" t="s">
        <v>9955</v>
      </c>
      <c r="U1707" t="s">
        <v>9934</v>
      </c>
    </row>
    <row r="1708" spans="1:21" hidden="1">
      <c r="A1708">
        <v>3709</v>
      </c>
      <c r="B1708" t="s">
        <v>2981</v>
      </c>
      <c r="C1708" t="s">
        <v>9885</v>
      </c>
      <c r="D1708" t="s">
        <v>2628</v>
      </c>
      <c r="E1708" t="s">
        <v>9956</v>
      </c>
      <c r="F1708" t="s">
        <v>5751</v>
      </c>
      <c r="G1708" t="s">
        <v>6470</v>
      </c>
      <c r="H1708" t="s">
        <v>27</v>
      </c>
      <c r="I1708" t="s">
        <v>28</v>
      </c>
      <c r="J1708" t="s">
        <v>9957</v>
      </c>
      <c r="K1708" t="s">
        <v>9958</v>
      </c>
      <c r="L1708" t="s">
        <v>9959</v>
      </c>
      <c r="M1708" t="s">
        <v>9960</v>
      </c>
      <c r="N1708" t="s">
        <v>9961</v>
      </c>
      <c r="O1708" t="s">
        <v>64</v>
      </c>
      <c r="P1708">
        <v>0</v>
      </c>
      <c r="Q1708">
        <v>0</v>
      </c>
      <c r="S1708" t="s">
        <v>9962</v>
      </c>
      <c r="U1708" t="s">
        <v>9934</v>
      </c>
    </row>
    <row r="1709" spans="1:21" hidden="1">
      <c r="A1709">
        <v>3710</v>
      </c>
      <c r="B1709" t="s">
        <v>2981</v>
      </c>
      <c r="C1709" t="s">
        <v>9901</v>
      </c>
      <c r="D1709" t="s">
        <v>290</v>
      </c>
      <c r="E1709" t="s">
        <v>9963</v>
      </c>
      <c r="F1709" t="s">
        <v>5751</v>
      </c>
      <c r="G1709" t="s">
        <v>6470</v>
      </c>
      <c r="H1709" t="s">
        <v>27</v>
      </c>
      <c r="I1709" t="s">
        <v>28</v>
      </c>
      <c r="J1709" t="s">
        <v>9858</v>
      </c>
      <c r="K1709" t="s">
        <v>9780</v>
      </c>
      <c r="L1709" t="s">
        <v>9859</v>
      </c>
      <c r="M1709" t="s">
        <v>9382</v>
      </c>
      <c r="N1709" t="s">
        <v>9386</v>
      </c>
      <c r="O1709" t="s">
        <v>80</v>
      </c>
      <c r="P1709">
        <v>0</v>
      </c>
      <c r="Q1709">
        <v>0</v>
      </c>
      <c r="S1709" t="s">
        <v>9964</v>
      </c>
      <c r="U1709" t="s">
        <v>9934</v>
      </c>
    </row>
    <row r="1710" spans="1:21" hidden="1">
      <c r="A1710">
        <v>3711</v>
      </c>
      <c r="B1710" t="s">
        <v>2981</v>
      </c>
      <c r="C1710" t="s">
        <v>9965</v>
      </c>
      <c r="D1710" t="s">
        <v>518</v>
      </c>
      <c r="E1710" t="s">
        <v>9966</v>
      </c>
      <c r="F1710" t="s">
        <v>5751</v>
      </c>
      <c r="G1710" t="s">
        <v>6470</v>
      </c>
      <c r="H1710" t="s">
        <v>27</v>
      </c>
      <c r="I1710" t="s">
        <v>28</v>
      </c>
      <c r="J1710" t="s">
        <v>9967</v>
      </c>
      <c r="K1710" t="s">
        <v>9968</v>
      </c>
      <c r="L1710" t="s">
        <v>9969</v>
      </c>
      <c r="M1710" t="s">
        <v>9970</v>
      </c>
      <c r="N1710" t="s">
        <v>9971</v>
      </c>
      <c r="O1710" t="s">
        <v>55</v>
      </c>
      <c r="P1710">
        <v>0</v>
      </c>
      <c r="Q1710">
        <v>0</v>
      </c>
      <c r="S1710" t="s">
        <v>9972</v>
      </c>
      <c r="U1710" t="s">
        <v>9934</v>
      </c>
    </row>
    <row r="1711" spans="1:21" hidden="1">
      <c r="A1711">
        <v>3712</v>
      </c>
      <c r="B1711" t="s">
        <v>2981</v>
      </c>
      <c r="C1711" t="s">
        <v>8930</v>
      </c>
      <c r="D1711" t="s">
        <v>108</v>
      </c>
      <c r="E1711" t="s">
        <v>9973</v>
      </c>
      <c r="F1711" t="s">
        <v>5751</v>
      </c>
      <c r="G1711" t="s">
        <v>6470</v>
      </c>
      <c r="H1711" t="s">
        <v>27</v>
      </c>
      <c r="I1711" t="s">
        <v>28</v>
      </c>
      <c r="J1711" t="s">
        <v>9974</v>
      </c>
      <c r="K1711" t="s">
        <v>9975</v>
      </c>
      <c r="L1711" t="s">
        <v>9976</v>
      </c>
      <c r="M1711" t="s">
        <v>9977</v>
      </c>
      <c r="N1711" t="s">
        <v>9978</v>
      </c>
      <c r="O1711" t="s">
        <v>122</v>
      </c>
      <c r="P1711">
        <v>0</v>
      </c>
      <c r="Q1711">
        <v>0</v>
      </c>
      <c r="S1711" t="s">
        <v>9979</v>
      </c>
      <c r="U1711" t="s">
        <v>9934</v>
      </c>
    </row>
    <row r="1712" spans="1:21" hidden="1">
      <c r="A1712">
        <v>3713</v>
      </c>
      <c r="B1712" t="s">
        <v>2438</v>
      </c>
      <c r="C1712" t="s">
        <v>2834</v>
      </c>
      <c r="D1712" t="s">
        <v>366</v>
      </c>
      <c r="E1712" t="s">
        <v>9980</v>
      </c>
      <c r="F1712" t="s">
        <v>5751</v>
      </c>
      <c r="G1712" t="s">
        <v>6470</v>
      </c>
      <c r="H1712" t="s">
        <v>27</v>
      </c>
      <c r="I1712" t="s">
        <v>28</v>
      </c>
      <c r="J1712" t="s">
        <v>9981</v>
      </c>
      <c r="K1712" t="s">
        <v>3282</v>
      </c>
      <c r="L1712" t="s">
        <v>9982</v>
      </c>
      <c r="M1712" t="s">
        <v>9983</v>
      </c>
      <c r="N1712" t="s">
        <v>9984</v>
      </c>
      <c r="O1712" t="s">
        <v>55</v>
      </c>
      <c r="P1712">
        <v>0</v>
      </c>
      <c r="Q1712">
        <v>0</v>
      </c>
      <c r="S1712" t="s">
        <v>9985</v>
      </c>
      <c r="U1712" t="s">
        <v>9934</v>
      </c>
    </row>
    <row r="1713" spans="1:21" hidden="1">
      <c r="A1713">
        <v>3714</v>
      </c>
      <c r="B1713" t="s">
        <v>2438</v>
      </c>
      <c r="C1713" t="s">
        <v>9508</v>
      </c>
      <c r="D1713" t="s">
        <v>366</v>
      </c>
      <c r="E1713" t="s">
        <v>9986</v>
      </c>
      <c r="F1713" t="s">
        <v>5751</v>
      </c>
      <c r="G1713" t="s">
        <v>6470</v>
      </c>
      <c r="H1713" t="s">
        <v>27</v>
      </c>
      <c r="I1713" t="s">
        <v>28</v>
      </c>
      <c r="J1713" t="s">
        <v>9987</v>
      </c>
      <c r="K1713" t="s">
        <v>9988</v>
      </c>
      <c r="L1713" t="s">
        <v>9989</v>
      </c>
      <c r="M1713" t="s">
        <v>9990</v>
      </c>
      <c r="N1713" t="s">
        <v>9991</v>
      </c>
      <c r="O1713" t="s">
        <v>80</v>
      </c>
      <c r="P1713">
        <v>0</v>
      </c>
      <c r="Q1713">
        <v>0</v>
      </c>
      <c r="S1713" t="s">
        <v>9992</v>
      </c>
      <c r="U1713" t="s">
        <v>9934</v>
      </c>
    </row>
    <row r="1714" spans="1:21" hidden="1">
      <c r="A1714">
        <v>3715</v>
      </c>
      <c r="B1714" t="s">
        <v>2438</v>
      </c>
      <c r="C1714" t="s">
        <v>5911</v>
      </c>
      <c r="D1714" t="s">
        <v>245</v>
      </c>
      <c r="E1714" t="s">
        <v>9993</v>
      </c>
      <c r="F1714" t="s">
        <v>5751</v>
      </c>
      <c r="G1714" t="s">
        <v>6470</v>
      </c>
      <c r="H1714" t="s">
        <v>27</v>
      </c>
      <c r="I1714" t="s">
        <v>28</v>
      </c>
      <c r="J1714" t="s">
        <v>9482</v>
      </c>
      <c r="K1714" t="s">
        <v>9994</v>
      </c>
      <c r="L1714" t="s">
        <v>9483</v>
      </c>
      <c r="M1714" t="s">
        <v>3996</v>
      </c>
      <c r="N1714" t="s">
        <v>3487</v>
      </c>
      <c r="O1714" t="s">
        <v>122</v>
      </c>
      <c r="P1714">
        <v>0</v>
      </c>
      <c r="Q1714">
        <v>0</v>
      </c>
      <c r="S1714" t="s">
        <v>9995</v>
      </c>
      <c r="U1714" t="s">
        <v>9934</v>
      </c>
    </row>
    <row r="1715" spans="1:21" hidden="1">
      <c r="A1715">
        <v>3716</v>
      </c>
      <c r="B1715" t="s">
        <v>2438</v>
      </c>
      <c r="C1715" t="s">
        <v>3638</v>
      </c>
      <c r="D1715" t="s">
        <v>108</v>
      </c>
      <c r="E1715" t="s">
        <v>9996</v>
      </c>
      <c r="F1715" t="s">
        <v>5751</v>
      </c>
      <c r="G1715" t="s">
        <v>6470</v>
      </c>
      <c r="H1715" t="s">
        <v>27</v>
      </c>
      <c r="I1715" t="s">
        <v>28</v>
      </c>
      <c r="J1715" t="s">
        <v>9997</v>
      </c>
      <c r="K1715" t="s">
        <v>9998</v>
      </c>
      <c r="L1715" t="s">
        <v>9999</v>
      </c>
      <c r="M1715" t="s">
        <v>10000</v>
      </c>
      <c r="N1715" t="s">
        <v>10001</v>
      </c>
      <c r="O1715" t="s">
        <v>55</v>
      </c>
      <c r="P1715">
        <v>0</v>
      </c>
      <c r="Q1715">
        <v>0</v>
      </c>
      <c r="S1715" t="s">
        <v>10002</v>
      </c>
      <c r="U1715" t="s">
        <v>9934</v>
      </c>
    </row>
    <row r="1716" spans="1:21" hidden="1">
      <c r="A1716">
        <v>3717</v>
      </c>
      <c r="B1716" t="s">
        <v>2438</v>
      </c>
      <c r="C1716" t="s">
        <v>3638</v>
      </c>
      <c r="D1716" t="s">
        <v>108</v>
      </c>
      <c r="E1716" t="s">
        <v>10003</v>
      </c>
      <c r="F1716" t="s">
        <v>5751</v>
      </c>
      <c r="G1716" t="s">
        <v>6470</v>
      </c>
      <c r="H1716" t="s">
        <v>27</v>
      </c>
      <c r="I1716" t="s">
        <v>28</v>
      </c>
      <c r="J1716" t="s">
        <v>10004</v>
      </c>
      <c r="K1716" t="s">
        <v>10005</v>
      </c>
      <c r="L1716" t="s">
        <v>10006</v>
      </c>
      <c r="M1716" t="s">
        <v>10007</v>
      </c>
      <c r="N1716" t="s">
        <v>9522</v>
      </c>
      <c r="O1716" t="s">
        <v>122</v>
      </c>
      <c r="P1716">
        <v>0</v>
      </c>
      <c r="Q1716">
        <v>0</v>
      </c>
      <c r="R1716" t="s">
        <v>10008</v>
      </c>
      <c r="S1716" t="s">
        <v>10009</v>
      </c>
      <c r="U1716" t="s">
        <v>10010</v>
      </c>
    </row>
    <row r="1717" spans="1:21" hidden="1">
      <c r="A1717">
        <v>3718</v>
      </c>
      <c r="B1717" t="s">
        <v>2438</v>
      </c>
      <c r="C1717" t="s">
        <v>10011</v>
      </c>
      <c r="D1717" t="s">
        <v>108</v>
      </c>
      <c r="E1717" t="s">
        <v>10012</v>
      </c>
      <c r="F1717" t="s">
        <v>5751</v>
      </c>
      <c r="G1717" t="s">
        <v>6470</v>
      </c>
      <c r="H1717" t="s">
        <v>27</v>
      </c>
      <c r="I1717" t="s">
        <v>28</v>
      </c>
      <c r="J1717" t="s">
        <v>10013</v>
      </c>
      <c r="K1717" t="s">
        <v>10014</v>
      </c>
      <c r="L1717" t="s">
        <v>10015</v>
      </c>
      <c r="M1717" t="s">
        <v>10016</v>
      </c>
      <c r="N1717" t="s">
        <v>10017</v>
      </c>
      <c r="O1717" t="s">
        <v>64</v>
      </c>
      <c r="P1717">
        <v>0</v>
      </c>
      <c r="Q1717">
        <v>0</v>
      </c>
      <c r="R1717" t="s">
        <v>10018</v>
      </c>
      <c r="S1717" t="s">
        <v>10019</v>
      </c>
      <c r="U1717" t="s">
        <v>10020</v>
      </c>
    </row>
    <row r="1718" spans="1:21" hidden="1">
      <c r="A1718">
        <v>3719</v>
      </c>
      <c r="B1718" t="s">
        <v>2438</v>
      </c>
      <c r="C1718" t="s">
        <v>10021</v>
      </c>
      <c r="D1718" t="s">
        <v>290</v>
      </c>
      <c r="E1718" t="s">
        <v>10022</v>
      </c>
      <c r="F1718" t="s">
        <v>5751</v>
      </c>
      <c r="G1718" t="s">
        <v>6470</v>
      </c>
      <c r="H1718" t="s">
        <v>27</v>
      </c>
      <c r="I1718" t="s">
        <v>28</v>
      </c>
      <c r="J1718" t="s">
        <v>10023</v>
      </c>
      <c r="K1718" t="s">
        <v>10024</v>
      </c>
      <c r="L1718" t="s">
        <v>10025</v>
      </c>
      <c r="M1718" t="s">
        <v>10026</v>
      </c>
      <c r="N1718" t="s">
        <v>10027</v>
      </c>
      <c r="O1718" t="s">
        <v>64</v>
      </c>
      <c r="P1718">
        <v>0</v>
      </c>
      <c r="Q1718">
        <v>0</v>
      </c>
      <c r="S1718" t="s">
        <v>10028</v>
      </c>
      <c r="U1718" t="s">
        <v>10020</v>
      </c>
    </row>
    <row r="1719" spans="1:21" hidden="1">
      <c r="A1719">
        <v>3720</v>
      </c>
      <c r="B1719" t="s">
        <v>2438</v>
      </c>
      <c r="C1719" t="s">
        <v>10021</v>
      </c>
      <c r="D1719" t="s">
        <v>290</v>
      </c>
      <c r="E1719" t="s">
        <v>10029</v>
      </c>
      <c r="F1719" t="s">
        <v>5751</v>
      </c>
      <c r="G1719" t="s">
        <v>6470</v>
      </c>
      <c r="H1719" t="s">
        <v>27</v>
      </c>
      <c r="I1719" t="s">
        <v>28</v>
      </c>
      <c r="J1719" t="s">
        <v>10030</v>
      </c>
      <c r="K1719" t="s">
        <v>10031</v>
      </c>
      <c r="L1719" t="s">
        <v>10032</v>
      </c>
      <c r="M1719" t="s">
        <v>10033</v>
      </c>
      <c r="N1719" t="s">
        <v>10034</v>
      </c>
      <c r="O1719" t="s">
        <v>55</v>
      </c>
      <c r="P1719">
        <v>0</v>
      </c>
      <c r="Q1719">
        <v>0</v>
      </c>
      <c r="R1719" t="s">
        <v>10035</v>
      </c>
      <c r="S1719" t="s">
        <v>10036</v>
      </c>
      <c r="U1719" t="s">
        <v>10037</v>
      </c>
    </row>
    <row r="1720" spans="1:21" hidden="1">
      <c r="A1720" t="s">
        <v>10038</v>
      </c>
      <c r="B1720" t="s">
        <v>2438</v>
      </c>
      <c r="C1720" t="s">
        <v>10039</v>
      </c>
      <c r="D1720" t="s">
        <v>290</v>
      </c>
      <c r="E1720" t="s">
        <v>10040</v>
      </c>
      <c r="F1720" t="s">
        <v>5751</v>
      </c>
      <c r="G1720" t="s">
        <v>6470</v>
      </c>
      <c r="H1720" t="s">
        <v>27</v>
      </c>
      <c r="I1720" t="s">
        <v>28</v>
      </c>
      <c r="J1720" t="s">
        <v>5152</v>
      </c>
      <c r="K1720" t="s">
        <v>5153</v>
      </c>
      <c r="L1720" t="s">
        <v>5154</v>
      </c>
      <c r="M1720" t="s">
        <v>5155</v>
      </c>
      <c r="N1720" t="s">
        <v>5156</v>
      </c>
      <c r="O1720" t="s">
        <v>55</v>
      </c>
      <c r="P1720">
        <v>0</v>
      </c>
      <c r="Q1720">
        <v>0</v>
      </c>
      <c r="R1720" t="s">
        <v>10041</v>
      </c>
      <c r="S1720" t="s">
        <v>10042</v>
      </c>
      <c r="U1720" t="s">
        <v>10037</v>
      </c>
    </row>
    <row r="1721" spans="1:21" hidden="1">
      <c r="A1721">
        <v>3722</v>
      </c>
      <c r="B1721" t="s">
        <v>2438</v>
      </c>
      <c r="C1721" t="s">
        <v>10043</v>
      </c>
      <c r="D1721" t="s">
        <v>290</v>
      </c>
      <c r="E1721" t="s">
        <v>10044</v>
      </c>
      <c r="F1721" t="s">
        <v>5751</v>
      </c>
      <c r="G1721" t="s">
        <v>6470</v>
      </c>
      <c r="H1721" t="s">
        <v>27</v>
      </c>
      <c r="I1721" t="s">
        <v>28</v>
      </c>
      <c r="J1721" t="s">
        <v>10045</v>
      </c>
      <c r="K1721" t="s">
        <v>10046</v>
      </c>
      <c r="L1721" t="s">
        <v>10047</v>
      </c>
      <c r="M1721" t="s">
        <v>10048</v>
      </c>
      <c r="N1721" t="s">
        <v>10049</v>
      </c>
      <c r="O1721" t="s">
        <v>122</v>
      </c>
      <c r="P1721">
        <v>0</v>
      </c>
      <c r="Q1721">
        <v>0</v>
      </c>
      <c r="S1721" t="s">
        <v>10050</v>
      </c>
      <c r="U1721" t="s">
        <v>10051</v>
      </c>
    </row>
    <row r="1722" spans="1:21" hidden="1">
      <c r="A1722">
        <v>3723</v>
      </c>
      <c r="B1722" t="s">
        <v>2438</v>
      </c>
      <c r="C1722" t="s">
        <v>10052</v>
      </c>
      <c r="D1722" t="s">
        <v>290</v>
      </c>
      <c r="E1722" t="s">
        <v>10053</v>
      </c>
      <c r="F1722" t="s">
        <v>5751</v>
      </c>
      <c r="G1722" t="s">
        <v>6470</v>
      </c>
      <c r="H1722" t="s">
        <v>27</v>
      </c>
      <c r="I1722" t="s">
        <v>28</v>
      </c>
      <c r="J1722" t="s">
        <v>9317</v>
      </c>
      <c r="K1722" t="s">
        <v>10054</v>
      </c>
      <c r="L1722" t="s">
        <v>10055</v>
      </c>
      <c r="M1722" t="s">
        <v>10056</v>
      </c>
      <c r="N1722" t="s">
        <v>9316</v>
      </c>
      <c r="O1722" t="s">
        <v>122</v>
      </c>
      <c r="P1722">
        <v>0</v>
      </c>
      <c r="Q1722">
        <v>0</v>
      </c>
      <c r="R1722" t="s">
        <v>10057</v>
      </c>
      <c r="S1722" t="s">
        <v>10058</v>
      </c>
      <c r="U1722" t="s">
        <v>10051</v>
      </c>
    </row>
    <row r="1723" spans="1:21" hidden="1">
      <c r="A1723">
        <v>3724</v>
      </c>
      <c r="B1723" t="s">
        <v>2438</v>
      </c>
      <c r="C1723" t="s">
        <v>10059</v>
      </c>
      <c r="D1723" t="s">
        <v>526</v>
      </c>
      <c r="E1723" t="s">
        <v>10060</v>
      </c>
      <c r="F1723" t="s">
        <v>5751</v>
      </c>
      <c r="G1723" t="s">
        <v>6470</v>
      </c>
      <c r="H1723" t="s">
        <v>27</v>
      </c>
      <c r="I1723" t="s">
        <v>28</v>
      </c>
      <c r="J1723" t="s">
        <v>10061</v>
      </c>
      <c r="K1723" t="s">
        <v>10062</v>
      </c>
      <c r="L1723" t="s">
        <v>10063</v>
      </c>
      <c r="M1723" t="s">
        <v>10064</v>
      </c>
      <c r="N1723" t="s">
        <v>3234</v>
      </c>
      <c r="O1723" t="s">
        <v>34</v>
      </c>
      <c r="P1723">
        <v>0</v>
      </c>
      <c r="Q1723">
        <v>0</v>
      </c>
      <c r="S1723" t="s">
        <v>10065</v>
      </c>
      <c r="U1723" t="s">
        <v>10066</v>
      </c>
    </row>
    <row r="1724" spans="1:21" hidden="1">
      <c r="A1724">
        <v>3725</v>
      </c>
      <c r="B1724" t="s">
        <v>2438</v>
      </c>
      <c r="C1724" t="s">
        <v>10067</v>
      </c>
      <c r="D1724" t="s">
        <v>108</v>
      </c>
      <c r="E1724" t="s">
        <v>10068</v>
      </c>
      <c r="F1724" t="s">
        <v>5751</v>
      </c>
      <c r="G1724" t="s">
        <v>6470</v>
      </c>
      <c r="H1724" t="s">
        <v>27</v>
      </c>
      <c r="I1724" t="s">
        <v>28</v>
      </c>
      <c r="J1724" t="s">
        <v>10069</v>
      </c>
      <c r="K1724" t="s">
        <v>10070</v>
      </c>
      <c r="L1724" t="s">
        <v>10071</v>
      </c>
      <c r="M1724" t="s">
        <v>10072</v>
      </c>
      <c r="N1724" t="s">
        <v>10073</v>
      </c>
      <c r="O1724" t="s">
        <v>122</v>
      </c>
      <c r="P1724">
        <v>0</v>
      </c>
      <c r="Q1724">
        <v>0</v>
      </c>
      <c r="S1724" t="s">
        <v>10074</v>
      </c>
      <c r="U1724" t="s">
        <v>10066</v>
      </c>
    </row>
    <row r="1725" spans="1:21" hidden="1">
      <c r="A1725">
        <v>3726</v>
      </c>
      <c r="B1725" t="s">
        <v>2438</v>
      </c>
      <c r="C1725" t="s">
        <v>10075</v>
      </c>
      <c r="D1725" t="s">
        <v>3329</v>
      </c>
      <c r="E1725" t="s">
        <v>10076</v>
      </c>
      <c r="F1725" t="s">
        <v>5751</v>
      </c>
      <c r="G1725" t="s">
        <v>6470</v>
      </c>
      <c r="H1725" t="s">
        <v>27</v>
      </c>
      <c r="I1725" t="s">
        <v>28</v>
      </c>
      <c r="J1725" t="s">
        <v>10077</v>
      </c>
      <c r="K1725" t="s">
        <v>10078</v>
      </c>
      <c r="L1725" t="s">
        <v>10079</v>
      </c>
      <c r="M1725" t="s">
        <v>10080</v>
      </c>
      <c r="N1725" t="s">
        <v>10081</v>
      </c>
      <c r="O1725" t="s">
        <v>80</v>
      </c>
      <c r="P1725">
        <v>0</v>
      </c>
      <c r="Q1725">
        <v>0</v>
      </c>
      <c r="S1725" t="s">
        <v>10082</v>
      </c>
      <c r="U1725" t="s">
        <v>10066</v>
      </c>
    </row>
    <row r="1726" spans="1:21" hidden="1">
      <c r="A1726">
        <v>3727</v>
      </c>
      <c r="B1726" t="s">
        <v>2438</v>
      </c>
      <c r="C1726" t="s">
        <v>10083</v>
      </c>
      <c r="D1726" t="s">
        <v>99</v>
      </c>
      <c r="E1726" t="s">
        <v>10084</v>
      </c>
      <c r="F1726" t="s">
        <v>5751</v>
      </c>
      <c r="G1726" t="s">
        <v>6470</v>
      </c>
      <c r="H1726" t="s">
        <v>27</v>
      </c>
      <c r="I1726" t="s">
        <v>28</v>
      </c>
      <c r="J1726" t="s">
        <v>10085</v>
      </c>
      <c r="K1726" t="s">
        <v>10086</v>
      </c>
      <c r="L1726" t="s">
        <v>10087</v>
      </c>
      <c r="M1726" t="s">
        <v>9898</v>
      </c>
      <c r="N1726" t="s">
        <v>9897</v>
      </c>
      <c r="O1726" t="s">
        <v>34</v>
      </c>
      <c r="P1726">
        <v>0</v>
      </c>
      <c r="Q1726">
        <v>0</v>
      </c>
      <c r="S1726" t="s">
        <v>10088</v>
      </c>
      <c r="U1726" t="s">
        <v>10066</v>
      </c>
    </row>
    <row r="1727" spans="1:21" hidden="1">
      <c r="A1727">
        <v>3728</v>
      </c>
      <c r="B1727" t="s">
        <v>2438</v>
      </c>
      <c r="C1727" t="s">
        <v>10089</v>
      </c>
      <c r="D1727" t="s">
        <v>108</v>
      </c>
      <c r="E1727" t="s">
        <v>10090</v>
      </c>
      <c r="F1727" t="s">
        <v>5751</v>
      </c>
      <c r="G1727" t="s">
        <v>6470</v>
      </c>
      <c r="H1727" t="s">
        <v>27</v>
      </c>
      <c r="I1727" t="s">
        <v>28</v>
      </c>
      <c r="J1727" t="s">
        <v>10091</v>
      </c>
      <c r="K1727" t="s">
        <v>10092</v>
      </c>
      <c r="L1727" t="s">
        <v>10093</v>
      </c>
      <c r="M1727" t="s">
        <v>10094</v>
      </c>
      <c r="N1727" t="s">
        <v>10095</v>
      </c>
      <c r="O1727" t="s">
        <v>55</v>
      </c>
      <c r="P1727">
        <v>0</v>
      </c>
      <c r="Q1727">
        <v>0</v>
      </c>
      <c r="S1727" t="s">
        <v>10096</v>
      </c>
      <c r="U1727" t="s">
        <v>10097</v>
      </c>
    </row>
    <row r="1728" spans="1:21" hidden="1">
      <c r="A1728" t="s">
        <v>10098</v>
      </c>
      <c r="B1728" t="s">
        <v>2438</v>
      </c>
      <c r="C1728" t="s">
        <v>10099</v>
      </c>
      <c r="D1728" t="s">
        <v>290</v>
      </c>
      <c r="E1728" t="s">
        <v>10100</v>
      </c>
      <c r="F1728" t="s">
        <v>5751</v>
      </c>
      <c r="G1728" t="s">
        <v>6470</v>
      </c>
      <c r="H1728" t="s">
        <v>27</v>
      </c>
      <c r="I1728" t="s">
        <v>28</v>
      </c>
      <c r="J1728" t="s">
        <v>5152</v>
      </c>
      <c r="K1728" t="s">
        <v>5153</v>
      </c>
      <c r="L1728" t="s">
        <v>5154</v>
      </c>
      <c r="M1728" t="s">
        <v>5155</v>
      </c>
      <c r="N1728" t="s">
        <v>5156</v>
      </c>
      <c r="O1728" t="s">
        <v>122</v>
      </c>
      <c r="P1728">
        <v>0</v>
      </c>
      <c r="Q1728">
        <v>0</v>
      </c>
      <c r="R1728" t="s">
        <v>10101</v>
      </c>
      <c r="S1728" t="s">
        <v>10102</v>
      </c>
      <c r="U1728" t="s">
        <v>10103</v>
      </c>
    </row>
    <row r="1729" spans="1:21" hidden="1">
      <c r="A1729">
        <v>3730</v>
      </c>
      <c r="B1729" t="s">
        <v>2438</v>
      </c>
      <c r="C1729" t="s">
        <v>10104</v>
      </c>
      <c r="D1729" t="s">
        <v>2720</v>
      </c>
      <c r="E1729" t="s">
        <v>10105</v>
      </c>
      <c r="F1729" t="s">
        <v>5751</v>
      </c>
      <c r="G1729" t="s">
        <v>6470</v>
      </c>
      <c r="H1729" t="s">
        <v>27</v>
      </c>
      <c r="I1729" t="s">
        <v>28</v>
      </c>
      <c r="J1729" t="s">
        <v>9397</v>
      </c>
      <c r="K1729" t="s">
        <v>10106</v>
      </c>
      <c r="L1729" t="s">
        <v>10107</v>
      </c>
      <c r="M1729" t="s">
        <v>10108</v>
      </c>
      <c r="N1729" t="s">
        <v>10109</v>
      </c>
      <c r="O1729" t="s">
        <v>34</v>
      </c>
      <c r="P1729">
        <v>0</v>
      </c>
      <c r="Q1729">
        <v>0</v>
      </c>
      <c r="S1729" t="s">
        <v>10110</v>
      </c>
      <c r="U1729" t="s">
        <v>10111</v>
      </c>
    </row>
    <row r="1730" spans="1:21" hidden="1">
      <c r="A1730">
        <v>3731</v>
      </c>
      <c r="B1730" t="s">
        <v>2438</v>
      </c>
      <c r="C1730" t="s">
        <v>10112</v>
      </c>
      <c r="D1730" t="s">
        <v>290</v>
      </c>
      <c r="E1730" t="s">
        <v>10113</v>
      </c>
      <c r="F1730" t="s">
        <v>5751</v>
      </c>
      <c r="G1730" t="s">
        <v>6470</v>
      </c>
      <c r="H1730" t="s">
        <v>27</v>
      </c>
      <c r="I1730" t="s">
        <v>28</v>
      </c>
      <c r="J1730" t="s">
        <v>10114</v>
      </c>
      <c r="K1730" t="s">
        <v>10115</v>
      </c>
      <c r="L1730" t="s">
        <v>10116</v>
      </c>
      <c r="M1730" t="s">
        <v>10117</v>
      </c>
      <c r="O1730" t="s">
        <v>55</v>
      </c>
      <c r="P1730">
        <v>0</v>
      </c>
      <c r="Q1730">
        <v>0</v>
      </c>
      <c r="S1730" t="s">
        <v>10002</v>
      </c>
      <c r="U1730" t="s">
        <v>10111</v>
      </c>
    </row>
    <row r="1731" spans="1:21" hidden="1">
      <c r="A1731" t="s">
        <v>10118</v>
      </c>
      <c r="B1731" t="s">
        <v>2438</v>
      </c>
      <c r="C1731" t="s">
        <v>10119</v>
      </c>
      <c r="D1731" t="s">
        <v>290</v>
      </c>
      <c r="E1731" t="s">
        <v>10120</v>
      </c>
      <c r="F1731" t="s">
        <v>5751</v>
      </c>
      <c r="G1731" t="s">
        <v>6470</v>
      </c>
      <c r="H1731" t="s">
        <v>27</v>
      </c>
      <c r="I1731" t="s">
        <v>28</v>
      </c>
      <c r="J1731" t="s">
        <v>5152</v>
      </c>
      <c r="K1731" t="s">
        <v>5153</v>
      </c>
      <c r="L1731" t="s">
        <v>5154</v>
      </c>
      <c r="M1731" t="s">
        <v>5155</v>
      </c>
      <c r="N1731" t="s">
        <v>5156</v>
      </c>
      <c r="O1731" t="s">
        <v>64</v>
      </c>
      <c r="P1731">
        <v>0</v>
      </c>
      <c r="Q1731">
        <v>0</v>
      </c>
      <c r="R1731" t="s">
        <v>10121</v>
      </c>
      <c r="S1731" t="s">
        <v>10122</v>
      </c>
      <c r="U1731" t="s">
        <v>10123</v>
      </c>
    </row>
    <row r="1732" spans="1:21" hidden="1">
      <c r="A1732">
        <v>3733</v>
      </c>
      <c r="B1732" t="s">
        <v>21</v>
      </c>
      <c r="C1732" t="s">
        <v>459</v>
      </c>
      <c r="D1732" t="s">
        <v>366</v>
      </c>
      <c r="E1732" t="s">
        <v>10124</v>
      </c>
      <c r="F1732" t="s">
        <v>5751</v>
      </c>
      <c r="G1732" t="s">
        <v>6470</v>
      </c>
      <c r="H1732" t="s">
        <v>27</v>
      </c>
      <c r="I1732" t="s">
        <v>28</v>
      </c>
      <c r="J1732" t="s">
        <v>10125</v>
      </c>
      <c r="K1732" t="s">
        <v>10126</v>
      </c>
      <c r="L1732" t="s">
        <v>10127</v>
      </c>
      <c r="M1732" t="s">
        <v>10128</v>
      </c>
      <c r="N1732" t="s">
        <v>10129</v>
      </c>
      <c r="O1732" t="s">
        <v>122</v>
      </c>
      <c r="P1732">
        <v>0</v>
      </c>
      <c r="Q1732">
        <v>0</v>
      </c>
      <c r="S1732" t="s">
        <v>10130</v>
      </c>
      <c r="U1732" t="s">
        <v>10131</v>
      </c>
    </row>
    <row r="1733" spans="1:21" hidden="1">
      <c r="A1733">
        <v>3734</v>
      </c>
      <c r="B1733" t="s">
        <v>21</v>
      </c>
      <c r="C1733" t="s">
        <v>735</v>
      </c>
      <c r="D1733" t="s">
        <v>245</v>
      </c>
      <c r="E1733" t="s">
        <v>10132</v>
      </c>
      <c r="F1733" t="s">
        <v>5751</v>
      </c>
      <c r="G1733" t="s">
        <v>6470</v>
      </c>
      <c r="H1733" t="s">
        <v>27</v>
      </c>
      <c r="I1733" t="s">
        <v>28</v>
      </c>
      <c r="J1733" t="s">
        <v>10133</v>
      </c>
      <c r="K1733" t="s">
        <v>10134</v>
      </c>
      <c r="L1733" t="s">
        <v>10135</v>
      </c>
      <c r="M1733" t="s">
        <v>10136</v>
      </c>
      <c r="N1733" t="s">
        <v>10137</v>
      </c>
      <c r="O1733" t="s">
        <v>55</v>
      </c>
      <c r="P1733">
        <v>0</v>
      </c>
      <c r="Q1733">
        <v>0</v>
      </c>
      <c r="S1733" t="s">
        <v>10138</v>
      </c>
      <c r="U1733" t="s">
        <v>10139</v>
      </c>
    </row>
    <row r="1734" spans="1:21" hidden="1">
      <c r="A1734">
        <v>3735</v>
      </c>
      <c r="B1734" t="s">
        <v>21</v>
      </c>
      <c r="C1734" t="s">
        <v>140</v>
      </c>
      <c r="D1734" t="s">
        <v>47</v>
      </c>
      <c r="E1734" t="s">
        <v>10140</v>
      </c>
      <c r="F1734" t="s">
        <v>5751</v>
      </c>
      <c r="G1734" t="s">
        <v>6470</v>
      </c>
      <c r="H1734" t="s">
        <v>27</v>
      </c>
      <c r="I1734" t="s">
        <v>28</v>
      </c>
      <c r="J1734" t="s">
        <v>10141</v>
      </c>
      <c r="K1734" t="s">
        <v>10142</v>
      </c>
      <c r="L1734" t="s">
        <v>10143</v>
      </c>
      <c r="M1734" t="s">
        <v>10106</v>
      </c>
      <c r="N1734" t="s">
        <v>10144</v>
      </c>
      <c r="O1734" t="s">
        <v>80</v>
      </c>
      <c r="P1734">
        <v>0</v>
      </c>
      <c r="Q1734">
        <v>0</v>
      </c>
      <c r="S1734" t="s">
        <v>10145</v>
      </c>
      <c r="U1734" t="s">
        <v>10139</v>
      </c>
    </row>
    <row r="1735" spans="1:21" hidden="1">
      <c r="A1735">
        <v>3736</v>
      </c>
      <c r="B1735" t="s">
        <v>21</v>
      </c>
      <c r="C1735" t="s">
        <v>335</v>
      </c>
      <c r="D1735" t="s">
        <v>47</v>
      </c>
      <c r="E1735" t="s">
        <v>10146</v>
      </c>
      <c r="F1735" t="s">
        <v>5751</v>
      </c>
      <c r="G1735" t="s">
        <v>6470</v>
      </c>
      <c r="H1735" t="s">
        <v>27</v>
      </c>
      <c r="I1735" t="s">
        <v>28</v>
      </c>
      <c r="J1735" t="s">
        <v>10056</v>
      </c>
      <c r="K1735" t="s">
        <v>10147</v>
      </c>
      <c r="L1735" t="s">
        <v>10148</v>
      </c>
      <c r="M1735" t="s">
        <v>10055</v>
      </c>
      <c r="N1735" t="s">
        <v>10054</v>
      </c>
      <c r="O1735" t="s">
        <v>64</v>
      </c>
      <c r="P1735">
        <v>0</v>
      </c>
      <c r="Q1735">
        <v>0</v>
      </c>
      <c r="S1735" t="s">
        <v>10149</v>
      </c>
      <c r="U1735" t="s">
        <v>10139</v>
      </c>
    </row>
    <row r="1736" spans="1:21" hidden="1">
      <c r="A1736">
        <v>3737</v>
      </c>
      <c r="B1736" t="s">
        <v>21</v>
      </c>
      <c r="C1736" t="s">
        <v>335</v>
      </c>
      <c r="D1736" t="s">
        <v>47</v>
      </c>
      <c r="E1736" t="s">
        <v>10150</v>
      </c>
      <c r="F1736" t="s">
        <v>5751</v>
      </c>
      <c r="G1736" t="s">
        <v>6470</v>
      </c>
      <c r="H1736" t="s">
        <v>27</v>
      </c>
      <c r="I1736" t="s">
        <v>28</v>
      </c>
      <c r="J1736" t="s">
        <v>10151</v>
      </c>
      <c r="K1736" t="s">
        <v>10152</v>
      </c>
      <c r="L1736" t="s">
        <v>10032</v>
      </c>
      <c r="M1736" t="s">
        <v>10030</v>
      </c>
      <c r="N1736" t="s">
        <v>10153</v>
      </c>
      <c r="O1736" t="s">
        <v>34</v>
      </c>
      <c r="P1736">
        <v>0</v>
      </c>
      <c r="Q1736">
        <v>0</v>
      </c>
      <c r="S1736" t="s">
        <v>10154</v>
      </c>
      <c r="U1736" t="s">
        <v>10139</v>
      </c>
    </row>
    <row r="1737" spans="1:21" hidden="1">
      <c r="A1737">
        <v>3738</v>
      </c>
      <c r="B1737" t="s">
        <v>21</v>
      </c>
      <c r="C1737" t="s">
        <v>335</v>
      </c>
      <c r="D1737" t="s">
        <v>47</v>
      </c>
      <c r="E1737" t="s">
        <v>10155</v>
      </c>
      <c r="F1737" t="s">
        <v>5751</v>
      </c>
      <c r="G1737" t="s">
        <v>6470</v>
      </c>
      <c r="H1737" t="s">
        <v>27</v>
      </c>
      <c r="I1737" t="s">
        <v>28</v>
      </c>
      <c r="J1737" t="s">
        <v>10156</v>
      </c>
      <c r="K1737" t="s">
        <v>10157</v>
      </c>
      <c r="O1737" t="s">
        <v>122</v>
      </c>
      <c r="P1737">
        <v>0</v>
      </c>
      <c r="Q1737">
        <v>0</v>
      </c>
      <c r="R1737" t="s">
        <v>10158</v>
      </c>
      <c r="S1737" t="s">
        <v>10159</v>
      </c>
      <c r="U1737" t="s">
        <v>10160</v>
      </c>
    </row>
    <row r="1738" spans="1:21" hidden="1">
      <c r="A1738">
        <v>3739</v>
      </c>
      <c r="B1738" t="s">
        <v>21</v>
      </c>
      <c r="C1738" t="s">
        <v>140</v>
      </c>
      <c r="D1738" t="s">
        <v>47</v>
      </c>
      <c r="E1738" t="s">
        <v>10161</v>
      </c>
      <c r="F1738" t="s">
        <v>5751</v>
      </c>
      <c r="G1738" t="s">
        <v>6470</v>
      </c>
      <c r="H1738" t="s">
        <v>27</v>
      </c>
      <c r="I1738" t="s">
        <v>28</v>
      </c>
      <c r="J1738" t="s">
        <v>9913</v>
      </c>
      <c r="K1738" t="s">
        <v>9911</v>
      </c>
      <c r="L1738" t="s">
        <v>10162</v>
      </c>
      <c r="M1738" t="s">
        <v>10163</v>
      </c>
      <c r="N1738" t="s">
        <v>9883</v>
      </c>
      <c r="O1738" t="s">
        <v>64</v>
      </c>
      <c r="P1738">
        <v>0</v>
      </c>
      <c r="Q1738">
        <v>0</v>
      </c>
      <c r="S1738" t="s">
        <v>10164</v>
      </c>
      <c r="U1738" t="s">
        <v>10165</v>
      </c>
    </row>
    <row r="1739" spans="1:21" hidden="1">
      <c r="A1739">
        <v>3740</v>
      </c>
      <c r="B1739" t="s">
        <v>21</v>
      </c>
      <c r="C1739" t="s">
        <v>430</v>
      </c>
      <c r="D1739" t="s">
        <v>47</v>
      </c>
      <c r="E1739" t="s">
        <v>10166</v>
      </c>
      <c r="F1739" t="s">
        <v>5751</v>
      </c>
      <c r="G1739" t="s">
        <v>6470</v>
      </c>
      <c r="H1739" t="s">
        <v>27</v>
      </c>
      <c r="I1739" t="s">
        <v>28</v>
      </c>
      <c r="J1739" t="s">
        <v>10167</v>
      </c>
      <c r="K1739" t="s">
        <v>10168</v>
      </c>
      <c r="L1739" t="s">
        <v>10169</v>
      </c>
      <c r="M1739" t="s">
        <v>10170</v>
      </c>
      <c r="N1739" t="s">
        <v>10171</v>
      </c>
      <c r="O1739" t="s">
        <v>55</v>
      </c>
      <c r="P1739">
        <v>0</v>
      </c>
      <c r="Q1739">
        <v>0</v>
      </c>
      <c r="S1739" t="s">
        <v>10172</v>
      </c>
      <c r="U1739" t="s">
        <v>10165</v>
      </c>
    </row>
    <row r="1740" spans="1:21" hidden="1">
      <c r="A1740">
        <v>3741</v>
      </c>
      <c r="B1740" t="s">
        <v>21</v>
      </c>
      <c r="C1740" t="s">
        <v>335</v>
      </c>
      <c r="D1740" t="s">
        <v>47</v>
      </c>
      <c r="E1740" t="s">
        <v>10173</v>
      </c>
      <c r="F1740" t="s">
        <v>5751</v>
      </c>
      <c r="G1740" t="s">
        <v>6470</v>
      </c>
      <c r="H1740" t="s">
        <v>27</v>
      </c>
      <c r="I1740" t="s">
        <v>28</v>
      </c>
      <c r="J1740" t="s">
        <v>10174</v>
      </c>
      <c r="K1740" t="s">
        <v>10175</v>
      </c>
      <c r="L1740" t="s">
        <v>10176</v>
      </c>
      <c r="M1740" t="s">
        <v>10177</v>
      </c>
      <c r="N1740" t="s">
        <v>10178</v>
      </c>
      <c r="O1740" t="s">
        <v>64</v>
      </c>
      <c r="P1740">
        <v>0</v>
      </c>
      <c r="Q1740">
        <v>0</v>
      </c>
      <c r="S1740" t="s">
        <v>10179</v>
      </c>
      <c r="U1740" t="s">
        <v>10165</v>
      </c>
    </row>
    <row r="1741" spans="1:21" hidden="1">
      <c r="A1741" t="s">
        <v>10180</v>
      </c>
      <c r="B1741" t="s">
        <v>21</v>
      </c>
      <c r="C1741" t="s">
        <v>430</v>
      </c>
      <c r="D1741" t="s">
        <v>47</v>
      </c>
      <c r="E1741" t="s">
        <v>10181</v>
      </c>
      <c r="F1741" t="s">
        <v>5751</v>
      </c>
      <c r="G1741" t="s">
        <v>6470</v>
      </c>
      <c r="H1741" t="s">
        <v>27</v>
      </c>
      <c r="I1741" t="s">
        <v>28</v>
      </c>
      <c r="J1741" t="s">
        <v>5152</v>
      </c>
      <c r="K1741" t="s">
        <v>5153</v>
      </c>
      <c r="L1741" t="s">
        <v>5154</v>
      </c>
      <c r="M1741" t="s">
        <v>5155</v>
      </c>
      <c r="N1741" t="s">
        <v>5156</v>
      </c>
      <c r="O1741" t="s">
        <v>122</v>
      </c>
      <c r="P1741">
        <v>0</v>
      </c>
      <c r="Q1741">
        <v>0</v>
      </c>
      <c r="R1741" t="s">
        <v>10182</v>
      </c>
      <c r="S1741" t="s">
        <v>10183</v>
      </c>
      <c r="U1741" t="s">
        <v>10165</v>
      </c>
    </row>
    <row r="1742" spans="1:21" hidden="1">
      <c r="A1742" t="s">
        <v>10184</v>
      </c>
      <c r="B1742" t="s">
        <v>21</v>
      </c>
      <c r="C1742" t="s">
        <v>335</v>
      </c>
      <c r="D1742" t="s">
        <v>47</v>
      </c>
      <c r="E1742" t="s">
        <v>10185</v>
      </c>
      <c r="F1742" t="s">
        <v>5751</v>
      </c>
      <c r="G1742" t="s">
        <v>6470</v>
      </c>
      <c r="H1742" t="s">
        <v>27</v>
      </c>
      <c r="I1742" t="s">
        <v>28</v>
      </c>
      <c r="J1742" t="s">
        <v>5152</v>
      </c>
      <c r="K1742" t="s">
        <v>5153</v>
      </c>
      <c r="L1742" t="s">
        <v>5154</v>
      </c>
      <c r="M1742" t="s">
        <v>5155</v>
      </c>
      <c r="N1742" t="s">
        <v>5156</v>
      </c>
      <c r="O1742" t="s">
        <v>55</v>
      </c>
      <c r="P1742">
        <v>0</v>
      </c>
      <c r="Q1742">
        <v>0</v>
      </c>
      <c r="R1742" t="s">
        <v>10186</v>
      </c>
      <c r="S1742" t="s">
        <v>10187</v>
      </c>
      <c r="U1742" t="s">
        <v>10188</v>
      </c>
    </row>
    <row r="1743" spans="1:21" hidden="1">
      <c r="A1743">
        <v>3744</v>
      </c>
      <c r="B1743" t="s">
        <v>21</v>
      </c>
      <c r="C1743" t="s">
        <v>335</v>
      </c>
      <c r="D1743" t="s">
        <v>47</v>
      </c>
      <c r="E1743" t="s">
        <v>10189</v>
      </c>
      <c r="F1743" t="s">
        <v>5751</v>
      </c>
      <c r="G1743" t="s">
        <v>6470</v>
      </c>
      <c r="H1743" t="s">
        <v>27</v>
      </c>
      <c r="I1743" t="s">
        <v>2565</v>
      </c>
      <c r="O1743" t="s">
        <v>55</v>
      </c>
      <c r="P1743">
        <v>0</v>
      </c>
      <c r="Q1743">
        <v>0</v>
      </c>
      <c r="R1743" t="s">
        <v>10190</v>
      </c>
      <c r="S1743" t="s">
        <v>10191</v>
      </c>
      <c r="U1743" t="s">
        <v>10192</v>
      </c>
    </row>
    <row r="1744" spans="1:21" hidden="1">
      <c r="A1744" t="s">
        <v>10193</v>
      </c>
      <c r="B1744" t="s">
        <v>21</v>
      </c>
      <c r="C1744" t="s">
        <v>430</v>
      </c>
      <c r="D1744" t="s">
        <v>47</v>
      </c>
      <c r="E1744" t="s">
        <v>10194</v>
      </c>
      <c r="F1744" t="s">
        <v>5751</v>
      </c>
      <c r="G1744" t="s">
        <v>6470</v>
      </c>
      <c r="H1744" t="s">
        <v>27</v>
      </c>
      <c r="I1744" t="s">
        <v>28</v>
      </c>
      <c r="J1744" t="s">
        <v>5152</v>
      </c>
      <c r="K1744" t="s">
        <v>5153</v>
      </c>
      <c r="L1744" t="s">
        <v>5154</v>
      </c>
      <c r="M1744" t="s">
        <v>5155</v>
      </c>
      <c r="N1744" t="s">
        <v>5156</v>
      </c>
      <c r="O1744" t="s">
        <v>122</v>
      </c>
      <c r="P1744">
        <v>0</v>
      </c>
      <c r="Q1744">
        <v>0</v>
      </c>
      <c r="R1744" t="s">
        <v>10195</v>
      </c>
      <c r="S1744" t="s">
        <v>10196</v>
      </c>
      <c r="U1744" t="s">
        <v>10197</v>
      </c>
    </row>
    <row r="1745" spans="1:21" hidden="1">
      <c r="A1745">
        <v>3746</v>
      </c>
      <c r="B1745" t="s">
        <v>21</v>
      </c>
      <c r="C1745" t="s">
        <v>590</v>
      </c>
      <c r="D1745" t="s">
        <v>47</v>
      </c>
      <c r="E1745" t="s">
        <v>10198</v>
      </c>
      <c r="F1745" t="s">
        <v>5751</v>
      </c>
      <c r="G1745" t="s">
        <v>6470</v>
      </c>
      <c r="H1745" t="s">
        <v>27</v>
      </c>
      <c r="I1745" t="s">
        <v>28</v>
      </c>
      <c r="J1745" t="s">
        <v>10199</v>
      </c>
      <c r="K1745" t="s">
        <v>10200</v>
      </c>
      <c r="L1745" t="s">
        <v>10201</v>
      </c>
      <c r="M1745" t="s">
        <v>10202</v>
      </c>
      <c r="N1745" t="s">
        <v>10203</v>
      </c>
      <c r="O1745" t="s">
        <v>80</v>
      </c>
      <c r="P1745">
        <v>0</v>
      </c>
      <c r="Q1745">
        <v>0</v>
      </c>
      <c r="R1745" t="s">
        <v>10204</v>
      </c>
      <c r="S1745" t="s">
        <v>10205</v>
      </c>
      <c r="U1745" t="s">
        <v>10206</v>
      </c>
    </row>
    <row r="1746" spans="1:21" hidden="1">
      <c r="A1746">
        <v>3747</v>
      </c>
      <c r="B1746" t="s">
        <v>21</v>
      </c>
      <c r="C1746" t="s">
        <v>140</v>
      </c>
      <c r="D1746" t="s">
        <v>47</v>
      </c>
      <c r="E1746" t="s">
        <v>10207</v>
      </c>
      <c r="F1746" t="s">
        <v>5751</v>
      </c>
      <c r="G1746" t="s">
        <v>6470</v>
      </c>
      <c r="H1746" t="s">
        <v>27</v>
      </c>
      <c r="I1746" t="s">
        <v>28</v>
      </c>
      <c r="J1746" t="s">
        <v>10208</v>
      </c>
      <c r="K1746" t="s">
        <v>10209</v>
      </c>
      <c r="L1746" t="s">
        <v>10210</v>
      </c>
      <c r="M1746" t="s">
        <v>10211</v>
      </c>
      <c r="N1746" t="s">
        <v>10212</v>
      </c>
      <c r="O1746" t="s">
        <v>55</v>
      </c>
      <c r="P1746">
        <v>0</v>
      </c>
      <c r="Q1746">
        <v>0</v>
      </c>
      <c r="S1746" t="s">
        <v>10213</v>
      </c>
      <c r="U1746" t="s">
        <v>10214</v>
      </c>
    </row>
    <row r="1747" spans="1:21" hidden="1">
      <c r="A1747">
        <v>3748</v>
      </c>
      <c r="B1747" t="s">
        <v>21</v>
      </c>
      <c r="C1747" t="s">
        <v>229</v>
      </c>
      <c r="D1747" t="s">
        <v>99</v>
      </c>
      <c r="E1747" t="s">
        <v>10215</v>
      </c>
      <c r="F1747" t="s">
        <v>5751</v>
      </c>
      <c r="G1747" t="s">
        <v>6470</v>
      </c>
      <c r="H1747" t="s">
        <v>27</v>
      </c>
      <c r="I1747" t="s">
        <v>28</v>
      </c>
      <c r="J1747" t="s">
        <v>10216</v>
      </c>
      <c r="K1747" t="s">
        <v>10217</v>
      </c>
      <c r="L1747" t="s">
        <v>10218</v>
      </c>
      <c r="M1747" t="s">
        <v>10219</v>
      </c>
      <c r="N1747" t="s">
        <v>10220</v>
      </c>
      <c r="O1747" t="s">
        <v>80</v>
      </c>
      <c r="P1747">
        <v>0</v>
      </c>
      <c r="Q1747">
        <v>0</v>
      </c>
      <c r="S1747" t="s">
        <v>10221</v>
      </c>
      <c r="U1747" t="s">
        <v>10214</v>
      </c>
    </row>
    <row r="1748" spans="1:21" hidden="1">
      <c r="A1748">
        <v>3749</v>
      </c>
      <c r="B1748" t="s">
        <v>21</v>
      </c>
      <c r="C1748" t="s">
        <v>229</v>
      </c>
      <c r="D1748" t="s">
        <v>99</v>
      </c>
      <c r="E1748" t="s">
        <v>10222</v>
      </c>
      <c r="F1748" t="s">
        <v>5751</v>
      </c>
      <c r="G1748" t="s">
        <v>6470</v>
      </c>
      <c r="H1748" t="s">
        <v>27</v>
      </c>
      <c r="I1748" t="s">
        <v>28</v>
      </c>
      <c r="J1748" t="s">
        <v>10223</v>
      </c>
      <c r="K1748" t="s">
        <v>10224</v>
      </c>
      <c r="L1748" t="s">
        <v>10225</v>
      </c>
      <c r="M1748" t="s">
        <v>10226</v>
      </c>
      <c r="N1748" t="s">
        <v>10227</v>
      </c>
      <c r="O1748" t="s">
        <v>34</v>
      </c>
      <c r="P1748">
        <v>0</v>
      </c>
      <c r="Q1748">
        <v>0</v>
      </c>
      <c r="S1748" t="s">
        <v>10228</v>
      </c>
      <c r="U1748" t="s">
        <v>10214</v>
      </c>
    </row>
    <row r="1749" spans="1:21" hidden="1">
      <c r="A1749">
        <v>3750</v>
      </c>
      <c r="B1749" t="s">
        <v>21</v>
      </c>
      <c r="C1749" t="s">
        <v>590</v>
      </c>
      <c r="D1749" t="s">
        <v>108</v>
      </c>
      <c r="E1749" t="s">
        <v>10229</v>
      </c>
      <c r="F1749" t="s">
        <v>5751</v>
      </c>
      <c r="G1749" t="s">
        <v>6470</v>
      </c>
      <c r="H1749" t="s">
        <v>27</v>
      </c>
      <c r="I1749" t="s">
        <v>28</v>
      </c>
      <c r="J1749" t="s">
        <v>10230</v>
      </c>
      <c r="K1749" t="s">
        <v>10231</v>
      </c>
      <c r="L1749" t="s">
        <v>10232</v>
      </c>
      <c r="M1749" t="s">
        <v>10233</v>
      </c>
      <c r="N1749" t="s">
        <v>10234</v>
      </c>
      <c r="O1749" t="s">
        <v>34</v>
      </c>
      <c r="P1749">
        <v>0</v>
      </c>
      <c r="Q1749">
        <v>0</v>
      </c>
      <c r="S1749" t="s">
        <v>10235</v>
      </c>
      <c r="U1749" t="s">
        <v>10214</v>
      </c>
    </row>
    <row r="1750" spans="1:21" hidden="1">
      <c r="A1750">
        <v>3751</v>
      </c>
      <c r="B1750" t="s">
        <v>21</v>
      </c>
      <c r="C1750" t="s">
        <v>335</v>
      </c>
      <c r="D1750" t="s">
        <v>518</v>
      </c>
      <c r="E1750" t="s">
        <v>10236</v>
      </c>
      <c r="F1750" t="s">
        <v>5751</v>
      </c>
      <c r="G1750" t="s">
        <v>6470</v>
      </c>
      <c r="H1750" t="s">
        <v>27</v>
      </c>
      <c r="I1750" t="s">
        <v>28</v>
      </c>
      <c r="J1750" t="s">
        <v>3486</v>
      </c>
      <c r="K1750" t="s">
        <v>9477</v>
      </c>
      <c r="L1750" t="s">
        <v>3286</v>
      </c>
      <c r="M1750" t="s">
        <v>10237</v>
      </c>
      <c r="N1750" t="s">
        <v>2862</v>
      </c>
      <c r="O1750" t="s">
        <v>80</v>
      </c>
      <c r="P1750">
        <v>0</v>
      </c>
      <c r="Q1750">
        <v>0</v>
      </c>
      <c r="S1750" t="s">
        <v>10238</v>
      </c>
      <c r="U1750" t="s">
        <v>10214</v>
      </c>
    </row>
    <row r="1751" spans="1:21" hidden="1">
      <c r="A1751">
        <v>3751</v>
      </c>
      <c r="B1751" t="s">
        <v>2959</v>
      </c>
      <c r="C1751" t="s">
        <v>9231</v>
      </c>
      <c r="D1751" t="s">
        <v>366</v>
      </c>
      <c r="E1751" t="s">
        <v>10239</v>
      </c>
      <c r="F1751" t="s">
        <v>5751</v>
      </c>
      <c r="G1751" t="s">
        <v>6470</v>
      </c>
      <c r="H1751" t="s">
        <v>27</v>
      </c>
      <c r="I1751" t="s">
        <v>28</v>
      </c>
      <c r="J1751" t="s">
        <v>10240</v>
      </c>
      <c r="K1751" t="s">
        <v>10241</v>
      </c>
      <c r="L1751" t="s">
        <v>10242</v>
      </c>
      <c r="M1751" t="s">
        <v>10243</v>
      </c>
      <c r="N1751" t="s">
        <v>10086</v>
      </c>
      <c r="O1751" t="s">
        <v>122</v>
      </c>
      <c r="P1751">
        <v>0</v>
      </c>
      <c r="Q1751">
        <v>0</v>
      </c>
      <c r="S1751" t="s">
        <v>10244</v>
      </c>
      <c r="U1751" t="s">
        <v>10214</v>
      </c>
    </row>
    <row r="1752" spans="1:21" hidden="1">
      <c r="A1752">
        <v>3752</v>
      </c>
      <c r="B1752" t="s">
        <v>2959</v>
      </c>
      <c r="C1752" t="s">
        <v>9236</v>
      </c>
      <c r="D1752" t="s">
        <v>366</v>
      </c>
      <c r="E1752" t="s">
        <v>10245</v>
      </c>
      <c r="F1752" t="s">
        <v>5751</v>
      </c>
      <c r="G1752" t="s">
        <v>6470</v>
      </c>
      <c r="H1752" t="s">
        <v>27</v>
      </c>
      <c r="I1752" t="s">
        <v>28</v>
      </c>
      <c r="J1752" t="s">
        <v>3042</v>
      </c>
      <c r="K1752" t="s">
        <v>35</v>
      </c>
      <c r="L1752" t="s">
        <v>3043</v>
      </c>
      <c r="M1752" t="s">
        <v>3045</v>
      </c>
      <c r="O1752" t="s">
        <v>55</v>
      </c>
      <c r="P1752">
        <v>0</v>
      </c>
      <c r="Q1752">
        <v>0</v>
      </c>
      <c r="R1752" t="s">
        <v>10246</v>
      </c>
      <c r="S1752" t="s">
        <v>10247</v>
      </c>
      <c r="U1752" t="s">
        <v>10248</v>
      </c>
    </row>
    <row r="1753" spans="1:21" hidden="1">
      <c r="A1753">
        <v>3753</v>
      </c>
      <c r="B1753" t="s">
        <v>2959</v>
      </c>
      <c r="C1753" t="s">
        <v>8669</v>
      </c>
      <c r="D1753" t="s">
        <v>366</v>
      </c>
      <c r="E1753" t="s">
        <v>10249</v>
      </c>
      <c r="F1753" t="s">
        <v>5751</v>
      </c>
      <c r="G1753" t="s">
        <v>6470</v>
      </c>
      <c r="H1753" t="s">
        <v>27</v>
      </c>
      <c r="I1753" t="s">
        <v>28</v>
      </c>
      <c r="J1753" t="s">
        <v>10250</v>
      </c>
      <c r="K1753" t="s">
        <v>10251</v>
      </c>
      <c r="L1753" t="s">
        <v>10252</v>
      </c>
      <c r="M1753" t="s">
        <v>10253</v>
      </c>
      <c r="N1753" t="s">
        <v>10254</v>
      </c>
      <c r="O1753" t="s">
        <v>34</v>
      </c>
      <c r="P1753">
        <v>0</v>
      </c>
      <c r="Q1753">
        <v>0</v>
      </c>
      <c r="R1753" t="s">
        <v>10255</v>
      </c>
      <c r="S1753" t="s">
        <v>10256</v>
      </c>
      <c r="U1753" t="s">
        <v>10257</v>
      </c>
    </row>
    <row r="1754" spans="1:21" hidden="1">
      <c r="A1754">
        <v>3754</v>
      </c>
      <c r="B1754" t="s">
        <v>2959</v>
      </c>
      <c r="C1754" t="s">
        <v>6035</v>
      </c>
      <c r="D1754" t="s">
        <v>366</v>
      </c>
      <c r="E1754" t="s">
        <v>10258</v>
      </c>
      <c r="F1754" t="s">
        <v>5751</v>
      </c>
      <c r="G1754" t="s">
        <v>6470</v>
      </c>
      <c r="H1754" t="s">
        <v>27</v>
      </c>
      <c r="I1754" t="s">
        <v>28</v>
      </c>
      <c r="J1754" t="s">
        <v>10259</v>
      </c>
      <c r="K1754" t="s">
        <v>10260</v>
      </c>
      <c r="L1754" t="s">
        <v>10261</v>
      </c>
      <c r="M1754" t="s">
        <v>10262</v>
      </c>
      <c r="N1754" t="s">
        <v>10263</v>
      </c>
      <c r="O1754" t="s">
        <v>34</v>
      </c>
      <c r="P1754">
        <v>0</v>
      </c>
      <c r="Q1754">
        <v>0</v>
      </c>
      <c r="S1754" t="s">
        <v>10264</v>
      </c>
      <c r="U1754" t="s">
        <v>10257</v>
      </c>
    </row>
    <row r="1755" spans="1:21" hidden="1">
      <c r="A1755">
        <v>3755</v>
      </c>
      <c r="B1755" t="s">
        <v>2959</v>
      </c>
      <c r="C1755" t="s">
        <v>9268</v>
      </c>
      <c r="D1755" t="s">
        <v>366</v>
      </c>
      <c r="E1755" t="s">
        <v>10265</v>
      </c>
      <c r="F1755" t="s">
        <v>5751</v>
      </c>
      <c r="G1755" t="s">
        <v>6470</v>
      </c>
      <c r="H1755" t="s">
        <v>27</v>
      </c>
      <c r="I1755" t="s">
        <v>28</v>
      </c>
      <c r="J1755" t="s">
        <v>10266</v>
      </c>
      <c r="K1755" t="s">
        <v>10267</v>
      </c>
      <c r="L1755" t="s">
        <v>10268</v>
      </c>
      <c r="M1755" t="s">
        <v>10269</v>
      </c>
      <c r="N1755" t="s">
        <v>10270</v>
      </c>
      <c r="O1755" t="s">
        <v>55</v>
      </c>
      <c r="P1755">
        <v>0</v>
      </c>
      <c r="Q1755">
        <v>0</v>
      </c>
      <c r="R1755" t="s">
        <v>10271</v>
      </c>
      <c r="S1755" t="s">
        <v>10272</v>
      </c>
      <c r="U1755" t="s">
        <v>10257</v>
      </c>
    </row>
    <row r="1756" spans="1:21" hidden="1">
      <c r="A1756">
        <v>3756</v>
      </c>
      <c r="B1756" t="s">
        <v>2959</v>
      </c>
      <c r="C1756" t="s">
        <v>9268</v>
      </c>
      <c r="D1756" t="s">
        <v>366</v>
      </c>
      <c r="E1756" t="s">
        <v>10273</v>
      </c>
      <c r="F1756" t="s">
        <v>5751</v>
      </c>
      <c r="G1756" t="s">
        <v>6470</v>
      </c>
      <c r="H1756" t="s">
        <v>27</v>
      </c>
      <c r="I1756" t="s">
        <v>28</v>
      </c>
      <c r="J1756" t="s">
        <v>10274</v>
      </c>
      <c r="K1756" t="s">
        <v>10275</v>
      </c>
      <c r="L1756" t="s">
        <v>10276</v>
      </c>
      <c r="M1756" t="s">
        <v>10277</v>
      </c>
      <c r="N1756" t="s">
        <v>10278</v>
      </c>
      <c r="O1756" t="s">
        <v>34</v>
      </c>
      <c r="P1756">
        <v>0</v>
      </c>
      <c r="Q1756">
        <v>0</v>
      </c>
      <c r="S1756" t="s">
        <v>10279</v>
      </c>
      <c r="U1756" t="s">
        <v>10280</v>
      </c>
    </row>
    <row r="1757" spans="1:21" hidden="1">
      <c r="A1757">
        <v>3757</v>
      </c>
      <c r="B1757" t="s">
        <v>2959</v>
      </c>
      <c r="C1757" t="s">
        <v>10281</v>
      </c>
      <c r="D1757" t="s">
        <v>366</v>
      </c>
      <c r="E1757" t="s">
        <v>10282</v>
      </c>
      <c r="F1757" t="s">
        <v>5751</v>
      </c>
      <c r="G1757" t="s">
        <v>6470</v>
      </c>
      <c r="H1757" t="s">
        <v>27</v>
      </c>
      <c r="I1757" t="s">
        <v>28</v>
      </c>
      <c r="J1757" t="s">
        <v>10283</v>
      </c>
      <c r="K1757" t="s">
        <v>10284</v>
      </c>
      <c r="L1757" t="s">
        <v>10285</v>
      </c>
      <c r="M1757" t="s">
        <v>10286</v>
      </c>
      <c r="N1757" t="s">
        <v>9525</v>
      </c>
      <c r="O1757" t="s">
        <v>80</v>
      </c>
      <c r="P1757">
        <v>0</v>
      </c>
      <c r="Q1757">
        <v>0</v>
      </c>
      <c r="S1757" t="s">
        <v>10287</v>
      </c>
      <c r="U1757" t="s">
        <v>10280</v>
      </c>
    </row>
    <row r="1758" spans="1:21" hidden="1">
      <c r="A1758">
        <v>3758</v>
      </c>
      <c r="B1758" t="s">
        <v>2959</v>
      </c>
      <c r="C1758" t="s">
        <v>10288</v>
      </c>
      <c r="D1758" t="s">
        <v>366</v>
      </c>
      <c r="E1758" t="s">
        <v>10289</v>
      </c>
      <c r="F1758" t="s">
        <v>5751</v>
      </c>
      <c r="G1758" t="s">
        <v>6470</v>
      </c>
      <c r="H1758" t="s">
        <v>27</v>
      </c>
      <c r="I1758" t="s">
        <v>28</v>
      </c>
      <c r="J1758" t="s">
        <v>9780</v>
      </c>
      <c r="K1758" t="s">
        <v>10290</v>
      </c>
      <c r="L1758" t="s">
        <v>10291</v>
      </c>
      <c r="M1758" t="s">
        <v>9386</v>
      </c>
      <c r="N1758" t="s">
        <v>10292</v>
      </c>
      <c r="O1758" t="s">
        <v>122</v>
      </c>
      <c r="P1758">
        <v>0</v>
      </c>
      <c r="Q1758">
        <v>0</v>
      </c>
      <c r="S1758" t="s">
        <v>10293</v>
      </c>
      <c r="U1758" t="s">
        <v>10280</v>
      </c>
    </row>
    <row r="1759" spans="1:21" hidden="1">
      <c r="A1759">
        <v>3759</v>
      </c>
      <c r="B1759" t="s">
        <v>2959</v>
      </c>
      <c r="C1759" t="s">
        <v>10288</v>
      </c>
      <c r="D1759" t="s">
        <v>366</v>
      </c>
      <c r="E1759" t="s">
        <v>10294</v>
      </c>
      <c r="F1759" t="s">
        <v>5751</v>
      </c>
      <c r="G1759" t="s">
        <v>6470</v>
      </c>
      <c r="H1759" t="s">
        <v>27</v>
      </c>
      <c r="I1759" t="s">
        <v>28</v>
      </c>
      <c r="J1759" t="s">
        <v>10295</v>
      </c>
      <c r="K1759" t="s">
        <v>10296</v>
      </c>
      <c r="L1759" t="s">
        <v>10297</v>
      </c>
      <c r="M1759" t="s">
        <v>10298</v>
      </c>
      <c r="N1759" t="s">
        <v>10299</v>
      </c>
      <c r="O1759" t="s">
        <v>55</v>
      </c>
      <c r="P1759">
        <v>0</v>
      </c>
      <c r="Q1759">
        <v>0</v>
      </c>
      <c r="R1759" t="s">
        <v>10300</v>
      </c>
      <c r="S1759" t="s">
        <v>10301</v>
      </c>
      <c r="U1759" t="s">
        <v>10302</v>
      </c>
    </row>
    <row r="1760" spans="1:21" hidden="1">
      <c r="A1760">
        <v>3760</v>
      </c>
      <c r="B1760" t="s">
        <v>2959</v>
      </c>
      <c r="C1760" t="s">
        <v>10303</v>
      </c>
      <c r="D1760" t="s">
        <v>47</v>
      </c>
      <c r="E1760" t="s">
        <v>10304</v>
      </c>
      <c r="F1760" t="s">
        <v>5751</v>
      </c>
      <c r="G1760" t="s">
        <v>6470</v>
      </c>
      <c r="H1760" t="s">
        <v>27</v>
      </c>
      <c r="I1760" t="s">
        <v>28</v>
      </c>
      <c r="J1760" t="s">
        <v>10305</v>
      </c>
      <c r="K1760" t="s">
        <v>10306</v>
      </c>
      <c r="L1760" t="s">
        <v>10307</v>
      </c>
      <c r="M1760" t="s">
        <v>10308</v>
      </c>
      <c r="N1760" t="s">
        <v>10309</v>
      </c>
      <c r="O1760" t="s">
        <v>64</v>
      </c>
      <c r="P1760">
        <v>0</v>
      </c>
      <c r="Q1760">
        <v>0</v>
      </c>
      <c r="S1760" t="s">
        <v>10310</v>
      </c>
      <c r="U1760" t="s">
        <v>10302</v>
      </c>
    </row>
    <row r="1761" spans="1:21" hidden="1">
      <c r="A1761">
        <v>3761</v>
      </c>
      <c r="B1761" t="s">
        <v>2959</v>
      </c>
      <c r="C1761" t="s">
        <v>10311</v>
      </c>
      <c r="D1761" t="s">
        <v>47</v>
      </c>
      <c r="E1761" t="s">
        <v>10312</v>
      </c>
      <c r="F1761" t="s">
        <v>5751</v>
      </c>
      <c r="G1761" t="s">
        <v>6470</v>
      </c>
      <c r="H1761" t="s">
        <v>27</v>
      </c>
      <c r="I1761" t="s">
        <v>28</v>
      </c>
      <c r="J1761" t="s">
        <v>10313</v>
      </c>
      <c r="K1761" t="s">
        <v>10314</v>
      </c>
      <c r="L1761" t="s">
        <v>10315</v>
      </c>
      <c r="M1761" t="s">
        <v>10316</v>
      </c>
      <c r="N1761" t="s">
        <v>9911</v>
      </c>
      <c r="O1761" t="s">
        <v>122</v>
      </c>
      <c r="P1761">
        <v>0</v>
      </c>
      <c r="Q1761">
        <v>0</v>
      </c>
      <c r="S1761" t="s">
        <v>10317</v>
      </c>
      <c r="U1761" t="s">
        <v>10302</v>
      </c>
    </row>
    <row r="1762" spans="1:21" hidden="1">
      <c r="A1762">
        <v>3762</v>
      </c>
      <c r="B1762" t="s">
        <v>2959</v>
      </c>
      <c r="C1762" t="s">
        <v>10318</v>
      </c>
      <c r="D1762" t="s">
        <v>47</v>
      </c>
      <c r="E1762" t="s">
        <v>10319</v>
      </c>
      <c r="F1762" t="s">
        <v>5751</v>
      </c>
      <c r="G1762" t="s">
        <v>6470</v>
      </c>
      <c r="H1762" t="s">
        <v>27</v>
      </c>
      <c r="I1762" t="s">
        <v>28</v>
      </c>
      <c r="J1762" t="s">
        <v>10320</v>
      </c>
      <c r="K1762" t="s">
        <v>10321</v>
      </c>
      <c r="L1762" t="s">
        <v>10322</v>
      </c>
      <c r="M1762" t="s">
        <v>10323</v>
      </c>
      <c r="N1762" t="s">
        <v>10324</v>
      </c>
      <c r="O1762" t="s">
        <v>55</v>
      </c>
      <c r="P1762">
        <v>0</v>
      </c>
      <c r="Q1762">
        <v>0</v>
      </c>
      <c r="S1762" t="s">
        <v>10325</v>
      </c>
      <c r="U1762" t="s">
        <v>10302</v>
      </c>
    </row>
    <row r="1763" spans="1:21" hidden="1">
      <c r="A1763">
        <v>3763</v>
      </c>
      <c r="B1763" t="s">
        <v>2959</v>
      </c>
      <c r="C1763" t="s">
        <v>10326</v>
      </c>
      <c r="D1763" t="s">
        <v>47</v>
      </c>
      <c r="E1763" t="s">
        <v>10327</v>
      </c>
      <c r="F1763" t="s">
        <v>5751</v>
      </c>
      <c r="G1763" t="s">
        <v>6470</v>
      </c>
      <c r="H1763" t="s">
        <v>27</v>
      </c>
      <c r="I1763" t="s">
        <v>28</v>
      </c>
      <c r="J1763" t="s">
        <v>10328</v>
      </c>
      <c r="K1763" t="s">
        <v>10329</v>
      </c>
      <c r="L1763" t="s">
        <v>10330</v>
      </c>
      <c r="M1763" t="s">
        <v>10331</v>
      </c>
      <c r="N1763" t="s">
        <v>10332</v>
      </c>
      <c r="O1763" t="s">
        <v>80</v>
      </c>
      <c r="P1763">
        <v>0</v>
      </c>
      <c r="Q1763">
        <v>0</v>
      </c>
      <c r="R1763" t="s">
        <v>10333</v>
      </c>
      <c r="S1763" t="s">
        <v>10334</v>
      </c>
      <c r="U1763" t="s">
        <v>10335</v>
      </c>
    </row>
    <row r="1764" spans="1:21" hidden="1">
      <c r="A1764">
        <v>3764</v>
      </c>
      <c r="B1764" t="s">
        <v>2959</v>
      </c>
      <c r="C1764" t="s">
        <v>10336</v>
      </c>
      <c r="D1764" t="s">
        <v>47</v>
      </c>
      <c r="E1764" t="s">
        <v>10337</v>
      </c>
      <c r="F1764" t="s">
        <v>5751</v>
      </c>
      <c r="G1764" t="s">
        <v>6470</v>
      </c>
      <c r="H1764" t="s">
        <v>27</v>
      </c>
      <c r="I1764" t="s">
        <v>28</v>
      </c>
      <c r="J1764" t="s">
        <v>10338</v>
      </c>
      <c r="K1764" t="s">
        <v>10339</v>
      </c>
      <c r="L1764" t="s">
        <v>10004</v>
      </c>
      <c r="M1764" t="s">
        <v>10340</v>
      </c>
      <c r="N1764" t="s">
        <v>10341</v>
      </c>
      <c r="O1764" t="s">
        <v>122</v>
      </c>
      <c r="P1764">
        <v>0</v>
      </c>
      <c r="Q1764">
        <v>0</v>
      </c>
      <c r="S1764" t="s">
        <v>10342</v>
      </c>
      <c r="U1764" t="s">
        <v>10335</v>
      </c>
    </row>
    <row r="1765" spans="1:21" hidden="1">
      <c r="A1765">
        <v>3765</v>
      </c>
      <c r="B1765" t="s">
        <v>2959</v>
      </c>
      <c r="C1765" t="s">
        <v>10343</v>
      </c>
      <c r="D1765" t="s">
        <v>482</v>
      </c>
      <c r="E1765" t="s">
        <v>10344</v>
      </c>
      <c r="F1765" t="s">
        <v>5751</v>
      </c>
      <c r="G1765" t="s">
        <v>6470</v>
      </c>
      <c r="H1765" t="s">
        <v>27</v>
      </c>
      <c r="I1765" t="s">
        <v>28</v>
      </c>
      <c r="J1765" t="s">
        <v>10345</v>
      </c>
      <c r="K1765" t="s">
        <v>10346</v>
      </c>
      <c r="L1765" t="s">
        <v>10347</v>
      </c>
      <c r="M1765" t="s">
        <v>9969</v>
      </c>
      <c r="N1765" t="s">
        <v>10348</v>
      </c>
      <c r="O1765" t="s">
        <v>55</v>
      </c>
      <c r="P1765">
        <v>0</v>
      </c>
      <c r="Q1765">
        <v>0</v>
      </c>
      <c r="S1765" t="s">
        <v>10349</v>
      </c>
      <c r="U1765" t="s">
        <v>10335</v>
      </c>
    </row>
    <row r="1766" spans="1:21" hidden="1">
      <c r="A1766">
        <v>3766</v>
      </c>
      <c r="B1766" t="s">
        <v>2959</v>
      </c>
      <c r="C1766" t="s">
        <v>10350</v>
      </c>
      <c r="D1766" t="s">
        <v>47</v>
      </c>
      <c r="E1766" t="s">
        <v>10351</v>
      </c>
      <c r="F1766" t="s">
        <v>5751</v>
      </c>
      <c r="G1766" t="s">
        <v>6470</v>
      </c>
      <c r="H1766" t="s">
        <v>27</v>
      </c>
      <c r="I1766" t="s">
        <v>28</v>
      </c>
      <c r="J1766" t="s">
        <v>10352</v>
      </c>
      <c r="K1766" t="s">
        <v>10353</v>
      </c>
      <c r="L1766" t="s">
        <v>10354</v>
      </c>
      <c r="M1766" t="s">
        <v>10355</v>
      </c>
      <c r="N1766" t="s">
        <v>10356</v>
      </c>
      <c r="O1766" t="s">
        <v>34</v>
      </c>
      <c r="P1766">
        <v>0</v>
      </c>
      <c r="Q1766">
        <v>0</v>
      </c>
      <c r="S1766" t="s">
        <v>10357</v>
      </c>
      <c r="U1766" t="s">
        <v>10335</v>
      </c>
    </row>
    <row r="1767" spans="1:21" hidden="1">
      <c r="A1767" t="s">
        <v>10358</v>
      </c>
      <c r="B1767" t="s">
        <v>2959</v>
      </c>
      <c r="C1767" t="s">
        <v>10359</v>
      </c>
      <c r="D1767" t="s">
        <v>67</v>
      </c>
      <c r="E1767" t="s">
        <v>10360</v>
      </c>
      <c r="F1767" t="s">
        <v>5751</v>
      </c>
      <c r="G1767" t="s">
        <v>6470</v>
      </c>
      <c r="H1767" t="s">
        <v>27</v>
      </c>
      <c r="I1767" t="s">
        <v>28</v>
      </c>
      <c r="J1767" t="s">
        <v>10361</v>
      </c>
      <c r="K1767" t="s">
        <v>9382</v>
      </c>
      <c r="L1767" t="s">
        <v>10362</v>
      </c>
      <c r="M1767" t="s">
        <v>10363</v>
      </c>
      <c r="N1767" t="s">
        <v>10364</v>
      </c>
      <c r="O1767" t="s">
        <v>34</v>
      </c>
      <c r="P1767">
        <v>0</v>
      </c>
      <c r="Q1767">
        <v>0</v>
      </c>
      <c r="R1767" t="s">
        <v>10365</v>
      </c>
      <c r="S1767" t="s">
        <v>10366</v>
      </c>
      <c r="U1767" t="s">
        <v>10335</v>
      </c>
    </row>
    <row r="1768" spans="1:21" hidden="1">
      <c r="A1768">
        <v>3768</v>
      </c>
      <c r="B1768" t="s">
        <v>2959</v>
      </c>
      <c r="C1768" t="s">
        <v>10367</v>
      </c>
      <c r="D1768" t="s">
        <v>99</v>
      </c>
      <c r="E1768" t="s">
        <v>10368</v>
      </c>
      <c r="F1768" t="s">
        <v>5751</v>
      </c>
      <c r="G1768" t="s">
        <v>6470</v>
      </c>
      <c r="H1768" t="s">
        <v>27</v>
      </c>
      <c r="I1768" t="s">
        <v>28</v>
      </c>
      <c r="J1768" t="s">
        <v>10369</v>
      </c>
      <c r="K1768" t="s">
        <v>10370</v>
      </c>
      <c r="L1768" t="s">
        <v>10371</v>
      </c>
      <c r="M1768" t="s">
        <v>10372</v>
      </c>
      <c r="N1768" t="s">
        <v>10373</v>
      </c>
      <c r="O1768" t="s">
        <v>34</v>
      </c>
      <c r="P1768">
        <v>0</v>
      </c>
      <c r="Q1768">
        <v>0</v>
      </c>
      <c r="S1768" t="s">
        <v>10374</v>
      </c>
      <c r="U1768" t="s">
        <v>10335</v>
      </c>
    </row>
    <row r="1769" spans="1:21" hidden="1">
      <c r="A1769">
        <v>3769</v>
      </c>
      <c r="B1769" t="s">
        <v>2959</v>
      </c>
      <c r="C1769" t="s">
        <v>10367</v>
      </c>
      <c r="D1769" t="s">
        <v>108</v>
      </c>
      <c r="E1769" t="s">
        <v>10375</v>
      </c>
      <c r="F1769" t="s">
        <v>5751</v>
      </c>
      <c r="G1769" t="s">
        <v>6470</v>
      </c>
      <c r="H1769" t="s">
        <v>27</v>
      </c>
      <c r="I1769" t="s">
        <v>28</v>
      </c>
      <c r="J1769" t="s">
        <v>10376</v>
      </c>
      <c r="K1769" t="s">
        <v>10377</v>
      </c>
      <c r="L1769" t="s">
        <v>80</v>
      </c>
      <c r="M1769" t="s">
        <v>10378</v>
      </c>
      <c r="N1769" t="s">
        <v>10379</v>
      </c>
      <c r="O1769" t="s">
        <v>55</v>
      </c>
      <c r="P1769">
        <v>0</v>
      </c>
      <c r="Q1769">
        <v>0</v>
      </c>
      <c r="S1769" t="s">
        <v>10380</v>
      </c>
      <c r="U1769" t="s">
        <v>10381</v>
      </c>
    </row>
    <row r="1770" spans="1:21" hidden="1">
      <c r="A1770">
        <v>3770</v>
      </c>
      <c r="B1770" t="s">
        <v>2959</v>
      </c>
      <c r="C1770" t="s">
        <v>6184</v>
      </c>
      <c r="D1770" t="s">
        <v>99</v>
      </c>
      <c r="E1770" t="s">
        <v>10382</v>
      </c>
      <c r="F1770" t="s">
        <v>5751</v>
      </c>
      <c r="G1770" t="s">
        <v>6470</v>
      </c>
      <c r="H1770" t="s">
        <v>27</v>
      </c>
      <c r="I1770" t="s">
        <v>28</v>
      </c>
      <c r="J1770" t="s">
        <v>9637</v>
      </c>
      <c r="K1770" t="s">
        <v>9782</v>
      </c>
      <c r="L1770" t="s">
        <v>9781</v>
      </c>
      <c r="M1770" t="s">
        <v>10383</v>
      </c>
      <c r="N1770" t="s">
        <v>9382</v>
      </c>
      <c r="O1770" t="s">
        <v>64</v>
      </c>
      <c r="P1770">
        <v>0</v>
      </c>
      <c r="Q1770">
        <v>0</v>
      </c>
      <c r="S1770" t="s">
        <v>10384</v>
      </c>
      <c r="U1770" t="s">
        <v>10381</v>
      </c>
    </row>
    <row r="1771" spans="1:21" hidden="1">
      <c r="A1771">
        <v>3771</v>
      </c>
      <c r="B1771" t="s">
        <v>2981</v>
      </c>
      <c r="C1771" t="s">
        <v>6188</v>
      </c>
      <c r="D1771" t="s">
        <v>245</v>
      </c>
      <c r="E1771" t="s">
        <v>10385</v>
      </c>
      <c r="F1771" t="s">
        <v>5751</v>
      </c>
      <c r="G1771" t="s">
        <v>5752</v>
      </c>
      <c r="H1771" t="s">
        <v>27</v>
      </c>
      <c r="I1771" t="s">
        <v>28</v>
      </c>
      <c r="J1771" t="s">
        <v>10386</v>
      </c>
      <c r="K1771" t="s">
        <v>10387</v>
      </c>
      <c r="L1771" t="s">
        <v>10388</v>
      </c>
      <c r="M1771" t="s">
        <v>10389</v>
      </c>
      <c r="N1771" t="s">
        <v>10390</v>
      </c>
      <c r="O1771" t="s">
        <v>122</v>
      </c>
      <c r="P1771">
        <v>0</v>
      </c>
      <c r="Q1771">
        <v>0</v>
      </c>
      <c r="S1771" t="s">
        <v>10391</v>
      </c>
      <c r="U1771" t="s">
        <v>10392</v>
      </c>
    </row>
    <row r="1772" spans="1:21" hidden="1">
      <c r="A1772">
        <v>3772</v>
      </c>
      <c r="B1772" t="s">
        <v>2981</v>
      </c>
      <c r="C1772" t="s">
        <v>6188</v>
      </c>
      <c r="D1772" t="s">
        <v>47</v>
      </c>
      <c r="E1772" t="s">
        <v>10393</v>
      </c>
      <c r="F1772" t="s">
        <v>5751</v>
      </c>
      <c r="G1772" t="s">
        <v>5752</v>
      </c>
      <c r="H1772" t="s">
        <v>27</v>
      </c>
      <c r="I1772" t="s">
        <v>28</v>
      </c>
      <c r="J1772" t="s">
        <v>10394</v>
      </c>
      <c r="K1772" t="s">
        <v>10395</v>
      </c>
      <c r="L1772" t="s">
        <v>10396</v>
      </c>
      <c r="M1772" t="s">
        <v>10397</v>
      </c>
      <c r="N1772" t="s">
        <v>10398</v>
      </c>
      <c r="O1772" t="s">
        <v>80</v>
      </c>
      <c r="P1772">
        <v>0</v>
      </c>
      <c r="Q1772">
        <v>0</v>
      </c>
      <c r="S1772" t="s">
        <v>10399</v>
      </c>
      <c r="U1772" t="s">
        <v>10392</v>
      </c>
    </row>
    <row r="1773" spans="1:21" hidden="1">
      <c r="A1773">
        <v>3772</v>
      </c>
      <c r="B1773" t="s">
        <v>2981</v>
      </c>
      <c r="C1773" t="s">
        <v>10400</v>
      </c>
      <c r="D1773" t="s">
        <v>3329</v>
      </c>
      <c r="E1773" t="s">
        <v>10401</v>
      </c>
      <c r="F1773" t="s">
        <v>5751</v>
      </c>
      <c r="G1773" t="s">
        <v>5752</v>
      </c>
      <c r="H1773" t="s">
        <v>27</v>
      </c>
      <c r="I1773" t="s">
        <v>28</v>
      </c>
      <c r="J1773" t="s">
        <v>10402</v>
      </c>
      <c r="K1773" t="s">
        <v>10403</v>
      </c>
      <c r="L1773" t="s">
        <v>10404</v>
      </c>
      <c r="M1773" t="s">
        <v>10405</v>
      </c>
      <c r="N1773" t="s">
        <v>10406</v>
      </c>
      <c r="O1773" t="s">
        <v>55</v>
      </c>
      <c r="P1773">
        <v>0</v>
      </c>
      <c r="Q1773">
        <v>0</v>
      </c>
      <c r="S1773" t="s">
        <v>10407</v>
      </c>
      <c r="U1773" t="s">
        <v>10392</v>
      </c>
    </row>
    <row r="1774" spans="1:21" hidden="1">
      <c r="A1774">
        <v>3773</v>
      </c>
      <c r="B1774" t="s">
        <v>2981</v>
      </c>
      <c r="C1774" t="s">
        <v>6184</v>
      </c>
      <c r="D1774" t="s">
        <v>37</v>
      </c>
      <c r="E1774" t="s">
        <v>10408</v>
      </c>
      <c r="F1774" t="s">
        <v>5751</v>
      </c>
      <c r="G1774" t="s">
        <v>5752</v>
      </c>
      <c r="H1774" t="s">
        <v>27</v>
      </c>
      <c r="I1774" t="s">
        <v>28</v>
      </c>
      <c r="J1774" t="s">
        <v>10409</v>
      </c>
      <c r="K1774" t="s">
        <v>10410</v>
      </c>
      <c r="L1774" t="s">
        <v>10411</v>
      </c>
      <c r="M1774" t="s">
        <v>10412</v>
      </c>
      <c r="N1774" t="s">
        <v>10413</v>
      </c>
      <c r="O1774" t="s">
        <v>34</v>
      </c>
      <c r="P1774">
        <v>0</v>
      </c>
      <c r="Q1774">
        <v>0</v>
      </c>
      <c r="S1774" t="s">
        <v>10414</v>
      </c>
      <c r="U1774" t="s">
        <v>10392</v>
      </c>
    </row>
    <row r="1775" spans="1:21" hidden="1">
      <c r="A1775">
        <v>3773</v>
      </c>
      <c r="B1775" t="s">
        <v>2981</v>
      </c>
      <c r="C1775" t="s">
        <v>6184</v>
      </c>
      <c r="D1775" t="s">
        <v>37</v>
      </c>
      <c r="E1775" t="s">
        <v>10415</v>
      </c>
      <c r="F1775" t="s">
        <v>5751</v>
      </c>
      <c r="G1775" t="s">
        <v>5752</v>
      </c>
      <c r="H1775" t="s">
        <v>27</v>
      </c>
      <c r="I1775" t="s">
        <v>28</v>
      </c>
      <c r="J1775" t="s">
        <v>10416</v>
      </c>
      <c r="K1775" t="s">
        <v>10417</v>
      </c>
      <c r="L1775" t="s">
        <v>10418</v>
      </c>
      <c r="M1775" t="s">
        <v>10419</v>
      </c>
      <c r="N1775" t="s">
        <v>10420</v>
      </c>
      <c r="O1775" t="s">
        <v>64</v>
      </c>
      <c r="P1775">
        <v>0</v>
      </c>
      <c r="Q1775">
        <v>0</v>
      </c>
      <c r="S1775" t="s">
        <v>10421</v>
      </c>
      <c r="U1775" t="s">
        <v>10392</v>
      </c>
    </row>
    <row r="1776" spans="1:21" hidden="1">
      <c r="A1776">
        <v>3774</v>
      </c>
      <c r="B1776" t="s">
        <v>2981</v>
      </c>
      <c r="C1776" t="s">
        <v>8841</v>
      </c>
      <c r="D1776" t="s">
        <v>37</v>
      </c>
      <c r="E1776" t="s">
        <v>10422</v>
      </c>
      <c r="F1776" t="s">
        <v>5751</v>
      </c>
      <c r="G1776" t="s">
        <v>5752</v>
      </c>
      <c r="H1776" t="s">
        <v>27</v>
      </c>
      <c r="I1776" t="s">
        <v>28</v>
      </c>
      <c r="J1776" t="s">
        <v>10423</v>
      </c>
      <c r="K1776" t="s">
        <v>10424</v>
      </c>
      <c r="L1776" t="s">
        <v>10425</v>
      </c>
      <c r="M1776" t="s">
        <v>10426</v>
      </c>
      <c r="N1776" t="s">
        <v>10427</v>
      </c>
      <c r="O1776" t="s">
        <v>122</v>
      </c>
      <c r="P1776">
        <v>0</v>
      </c>
      <c r="Q1776">
        <v>0</v>
      </c>
      <c r="S1776" t="s">
        <v>10428</v>
      </c>
      <c r="U1776" t="s">
        <v>10392</v>
      </c>
    </row>
    <row r="1777" spans="1:21" hidden="1">
      <c r="A1777">
        <v>3774</v>
      </c>
      <c r="B1777" t="s">
        <v>2981</v>
      </c>
      <c r="C1777" t="s">
        <v>10429</v>
      </c>
      <c r="D1777" t="s">
        <v>37</v>
      </c>
      <c r="E1777" t="s">
        <v>10430</v>
      </c>
      <c r="F1777" t="s">
        <v>5751</v>
      </c>
      <c r="G1777" t="s">
        <v>5752</v>
      </c>
      <c r="H1777" t="s">
        <v>27</v>
      </c>
      <c r="I1777" t="s">
        <v>28</v>
      </c>
      <c r="J1777" t="s">
        <v>5882</v>
      </c>
      <c r="K1777" t="s">
        <v>10431</v>
      </c>
      <c r="L1777" t="s">
        <v>5883</v>
      </c>
      <c r="M1777" t="s">
        <v>10432</v>
      </c>
      <c r="N1777" t="s">
        <v>5809</v>
      </c>
      <c r="O1777" t="s">
        <v>55</v>
      </c>
      <c r="P1777">
        <v>0</v>
      </c>
      <c r="Q1777">
        <v>0</v>
      </c>
      <c r="S1777" t="s">
        <v>10433</v>
      </c>
      <c r="U1777" t="s">
        <v>10392</v>
      </c>
    </row>
    <row r="1778" spans="1:21" hidden="1">
      <c r="A1778">
        <v>3775</v>
      </c>
      <c r="B1778" t="s">
        <v>2981</v>
      </c>
      <c r="C1778" t="s">
        <v>10434</v>
      </c>
      <c r="D1778" t="s">
        <v>37</v>
      </c>
      <c r="E1778" t="s">
        <v>10435</v>
      </c>
      <c r="F1778" t="s">
        <v>5751</v>
      </c>
      <c r="G1778" t="s">
        <v>5752</v>
      </c>
      <c r="H1778" t="s">
        <v>27</v>
      </c>
      <c r="I1778" t="s">
        <v>28</v>
      </c>
      <c r="J1778" t="s">
        <v>10436</v>
      </c>
      <c r="K1778" t="s">
        <v>10437</v>
      </c>
      <c r="L1778" t="s">
        <v>10438</v>
      </c>
      <c r="M1778" t="s">
        <v>10439</v>
      </c>
      <c r="N1778" t="s">
        <v>10440</v>
      </c>
      <c r="O1778" t="s">
        <v>55</v>
      </c>
      <c r="P1778">
        <v>0</v>
      </c>
      <c r="Q1778">
        <v>0</v>
      </c>
      <c r="R1778" t="s">
        <v>10441</v>
      </c>
      <c r="S1778" t="s">
        <v>10442</v>
      </c>
      <c r="U1778" t="s">
        <v>10443</v>
      </c>
    </row>
    <row r="1779" spans="1:21" hidden="1">
      <c r="A1779">
        <v>3776</v>
      </c>
      <c r="B1779" t="s">
        <v>2981</v>
      </c>
      <c r="C1779" t="s">
        <v>10434</v>
      </c>
      <c r="D1779" t="s">
        <v>37</v>
      </c>
      <c r="E1779" t="s">
        <v>10444</v>
      </c>
      <c r="F1779" t="s">
        <v>5751</v>
      </c>
      <c r="G1779" t="s">
        <v>5752</v>
      </c>
      <c r="H1779" t="s">
        <v>27</v>
      </c>
      <c r="I1779" t="s">
        <v>28</v>
      </c>
      <c r="J1779" t="s">
        <v>10445</v>
      </c>
      <c r="K1779" t="s">
        <v>10446</v>
      </c>
      <c r="L1779" t="s">
        <v>10447</v>
      </c>
      <c r="M1779" t="s">
        <v>10448</v>
      </c>
      <c r="N1779" t="s">
        <v>10449</v>
      </c>
      <c r="O1779" t="s">
        <v>55</v>
      </c>
      <c r="P1779">
        <v>0</v>
      </c>
      <c r="Q1779">
        <v>0</v>
      </c>
      <c r="R1779" t="s">
        <v>10450</v>
      </c>
      <c r="S1779" t="s">
        <v>10451</v>
      </c>
      <c r="U1779" t="s">
        <v>10443</v>
      </c>
    </row>
    <row r="1780" spans="1:21" hidden="1">
      <c r="A1780">
        <v>3777</v>
      </c>
      <c r="B1780" t="s">
        <v>2981</v>
      </c>
      <c r="C1780" t="s">
        <v>8562</v>
      </c>
      <c r="D1780" t="s">
        <v>47</v>
      </c>
      <c r="E1780" t="s">
        <v>10452</v>
      </c>
      <c r="F1780" t="s">
        <v>5751</v>
      </c>
      <c r="G1780" t="s">
        <v>5752</v>
      </c>
      <c r="H1780" t="s">
        <v>27</v>
      </c>
      <c r="I1780" t="s">
        <v>28</v>
      </c>
      <c r="J1780" t="s">
        <v>10453</v>
      </c>
      <c r="K1780" t="s">
        <v>10454</v>
      </c>
      <c r="L1780" t="s">
        <v>10455</v>
      </c>
      <c r="M1780" t="s">
        <v>10456</v>
      </c>
      <c r="N1780" t="s">
        <v>10457</v>
      </c>
      <c r="O1780" t="s">
        <v>80</v>
      </c>
      <c r="P1780">
        <v>0</v>
      </c>
      <c r="Q1780">
        <v>0</v>
      </c>
      <c r="S1780" t="s">
        <v>10458</v>
      </c>
      <c r="U1780" t="s">
        <v>10459</v>
      </c>
    </row>
    <row r="1781" spans="1:21" hidden="1">
      <c r="A1781">
        <v>3778</v>
      </c>
      <c r="B1781" t="s">
        <v>2438</v>
      </c>
      <c r="C1781" t="s">
        <v>2834</v>
      </c>
      <c r="D1781" t="s">
        <v>366</v>
      </c>
      <c r="E1781" t="s">
        <v>10460</v>
      </c>
      <c r="F1781" t="s">
        <v>5751</v>
      </c>
      <c r="G1781" t="s">
        <v>5752</v>
      </c>
      <c r="H1781" t="s">
        <v>27</v>
      </c>
      <c r="I1781" t="s">
        <v>28</v>
      </c>
      <c r="J1781" t="s">
        <v>10461</v>
      </c>
      <c r="K1781" t="s">
        <v>10462</v>
      </c>
      <c r="L1781" t="s">
        <v>10463</v>
      </c>
      <c r="M1781" t="s">
        <v>10464</v>
      </c>
      <c r="N1781" t="s">
        <v>10465</v>
      </c>
      <c r="O1781" t="s">
        <v>80</v>
      </c>
      <c r="P1781">
        <v>0</v>
      </c>
      <c r="Q1781">
        <v>0</v>
      </c>
      <c r="S1781" t="s">
        <v>10466</v>
      </c>
      <c r="U1781" t="s">
        <v>10459</v>
      </c>
    </row>
    <row r="1782" spans="1:21" hidden="1">
      <c r="A1782">
        <v>3779</v>
      </c>
      <c r="B1782" t="s">
        <v>2438</v>
      </c>
      <c r="C1782" t="s">
        <v>6188</v>
      </c>
      <c r="D1782" t="s">
        <v>366</v>
      </c>
      <c r="E1782" t="s">
        <v>10467</v>
      </c>
      <c r="F1782" t="s">
        <v>5751</v>
      </c>
      <c r="G1782" t="s">
        <v>5752</v>
      </c>
      <c r="H1782" t="s">
        <v>27</v>
      </c>
      <c r="I1782" t="s">
        <v>28</v>
      </c>
      <c r="J1782" t="s">
        <v>10468</v>
      </c>
      <c r="K1782" t="s">
        <v>10469</v>
      </c>
      <c r="L1782" t="s">
        <v>10470</v>
      </c>
      <c r="M1782" t="s">
        <v>10471</v>
      </c>
      <c r="N1782" t="s">
        <v>10472</v>
      </c>
      <c r="O1782" t="s">
        <v>34</v>
      </c>
      <c r="P1782">
        <v>0</v>
      </c>
      <c r="Q1782">
        <v>0</v>
      </c>
      <c r="S1782" t="s">
        <v>10473</v>
      </c>
      <c r="U1782" t="s">
        <v>10459</v>
      </c>
    </row>
    <row r="1783" spans="1:21" hidden="1">
      <c r="A1783">
        <v>3780</v>
      </c>
      <c r="B1783" t="s">
        <v>2438</v>
      </c>
      <c r="C1783" t="s">
        <v>8239</v>
      </c>
      <c r="D1783" t="s">
        <v>245</v>
      </c>
      <c r="E1783" t="s">
        <v>10474</v>
      </c>
      <c r="F1783" t="s">
        <v>5751</v>
      </c>
      <c r="G1783" t="s">
        <v>5752</v>
      </c>
      <c r="H1783" t="s">
        <v>27</v>
      </c>
      <c r="I1783" t="s">
        <v>28</v>
      </c>
      <c r="J1783" t="s">
        <v>3281</v>
      </c>
      <c r="K1783" t="s">
        <v>3278</v>
      </c>
      <c r="L1783" t="s">
        <v>4254</v>
      </c>
      <c r="M1783" t="s">
        <v>3279</v>
      </c>
      <c r="N1783" t="s">
        <v>3282</v>
      </c>
      <c r="O1783" t="s">
        <v>122</v>
      </c>
      <c r="P1783">
        <v>0</v>
      </c>
      <c r="Q1783">
        <v>0</v>
      </c>
      <c r="S1783" t="s">
        <v>10475</v>
      </c>
      <c r="U1783" t="s">
        <v>10476</v>
      </c>
    </row>
    <row r="1784" spans="1:21" hidden="1">
      <c r="A1784">
        <v>3780</v>
      </c>
      <c r="B1784" t="s">
        <v>2438</v>
      </c>
      <c r="C1784" t="s">
        <v>6077</v>
      </c>
      <c r="D1784" t="s">
        <v>245</v>
      </c>
      <c r="E1784" t="s">
        <v>10477</v>
      </c>
      <c r="F1784" t="s">
        <v>5751</v>
      </c>
      <c r="G1784" t="s">
        <v>5752</v>
      </c>
      <c r="H1784" t="s">
        <v>27</v>
      </c>
      <c r="I1784" t="s">
        <v>28</v>
      </c>
      <c r="J1784" t="s">
        <v>10478</v>
      </c>
      <c r="K1784" t="s">
        <v>10479</v>
      </c>
      <c r="L1784" t="s">
        <v>10480</v>
      </c>
      <c r="M1784" t="s">
        <v>10481</v>
      </c>
      <c r="N1784" t="s">
        <v>10482</v>
      </c>
      <c r="O1784" t="s">
        <v>122</v>
      </c>
      <c r="P1784">
        <v>0</v>
      </c>
      <c r="Q1784">
        <v>0</v>
      </c>
      <c r="S1784" t="s">
        <v>10483</v>
      </c>
      <c r="U1784" t="s">
        <v>10476</v>
      </c>
    </row>
    <row r="1785" spans="1:21" hidden="1">
      <c r="A1785">
        <v>3781</v>
      </c>
      <c r="B1785" t="s">
        <v>2438</v>
      </c>
      <c r="C1785" t="s">
        <v>6077</v>
      </c>
      <c r="D1785" t="s">
        <v>245</v>
      </c>
      <c r="E1785" t="s">
        <v>10484</v>
      </c>
      <c r="F1785" t="s">
        <v>5751</v>
      </c>
      <c r="G1785" t="s">
        <v>5752</v>
      </c>
      <c r="H1785" t="s">
        <v>27</v>
      </c>
      <c r="I1785" t="s">
        <v>28</v>
      </c>
      <c r="J1785" t="s">
        <v>10485</v>
      </c>
      <c r="K1785" t="s">
        <v>10486</v>
      </c>
      <c r="L1785" t="s">
        <v>10487</v>
      </c>
      <c r="M1785" t="s">
        <v>10488</v>
      </c>
      <c r="N1785" t="s">
        <v>10489</v>
      </c>
      <c r="O1785" t="s">
        <v>64</v>
      </c>
      <c r="P1785">
        <v>0</v>
      </c>
      <c r="Q1785">
        <v>0</v>
      </c>
      <c r="S1785" t="s">
        <v>10490</v>
      </c>
      <c r="U1785" t="s">
        <v>10476</v>
      </c>
    </row>
    <row r="1786" spans="1:21" hidden="1">
      <c r="A1786">
        <v>3781</v>
      </c>
      <c r="B1786" t="s">
        <v>2438</v>
      </c>
      <c r="C1786" t="s">
        <v>6077</v>
      </c>
      <c r="D1786" t="s">
        <v>245</v>
      </c>
      <c r="E1786" t="s">
        <v>10491</v>
      </c>
      <c r="F1786" t="s">
        <v>5751</v>
      </c>
      <c r="G1786" t="s">
        <v>5752</v>
      </c>
      <c r="H1786" t="s">
        <v>27</v>
      </c>
      <c r="I1786" t="s">
        <v>28</v>
      </c>
      <c r="J1786" t="s">
        <v>10492</v>
      </c>
      <c r="K1786" t="s">
        <v>10493</v>
      </c>
      <c r="L1786" t="s">
        <v>10494</v>
      </c>
      <c r="M1786" t="s">
        <v>10495</v>
      </c>
      <c r="N1786" t="s">
        <v>10496</v>
      </c>
      <c r="O1786" t="s">
        <v>122</v>
      </c>
      <c r="P1786">
        <v>0</v>
      </c>
      <c r="Q1786">
        <v>0</v>
      </c>
      <c r="S1786" t="s">
        <v>10497</v>
      </c>
      <c r="U1786" t="s">
        <v>10476</v>
      </c>
    </row>
    <row r="1787" spans="1:21" hidden="1">
      <c r="A1787">
        <v>3782</v>
      </c>
      <c r="B1787" t="s">
        <v>2438</v>
      </c>
      <c r="C1787" t="s">
        <v>6163</v>
      </c>
      <c r="D1787" t="s">
        <v>245</v>
      </c>
      <c r="E1787" t="s">
        <v>10498</v>
      </c>
      <c r="F1787" t="s">
        <v>5751</v>
      </c>
      <c r="G1787" t="s">
        <v>5752</v>
      </c>
      <c r="H1787" t="s">
        <v>27</v>
      </c>
      <c r="I1787" t="s">
        <v>28</v>
      </c>
      <c r="J1787" t="s">
        <v>3486</v>
      </c>
      <c r="K1787" t="s">
        <v>9477</v>
      </c>
      <c r="L1787" t="s">
        <v>8592</v>
      </c>
      <c r="M1787" t="s">
        <v>10499</v>
      </c>
      <c r="N1787" t="s">
        <v>2864</v>
      </c>
      <c r="O1787" t="s">
        <v>122</v>
      </c>
      <c r="P1787">
        <v>0</v>
      </c>
      <c r="Q1787">
        <v>0</v>
      </c>
      <c r="S1787" t="s">
        <v>10500</v>
      </c>
      <c r="U1787" t="s">
        <v>10476</v>
      </c>
    </row>
    <row r="1788" spans="1:21" hidden="1">
      <c r="A1788">
        <v>3782</v>
      </c>
      <c r="B1788" t="s">
        <v>2438</v>
      </c>
      <c r="C1788" t="s">
        <v>5911</v>
      </c>
      <c r="D1788" t="s">
        <v>245</v>
      </c>
      <c r="E1788" t="s">
        <v>10501</v>
      </c>
      <c r="F1788" t="s">
        <v>5751</v>
      </c>
      <c r="G1788" t="s">
        <v>5752</v>
      </c>
      <c r="H1788" t="s">
        <v>27</v>
      </c>
      <c r="I1788" t="s">
        <v>28</v>
      </c>
      <c r="J1788" t="s">
        <v>10502</v>
      </c>
      <c r="K1788" t="s">
        <v>10503</v>
      </c>
      <c r="L1788" t="s">
        <v>10504</v>
      </c>
      <c r="M1788" t="s">
        <v>10505</v>
      </c>
      <c r="N1788" t="s">
        <v>10506</v>
      </c>
      <c r="O1788" t="s">
        <v>122</v>
      </c>
      <c r="P1788">
        <v>0</v>
      </c>
      <c r="Q1788">
        <v>0</v>
      </c>
      <c r="S1788" t="s">
        <v>10507</v>
      </c>
      <c r="U1788" t="s">
        <v>10476</v>
      </c>
    </row>
    <row r="1789" spans="1:21" hidden="1">
      <c r="A1789">
        <v>3782</v>
      </c>
      <c r="B1789" t="s">
        <v>2438</v>
      </c>
      <c r="C1789" t="s">
        <v>8621</v>
      </c>
      <c r="D1789" t="s">
        <v>245</v>
      </c>
      <c r="E1789" t="s">
        <v>10508</v>
      </c>
      <c r="F1789" t="s">
        <v>5751</v>
      </c>
      <c r="G1789" t="s">
        <v>5752</v>
      </c>
      <c r="H1789" t="s">
        <v>27</v>
      </c>
      <c r="I1789" t="s">
        <v>28</v>
      </c>
      <c r="J1789" t="s">
        <v>10509</v>
      </c>
      <c r="K1789" t="s">
        <v>10510</v>
      </c>
      <c r="L1789" t="s">
        <v>10511</v>
      </c>
      <c r="M1789" t="s">
        <v>10512</v>
      </c>
      <c r="N1789" t="s">
        <v>10513</v>
      </c>
      <c r="O1789" t="s">
        <v>34</v>
      </c>
      <c r="P1789">
        <v>0</v>
      </c>
      <c r="Q1789">
        <v>0</v>
      </c>
      <c r="S1789" t="s">
        <v>10514</v>
      </c>
      <c r="U1789" t="s">
        <v>10476</v>
      </c>
    </row>
    <row r="1790" spans="1:21" hidden="1">
      <c r="A1790">
        <v>3783</v>
      </c>
      <c r="B1790" t="s">
        <v>2438</v>
      </c>
      <c r="C1790" t="s">
        <v>8621</v>
      </c>
      <c r="D1790" t="s">
        <v>245</v>
      </c>
      <c r="E1790" t="s">
        <v>10515</v>
      </c>
      <c r="F1790" t="s">
        <v>5751</v>
      </c>
      <c r="G1790" t="s">
        <v>5752</v>
      </c>
      <c r="H1790" t="s">
        <v>27</v>
      </c>
      <c r="I1790" t="s">
        <v>28</v>
      </c>
      <c r="J1790" t="s">
        <v>10479</v>
      </c>
      <c r="K1790" t="s">
        <v>10480</v>
      </c>
      <c r="L1790" t="s">
        <v>10478</v>
      </c>
      <c r="M1790" t="s">
        <v>10481</v>
      </c>
      <c r="N1790" t="s">
        <v>5809</v>
      </c>
      <c r="O1790" t="s">
        <v>80</v>
      </c>
      <c r="P1790">
        <v>0</v>
      </c>
      <c r="Q1790">
        <v>0</v>
      </c>
      <c r="S1790" t="s">
        <v>10516</v>
      </c>
      <c r="U1790" t="s">
        <v>10476</v>
      </c>
    </row>
    <row r="1791" spans="1:21" hidden="1">
      <c r="A1791">
        <v>3783</v>
      </c>
      <c r="B1791" t="s">
        <v>21</v>
      </c>
      <c r="C1791" t="s">
        <v>10517</v>
      </c>
      <c r="D1791" t="s">
        <v>3966</v>
      </c>
      <c r="E1791" t="s">
        <v>10518</v>
      </c>
      <c r="F1791" t="s">
        <v>5751</v>
      </c>
      <c r="G1791" t="s">
        <v>5752</v>
      </c>
      <c r="H1791" t="s">
        <v>27</v>
      </c>
      <c r="I1791" t="s">
        <v>28</v>
      </c>
      <c r="J1791" t="s">
        <v>10519</v>
      </c>
      <c r="K1791" t="s">
        <v>10520</v>
      </c>
      <c r="L1791" t="s">
        <v>10521</v>
      </c>
      <c r="M1791" t="s">
        <v>10522</v>
      </c>
      <c r="N1791" t="s">
        <v>10523</v>
      </c>
      <c r="O1791" t="s">
        <v>122</v>
      </c>
      <c r="P1791">
        <v>0</v>
      </c>
      <c r="Q1791">
        <v>0</v>
      </c>
      <c r="S1791" t="s">
        <v>10524</v>
      </c>
      <c r="U1791" t="s">
        <v>10476</v>
      </c>
    </row>
    <row r="1792" spans="1:21" hidden="1">
      <c r="A1792">
        <v>3783</v>
      </c>
      <c r="B1792" t="s">
        <v>21</v>
      </c>
      <c r="C1792" t="s">
        <v>459</v>
      </c>
      <c r="D1792" t="s">
        <v>366</v>
      </c>
      <c r="E1792" t="s">
        <v>10525</v>
      </c>
      <c r="F1792" t="s">
        <v>5751</v>
      </c>
      <c r="G1792" t="s">
        <v>5752</v>
      </c>
      <c r="H1792" t="s">
        <v>27</v>
      </c>
      <c r="I1792" t="s">
        <v>28</v>
      </c>
      <c r="J1792" t="s">
        <v>10526</v>
      </c>
      <c r="K1792" t="s">
        <v>10527</v>
      </c>
      <c r="L1792" t="s">
        <v>10528</v>
      </c>
      <c r="M1792" t="s">
        <v>10529</v>
      </c>
      <c r="N1792" t="s">
        <v>10530</v>
      </c>
      <c r="O1792" t="s">
        <v>55</v>
      </c>
      <c r="P1792">
        <v>0</v>
      </c>
      <c r="Q1792">
        <v>0</v>
      </c>
      <c r="S1792" t="s">
        <v>10531</v>
      </c>
      <c r="U1792" t="s">
        <v>10476</v>
      </c>
    </row>
    <row r="1793" spans="1:21" hidden="1">
      <c r="A1793">
        <v>3784</v>
      </c>
      <c r="B1793" t="s">
        <v>21</v>
      </c>
      <c r="C1793" t="s">
        <v>229</v>
      </c>
      <c r="D1793" t="s">
        <v>366</v>
      </c>
      <c r="E1793" t="s">
        <v>10532</v>
      </c>
      <c r="F1793" t="s">
        <v>5751</v>
      </c>
      <c r="G1793" t="s">
        <v>5752</v>
      </c>
      <c r="H1793" t="s">
        <v>27</v>
      </c>
      <c r="I1793" t="s">
        <v>28</v>
      </c>
      <c r="J1793" t="s">
        <v>10533</v>
      </c>
      <c r="K1793" t="s">
        <v>10534</v>
      </c>
      <c r="L1793" t="s">
        <v>10535</v>
      </c>
      <c r="M1793" t="s">
        <v>10536</v>
      </c>
      <c r="N1793" t="s">
        <v>10537</v>
      </c>
      <c r="O1793" t="s">
        <v>34</v>
      </c>
      <c r="P1793">
        <v>0</v>
      </c>
      <c r="Q1793">
        <v>0</v>
      </c>
      <c r="S1793" t="s">
        <v>10538</v>
      </c>
      <c r="U1793" t="s">
        <v>10476</v>
      </c>
    </row>
    <row r="1794" spans="1:21" hidden="1">
      <c r="A1794">
        <v>3784</v>
      </c>
      <c r="B1794" t="s">
        <v>21</v>
      </c>
      <c r="C1794" t="s">
        <v>229</v>
      </c>
      <c r="D1794" t="s">
        <v>366</v>
      </c>
      <c r="E1794" t="s">
        <v>10539</v>
      </c>
      <c r="F1794" t="s">
        <v>5751</v>
      </c>
      <c r="G1794" t="s">
        <v>5752</v>
      </c>
      <c r="H1794" t="s">
        <v>27</v>
      </c>
      <c r="I1794" t="s">
        <v>28</v>
      </c>
      <c r="J1794" t="s">
        <v>10540</v>
      </c>
      <c r="K1794" t="s">
        <v>10541</v>
      </c>
      <c r="L1794" t="s">
        <v>10542</v>
      </c>
      <c r="M1794" t="s">
        <v>10543</v>
      </c>
      <c r="N1794" t="s">
        <v>10544</v>
      </c>
      <c r="O1794" t="s">
        <v>80</v>
      </c>
      <c r="P1794">
        <v>0</v>
      </c>
      <c r="Q1794">
        <v>0</v>
      </c>
      <c r="S1794" t="s">
        <v>10545</v>
      </c>
      <c r="U1794" t="s">
        <v>10476</v>
      </c>
    </row>
    <row r="1795" spans="1:21" hidden="1">
      <c r="A1795">
        <v>3784</v>
      </c>
      <c r="B1795" t="s">
        <v>21</v>
      </c>
      <c r="C1795" t="s">
        <v>365</v>
      </c>
      <c r="D1795" t="s">
        <v>366</v>
      </c>
      <c r="E1795" t="s">
        <v>10546</v>
      </c>
      <c r="F1795" t="s">
        <v>5751</v>
      </c>
      <c r="G1795" t="s">
        <v>5752</v>
      </c>
      <c r="H1795" t="s">
        <v>27</v>
      </c>
      <c r="I1795" t="s">
        <v>28</v>
      </c>
      <c r="J1795" t="s">
        <v>10547</v>
      </c>
      <c r="K1795" t="s">
        <v>3918</v>
      </c>
      <c r="L1795" t="s">
        <v>10548</v>
      </c>
      <c r="M1795" t="s">
        <v>10549</v>
      </c>
      <c r="N1795" t="s">
        <v>10550</v>
      </c>
      <c r="O1795" t="s">
        <v>80</v>
      </c>
      <c r="P1795">
        <v>0</v>
      </c>
      <c r="Q1795">
        <v>0</v>
      </c>
      <c r="S1795" t="s">
        <v>10551</v>
      </c>
      <c r="U1795" t="s">
        <v>10476</v>
      </c>
    </row>
    <row r="1796" spans="1:21" hidden="1">
      <c r="A1796">
        <v>3785</v>
      </c>
      <c r="B1796" t="s">
        <v>21</v>
      </c>
      <c r="C1796" t="s">
        <v>229</v>
      </c>
      <c r="D1796" t="s">
        <v>366</v>
      </c>
      <c r="E1796" t="s">
        <v>10552</v>
      </c>
      <c r="F1796" t="s">
        <v>5751</v>
      </c>
      <c r="G1796" t="s">
        <v>5752</v>
      </c>
      <c r="H1796" t="s">
        <v>27</v>
      </c>
      <c r="I1796" t="s">
        <v>28</v>
      </c>
      <c r="J1796" t="s">
        <v>10553</v>
      </c>
      <c r="K1796" t="s">
        <v>10554</v>
      </c>
      <c r="L1796" t="s">
        <v>10555</v>
      </c>
      <c r="M1796" t="s">
        <v>10556</v>
      </c>
      <c r="N1796" t="s">
        <v>10557</v>
      </c>
      <c r="O1796" t="s">
        <v>64</v>
      </c>
      <c r="P1796">
        <v>0</v>
      </c>
      <c r="Q1796">
        <v>0</v>
      </c>
      <c r="S1796" t="s">
        <v>10558</v>
      </c>
      <c r="U1796" t="s">
        <v>10476</v>
      </c>
    </row>
    <row r="1797" spans="1:21" hidden="1">
      <c r="A1797">
        <v>3786</v>
      </c>
      <c r="B1797" t="s">
        <v>2959</v>
      </c>
      <c r="C1797" t="s">
        <v>10559</v>
      </c>
      <c r="D1797" t="s">
        <v>37</v>
      </c>
      <c r="E1797" t="s">
        <v>10560</v>
      </c>
      <c r="F1797" t="s">
        <v>5751</v>
      </c>
      <c r="G1797" t="s">
        <v>5752</v>
      </c>
      <c r="H1797" t="s">
        <v>27</v>
      </c>
      <c r="I1797" t="s">
        <v>28</v>
      </c>
      <c r="J1797" t="s">
        <v>10561</v>
      </c>
      <c r="K1797" t="s">
        <v>10562</v>
      </c>
      <c r="L1797" t="s">
        <v>10563</v>
      </c>
      <c r="M1797" t="s">
        <v>10564</v>
      </c>
      <c r="N1797" t="s">
        <v>10565</v>
      </c>
      <c r="O1797" t="s">
        <v>80</v>
      </c>
      <c r="P1797">
        <v>0</v>
      </c>
      <c r="Q1797">
        <v>0</v>
      </c>
      <c r="S1797" t="s">
        <v>10566</v>
      </c>
      <c r="U1797" t="s">
        <v>10567</v>
      </c>
    </row>
    <row r="1798" spans="1:21" hidden="1">
      <c r="A1798">
        <v>3787</v>
      </c>
      <c r="B1798" t="s">
        <v>2959</v>
      </c>
      <c r="C1798" t="s">
        <v>10568</v>
      </c>
      <c r="D1798" t="s">
        <v>37</v>
      </c>
      <c r="E1798" t="s">
        <v>10569</v>
      </c>
      <c r="F1798" t="s">
        <v>5751</v>
      </c>
      <c r="G1798" t="s">
        <v>5752</v>
      </c>
      <c r="H1798" t="s">
        <v>27</v>
      </c>
      <c r="I1798" t="s">
        <v>28</v>
      </c>
      <c r="J1798" t="s">
        <v>10570</v>
      </c>
      <c r="K1798" t="s">
        <v>10571</v>
      </c>
      <c r="L1798" t="s">
        <v>10572</v>
      </c>
      <c r="M1798" t="s">
        <v>10573</v>
      </c>
      <c r="N1798" t="s">
        <v>10574</v>
      </c>
      <c r="O1798" t="s">
        <v>80</v>
      </c>
      <c r="P1798">
        <v>0</v>
      </c>
      <c r="Q1798">
        <v>0</v>
      </c>
      <c r="S1798" t="s">
        <v>10575</v>
      </c>
      <c r="U1798" t="s">
        <v>10567</v>
      </c>
    </row>
    <row r="1799" spans="1:21" hidden="1">
      <c r="A1799">
        <v>3788</v>
      </c>
      <c r="B1799" t="s">
        <v>2959</v>
      </c>
      <c r="C1799" t="s">
        <v>10568</v>
      </c>
      <c r="D1799" t="s">
        <v>37</v>
      </c>
      <c r="E1799" t="s">
        <v>10576</v>
      </c>
      <c r="F1799" t="s">
        <v>5751</v>
      </c>
      <c r="G1799" t="s">
        <v>5752</v>
      </c>
      <c r="H1799" t="s">
        <v>27</v>
      </c>
      <c r="I1799" t="s">
        <v>28</v>
      </c>
      <c r="J1799" t="s">
        <v>10577</v>
      </c>
      <c r="K1799" t="s">
        <v>10578</v>
      </c>
      <c r="L1799" t="s">
        <v>10579</v>
      </c>
      <c r="M1799" t="s">
        <v>10580</v>
      </c>
      <c r="N1799" t="s">
        <v>10581</v>
      </c>
      <c r="O1799" t="s">
        <v>55</v>
      </c>
      <c r="P1799">
        <v>0</v>
      </c>
      <c r="Q1799">
        <v>0</v>
      </c>
      <c r="S1799" t="s">
        <v>10582</v>
      </c>
      <c r="U1799" t="s">
        <v>10567</v>
      </c>
    </row>
    <row r="1800" spans="1:21" hidden="1">
      <c r="A1800">
        <v>3789</v>
      </c>
      <c r="B1800" t="s">
        <v>2959</v>
      </c>
      <c r="C1800" t="s">
        <v>10583</v>
      </c>
      <c r="D1800" t="s">
        <v>37</v>
      </c>
      <c r="E1800" t="s">
        <v>10584</v>
      </c>
      <c r="F1800" t="s">
        <v>5751</v>
      </c>
      <c r="G1800" t="s">
        <v>5752</v>
      </c>
      <c r="H1800" t="s">
        <v>27</v>
      </c>
      <c r="I1800" t="s">
        <v>28</v>
      </c>
      <c r="J1800" t="s">
        <v>10585</v>
      </c>
      <c r="K1800" t="s">
        <v>4143</v>
      </c>
      <c r="L1800" t="s">
        <v>4145</v>
      </c>
      <c r="M1800" t="s">
        <v>10586</v>
      </c>
      <c r="N1800" t="s">
        <v>10587</v>
      </c>
      <c r="O1800" t="s">
        <v>34</v>
      </c>
      <c r="P1800">
        <v>0</v>
      </c>
      <c r="Q1800">
        <v>0</v>
      </c>
      <c r="S1800" t="s">
        <v>10588</v>
      </c>
      <c r="U1800" t="s">
        <v>10567</v>
      </c>
    </row>
    <row r="1801" spans="1:21" hidden="1">
      <c r="A1801">
        <v>3790</v>
      </c>
      <c r="B1801" t="s">
        <v>2959</v>
      </c>
      <c r="C1801" t="s">
        <v>10281</v>
      </c>
      <c r="D1801" t="s">
        <v>37</v>
      </c>
      <c r="E1801" t="s">
        <v>10589</v>
      </c>
      <c r="F1801" t="s">
        <v>5751</v>
      </c>
      <c r="G1801" t="s">
        <v>5752</v>
      </c>
      <c r="H1801" t="s">
        <v>27</v>
      </c>
      <c r="I1801" t="s">
        <v>28</v>
      </c>
      <c r="J1801" t="s">
        <v>10590</v>
      </c>
      <c r="K1801" t="s">
        <v>10591</v>
      </c>
      <c r="L1801" t="s">
        <v>10592</v>
      </c>
      <c r="M1801" t="s">
        <v>10593</v>
      </c>
      <c r="N1801" t="s">
        <v>10594</v>
      </c>
      <c r="O1801" t="s">
        <v>122</v>
      </c>
      <c r="P1801">
        <v>0</v>
      </c>
      <c r="Q1801">
        <v>0</v>
      </c>
      <c r="S1801" t="s">
        <v>10595</v>
      </c>
      <c r="U1801" t="s">
        <v>10567</v>
      </c>
    </row>
    <row r="1802" spans="1:21" hidden="1">
      <c r="A1802">
        <v>3791</v>
      </c>
      <c r="B1802" t="s">
        <v>2959</v>
      </c>
      <c r="C1802" t="s">
        <v>6132</v>
      </c>
      <c r="D1802" t="s">
        <v>47</v>
      </c>
      <c r="E1802" t="s">
        <v>10596</v>
      </c>
      <c r="F1802" t="s">
        <v>5751</v>
      </c>
      <c r="G1802" t="s">
        <v>5752</v>
      </c>
      <c r="H1802" t="s">
        <v>27</v>
      </c>
      <c r="I1802" t="s">
        <v>28</v>
      </c>
      <c r="J1802" t="s">
        <v>10597</v>
      </c>
      <c r="K1802" t="s">
        <v>10598</v>
      </c>
      <c r="L1802" t="s">
        <v>10599</v>
      </c>
      <c r="M1802" t="s">
        <v>10600</v>
      </c>
      <c r="N1802" t="s">
        <v>10601</v>
      </c>
      <c r="O1802" t="s">
        <v>34</v>
      </c>
      <c r="P1802">
        <v>0</v>
      </c>
      <c r="Q1802">
        <v>0</v>
      </c>
      <c r="S1802" t="s">
        <v>10602</v>
      </c>
      <c r="U1802" t="s">
        <v>10567</v>
      </c>
    </row>
    <row r="1803" spans="1:21" hidden="1">
      <c r="A1803">
        <v>3792</v>
      </c>
      <c r="B1803" t="s">
        <v>2959</v>
      </c>
      <c r="C1803" t="s">
        <v>6132</v>
      </c>
      <c r="D1803" t="s">
        <v>47</v>
      </c>
      <c r="E1803" t="s">
        <v>10603</v>
      </c>
      <c r="F1803" t="s">
        <v>5751</v>
      </c>
      <c r="G1803" t="s">
        <v>5752</v>
      </c>
      <c r="H1803" t="s">
        <v>27</v>
      </c>
      <c r="I1803" t="s">
        <v>28</v>
      </c>
      <c r="J1803" t="s">
        <v>10604</v>
      </c>
      <c r="K1803" t="s">
        <v>10605</v>
      </c>
      <c r="L1803" t="s">
        <v>10606</v>
      </c>
      <c r="M1803" t="s">
        <v>10607</v>
      </c>
      <c r="N1803" t="s">
        <v>10608</v>
      </c>
      <c r="O1803" t="s">
        <v>55</v>
      </c>
      <c r="P1803">
        <v>0</v>
      </c>
      <c r="Q1803">
        <v>0</v>
      </c>
      <c r="S1803" t="s">
        <v>10609</v>
      </c>
      <c r="U1803" t="s">
        <v>10567</v>
      </c>
    </row>
    <row r="1804" spans="1:21" hidden="1">
      <c r="A1804">
        <v>3793</v>
      </c>
      <c r="B1804" t="s">
        <v>2959</v>
      </c>
      <c r="C1804" t="s">
        <v>10610</v>
      </c>
      <c r="D1804" t="s">
        <v>47</v>
      </c>
      <c r="E1804" t="s">
        <v>10611</v>
      </c>
      <c r="F1804" t="s">
        <v>5751</v>
      </c>
      <c r="G1804" t="s">
        <v>5752</v>
      </c>
      <c r="H1804" t="s">
        <v>27</v>
      </c>
      <c r="I1804" t="s">
        <v>28</v>
      </c>
      <c r="J1804" t="s">
        <v>10612</v>
      </c>
      <c r="K1804" t="s">
        <v>10613</v>
      </c>
      <c r="L1804" t="s">
        <v>10614</v>
      </c>
      <c r="M1804" t="s">
        <v>10615</v>
      </c>
      <c r="N1804" t="s">
        <v>10616</v>
      </c>
      <c r="O1804" t="s">
        <v>122</v>
      </c>
      <c r="P1804">
        <v>0</v>
      </c>
      <c r="Q1804">
        <v>0</v>
      </c>
      <c r="S1804" t="s">
        <v>10617</v>
      </c>
      <c r="U1804" t="s">
        <v>10567</v>
      </c>
    </row>
    <row r="1805" spans="1:21" hidden="1">
      <c r="A1805">
        <v>3794</v>
      </c>
      <c r="B1805" t="s">
        <v>2959</v>
      </c>
      <c r="C1805" t="s">
        <v>10618</v>
      </c>
      <c r="D1805" t="s">
        <v>67</v>
      </c>
      <c r="E1805" t="s">
        <v>10619</v>
      </c>
      <c r="F1805" t="s">
        <v>5751</v>
      </c>
      <c r="G1805" t="s">
        <v>5752</v>
      </c>
      <c r="H1805" t="s">
        <v>27</v>
      </c>
      <c r="I1805" t="s">
        <v>28</v>
      </c>
      <c r="J1805" t="s">
        <v>10620</v>
      </c>
      <c r="K1805" t="s">
        <v>10621</v>
      </c>
      <c r="L1805" t="s">
        <v>10622</v>
      </c>
      <c r="M1805" t="s">
        <v>10623</v>
      </c>
      <c r="N1805" t="s">
        <v>10624</v>
      </c>
      <c r="O1805" t="s">
        <v>80</v>
      </c>
      <c r="P1805">
        <v>0</v>
      </c>
      <c r="Q1805">
        <v>0</v>
      </c>
      <c r="S1805" t="s">
        <v>10625</v>
      </c>
      <c r="U1805" t="s">
        <v>10567</v>
      </c>
    </row>
    <row r="1806" spans="1:21" hidden="1">
      <c r="A1806">
        <v>3795</v>
      </c>
      <c r="B1806" t="s">
        <v>2959</v>
      </c>
      <c r="C1806" t="s">
        <v>6132</v>
      </c>
      <c r="D1806" t="s">
        <v>108</v>
      </c>
      <c r="E1806" t="s">
        <v>10626</v>
      </c>
      <c r="F1806" t="s">
        <v>5751</v>
      </c>
      <c r="G1806" t="s">
        <v>5752</v>
      </c>
      <c r="H1806" t="s">
        <v>27</v>
      </c>
      <c r="I1806" t="s">
        <v>28</v>
      </c>
      <c r="J1806" t="s">
        <v>10627</v>
      </c>
      <c r="K1806" t="s">
        <v>10628</v>
      </c>
      <c r="L1806" t="s">
        <v>10629</v>
      </c>
      <c r="M1806" t="s">
        <v>10630</v>
      </c>
      <c r="N1806" t="s">
        <v>10631</v>
      </c>
      <c r="O1806" t="s">
        <v>34</v>
      </c>
      <c r="P1806">
        <v>0</v>
      </c>
      <c r="Q1806">
        <v>0</v>
      </c>
      <c r="S1806" t="s">
        <v>10632</v>
      </c>
      <c r="U1806" t="s">
        <v>10567</v>
      </c>
    </row>
    <row r="1807" spans="1:21" hidden="1">
      <c r="A1807" t="s">
        <v>10633</v>
      </c>
      <c r="B1807" t="s">
        <v>2454</v>
      </c>
      <c r="C1807" t="s">
        <v>6184</v>
      </c>
      <c r="D1807" t="s">
        <v>1943</v>
      </c>
      <c r="E1807" t="s">
        <v>10634</v>
      </c>
      <c r="F1807" t="s">
        <v>5751</v>
      </c>
      <c r="G1807" t="s">
        <v>6568</v>
      </c>
      <c r="H1807" t="s">
        <v>27</v>
      </c>
      <c r="I1807" t="s">
        <v>28</v>
      </c>
      <c r="J1807" t="s">
        <v>10635</v>
      </c>
      <c r="K1807" t="s">
        <v>10636</v>
      </c>
      <c r="L1807" t="s">
        <v>10637</v>
      </c>
      <c r="M1807" t="s">
        <v>10638</v>
      </c>
      <c r="N1807" t="s">
        <v>10639</v>
      </c>
      <c r="O1807" t="s">
        <v>34</v>
      </c>
      <c r="P1807">
        <v>0</v>
      </c>
      <c r="Q1807">
        <v>0</v>
      </c>
      <c r="S1807" t="s">
        <v>10640</v>
      </c>
      <c r="U1807" t="s">
        <v>10641</v>
      </c>
    </row>
    <row r="1808" spans="1:21" hidden="1">
      <c r="A1808" t="s">
        <v>10642</v>
      </c>
      <c r="B1808" t="s">
        <v>2454</v>
      </c>
      <c r="C1808" t="s">
        <v>10643</v>
      </c>
      <c r="D1808" t="s">
        <v>1943</v>
      </c>
      <c r="E1808" t="s">
        <v>10644</v>
      </c>
      <c r="F1808" t="s">
        <v>5751</v>
      </c>
      <c r="G1808" t="s">
        <v>6568</v>
      </c>
      <c r="H1808" t="s">
        <v>27</v>
      </c>
      <c r="I1808" t="s">
        <v>28</v>
      </c>
      <c r="J1808" t="s">
        <v>10645</v>
      </c>
      <c r="K1808" t="s">
        <v>10646</v>
      </c>
      <c r="L1808" t="s">
        <v>10647</v>
      </c>
      <c r="M1808" t="s">
        <v>10648</v>
      </c>
      <c r="N1808" t="s">
        <v>10649</v>
      </c>
      <c r="O1808" t="s">
        <v>34</v>
      </c>
      <c r="P1808">
        <v>0</v>
      </c>
      <c r="Q1808">
        <v>0</v>
      </c>
      <c r="S1808" t="s">
        <v>10650</v>
      </c>
      <c r="U1808" t="s">
        <v>10641</v>
      </c>
    </row>
    <row r="1809" spans="1:21" hidden="1">
      <c r="A1809" t="s">
        <v>10651</v>
      </c>
      <c r="B1809" t="s">
        <v>2454</v>
      </c>
      <c r="C1809" t="s">
        <v>10643</v>
      </c>
      <c r="D1809" t="s">
        <v>1943</v>
      </c>
      <c r="E1809" t="s">
        <v>10652</v>
      </c>
      <c r="F1809" t="s">
        <v>5751</v>
      </c>
      <c r="G1809" t="s">
        <v>6568</v>
      </c>
      <c r="H1809" t="s">
        <v>27</v>
      </c>
      <c r="I1809" t="s">
        <v>28</v>
      </c>
      <c r="J1809" t="s">
        <v>10653</v>
      </c>
      <c r="K1809" t="s">
        <v>10654</v>
      </c>
      <c r="L1809" t="s">
        <v>10655</v>
      </c>
      <c r="M1809" t="s">
        <v>10656</v>
      </c>
      <c r="N1809" t="s">
        <v>10657</v>
      </c>
      <c r="O1809" t="s">
        <v>122</v>
      </c>
      <c r="P1809">
        <v>0</v>
      </c>
      <c r="Q1809">
        <v>0</v>
      </c>
      <c r="S1809" t="s">
        <v>10658</v>
      </c>
      <c r="U1809" t="s">
        <v>10641</v>
      </c>
    </row>
    <row r="1810" spans="1:21" hidden="1">
      <c r="A1810" t="s">
        <v>10659</v>
      </c>
      <c r="B1810" t="s">
        <v>2454</v>
      </c>
      <c r="C1810" t="s">
        <v>10643</v>
      </c>
      <c r="D1810" t="s">
        <v>1943</v>
      </c>
      <c r="E1810" t="s">
        <v>10660</v>
      </c>
      <c r="F1810" t="s">
        <v>5751</v>
      </c>
      <c r="G1810" t="s">
        <v>6568</v>
      </c>
      <c r="H1810" t="s">
        <v>27</v>
      </c>
      <c r="I1810" t="s">
        <v>28</v>
      </c>
      <c r="J1810" t="s">
        <v>10661</v>
      </c>
      <c r="K1810" t="s">
        <v>10662</v>
      </c>
      <c r="L1810" t="s">
        <v>10663</v>
      </c>
      <c r="M1810" t="s">
        <v>10664</v>
      </c>
      <c r="N1810" t="s">
        <v>10665</v>
      </c>
      <c r="O1810" t="s">
        <v>80</v>
      </c>
      <c r="P1810">
        <v>0</v>
      </c>
      <c r="Q1810">
        <v>0</v>
      </c>
      <c r="S1810" t="s">
        <v>10666</v>
      </c>
      <c r="U1810" t="s">
        <v>10641</v>
      </c>
    </row>
    <row r="1811" spans="1:21" hidden="1">
      <c r="A1811" t="s">
        <v>10667</v>
      </c>
      <c r="B1811" t="s">
        <v>2454</v>
      </c>
      <c r="C1811" t="s">
        <v>10643</v>
      </c>
      <c r="D1811" t="s">
        <v>1943</v>
      </c>
      <c r="E1811" t="s">
        <v>10668</v>
      </c>
      <c r="F1811" t="s">
        <v>5751</v>
      </c>
      <c r="G1811" t="s">
        <v>6568</v>
      </c>
      <c r="H1811" t="s">
        <v>27</v>
      </c>
      <c r="I1811" t="s">
        <v>28</v>
      </c>
      <c r="J1811" t="s">
        <v>10669</v>
      </c>
      <c r="K1811" t="s">
        <v>10670</v>
      </c>
      <c r="L1811" t="s">
        <v>10671</v>
      </c>
      <c r="M1811" t="s">
        <v>10672</v>
      </c>
      <c r="N1811" t="s">
        <v>10673</v>
      </c>
      <c r="O1811" t="s">
        <v>122</v>
      </c>
      <c r="P1811">
        <v>0</v>
      </c>
      <c r="Q1811">
        <v>0</v>
      </c>
      <c r="S1811" t="s">
        <v>10674</v>
      </c>
      <c r="U1811" t="s">
        <v>10641</v>
      </c>
    </row>
    <row r="1812" spans="1:21" hidden="1">
      <c r="A1812">
        <v>3801</v>
      </c>
      <c r="B1812" t="s">
        <v>2981</v>
      </c>
      <c r="C1812" t="s">
        <v>6163</v>
      </c>
      <c r="D1812" t="s">
        <v>1943</v>
      </c>
      <c r="E1812" t="s">
        <v>10675</v>
      </c>
      <c r="F1812" t="s">
        <v>5751</v>
      </c>
      <c r="G1812" t="s">
        <v>6568</v>
      </c>
      <c r="H1812" t="s">
        <v>27</v>
      </c>
      <c r="I1812" t="s">
        <v>28</v>
      </c>
      <c r="J1812" t="s">
        <v>10676</v>
      </c>
      <c r="K1812" t="s">
        <v>10677</v>
      </c>
      <c r="L1812" t="s">
        <v>10678</v>
      </c>
      <c r="M1812" t="s">
        <v>10679</v>
      </c>
      <c r="N1812" t="s">
        <v>10680</v>
      </c>
      <c r="O1812" t="s">
        <v>64</v>
      </c>
      <c r="P1812">
        <v>0</v>
      </c>
      <c r="Q1812">
        <v>0</v>
      </c>
      <c r="S1812" t="s">
        <v>10681</v>
      </c>
      <c r="U1812" t="s">
        <v>10682</v>
      </c>
    </row>
    <row r="1813" spans="1:21" hidden="1">
      <c r="A1813">
        <v>3802</v>
      </c>
      <c r="B1813" t="s">
        <v>2895</v>
      </c>
      <c r="C1813" t="s">
        <v>10683</v>
      </c>
      <c r="D1813" t="s">
        <v>1943</v>
      </c>
      <c r="E1813" t="s">
        <v>10684</v>
      </c>
      <c r="F1813" t="s">
        <v>5751</v>
      </c>
      <c r="G1813" t="s">
        <v>6568</v>
      </c>
      <c r="H1813" t="s">
        <v>27</v>
      </c>
      <c r="I1813" t="s">
        <v>28</v>
      </c>
      <c r="J1813" t="s">
        <v>10685</v>
      </c>
      <c r="K1813" t="s">
        <v>10686</v>
      </c>
      <c r="L1813" t="s">
        <v>10687</v>
      </c>
      <c r="M1813" t="s">
        <v>10688</v>
      </c>
      <c r="N1813" t="s">
        <v>10689</v>
      </c>
      <c r="O1813" t="s">
        <v>122</v>
      </c>
      <c r="P1813">
        <v>0</v>
      </c>
      <c r="Q1813">
        <v>0</v>
      </c>
      <c r="S1813" t="s">
        <v>10690</v>
      </c>
      <c r="U1813" t="s">
        <v>10691</v>
      </c>
    </row>
    <row r="1814" spans="1:21" hidden="1">
      <c r="A1814">
        <v>3803</v>
      </c>
      <c r="B1814" t="s">
        <v>2895</v>
      </c>
      <c r="C1814" t="s">
        <v>10692</v>
      </c>
      <c r="D1814" t="s">
        <v>1943</v>
      </c>
      <c r="E1814" t="s">
        <v>10693</v>
      </c>
      <c r="F1814" t="s">
        <v>5751</v>
      </c>
      <c r="G1814" t="s">
        <v>6568</v>
      </c>
      <c r="H1814" t="s">
        <v>27</v>
      </c>
      <c r="I1814" t="s">
        <v>2565</v>
      </c>
      <c r="O1814" t="s">
        <v>80</v>
      </c>
      <c r="P1814">
        <v>0</v>
      </c>
      <c r="Q1814">
        <v>0</v>
      </c>
      <c r="S1814" t="s">
        <v>10694</v>
      </c>
      <c r="U1814" t="s">
        <v>10691</v>
      </c>
    </row>
    <row r="1815" spans="1:21" hidden="1">
      <c r="A1815">
        <v>3804</v>
      </c>
      <c r="B1815" t="s">
        <v>2895</v>
      </c>
      <c r="C1815" t="s">
        <v>10692</v>
      </c>
      <c r="D1815" t="s">
        <v>1943</v>
      </c>
      <c r="E1815" t="s">
        <v>10695</v>
      </c>
      <c r="F1815" t="s">
        <v>5751</v>
      </c>
      <c r="G1815" t="s">
        <v>6568</v>
      </c>
      <c r="H1815" t="s">
        <v>27</v>
      </c>
      <c r="I1815" t="s">
        <v>2565</v>
      </c>
      <c r="O1815" t="s">
        <v>55</v>
      </c>
      <c r="P1815">
        <v>0</v>
      </c>
      <c r="Q1815">
        <v>0</v>
      </c>
      <c r="S1815" t="s">
        <v>10696</v>
      </c>
      <c r="U1815" t="s">
        <v>10697</v>
      </c>
    </row>
    <row r="1816" spans="1:21" hidden="1">
      <c r="A1816">
        <v>3805</v>
      </c>
      <c r="B1816" t="s">
        <v>2895</v>
      </c>
      <c r="C1816" t="s">
        <v>10692</v>
      </c>
      <c r="D1816" t="s">
        <v>1943</v>
      </c>
      <c r="E1816" t="s">
        <v>10698</v>
      </c>
      <c r="F1816" t="s">
        <v>5751</v>
      </c>
      <c r="G1816" t="s">
        <v>6568</v>
      </c>
      <c r="H1816" t="s">
        <v>27</v>
      </c>
      <c r="I1816" t="s">
        <v>2565</v>
      </c>
      <c r="O1816" t="s">
        <v>80</v>
      </c>
      <c r="P1816">
        <v>0</v>
      </c>
      <c r="Q1816">
        <v>0</v>
      </c>
      <c r="R1816" t="s">
        <v>10699</v>
      </c>
      <c r="S1816" t="s">
        <v>10700</v>
      </c>
      <c r="U1816" t="s">
        <v>10701</v>
      </c>
    </row>
    <row r="1817" spans="1:21" hidden="1">
      <c r="A1817">
        <v>3806</v>
      </c>
      <c r="B1817" t="s">
        <v>2981</v>
      </c>
      <c r="C1817" t="s">
        <v>6163</v>
      </c>
      <c r="D1817" t="s">
        <v>1943</v>
      </c>
      <c r="E1817" t="s">
        <v>10702</v>
      </c>
      <c r="F1817" t="s">
        <v>5751</v>
      </c>
      <c r="G1817" t="s">
        <v>6568</v>
      </c>
      <c r="H1817" t="s">
        <v>27</v>
      </c>
      <c r="I1817" t="s">
        <v>28</v>
      </c>
      <c r="J1817" t="s">
        <v>10703</v>
      </c>
      <c r="K1817" t="s">
        <v>10704</v>
      </c>
      <c r="L1817" t="s">
        <v>10705</v>
      </c>
      <c r="M1817" t="s">
        <v>10706</v>
      </c>
      <c r="N1817" t="s">
        <v>10707</v>
      </c>
      <c r="O1817" t="s">
        <v>122</v>
      </c>
      <c r="P1817">
        <v>0</v>
      </c>
      <c r="Q1817">
        <v>0</v>
      </c>
      <c r="S1817" t="s">
        <v>10708</v>
      </c>
      <c r="U1817" t="s">
        <v>10709</v>
      </c>
    </row>
    <row r="1818" spans="1:21" hidden="1">
      <c r="A1818">
        <v>3807</v>
      </c>
      <c r="B1818" t="s">
        <v>2438</v>
      </c>
      <c r="C1818" t="s">
        <v>5911</v>
      </c>
      <c r="D1818" t="s">
        <v>1943</v>
      </c>
      <c r="E1818" t="s">
        <v>10710</v>
      </c>
      <c r="F1818" t="s">
        <v>5751</v>
      </c>
      <c r="G1818" t="s">
        <v>6568</v>
      </c>
      <c r="H1818" t="s">
        <v>27</v>
      </c>
      <c r="I1818" t="s">
        <v>28</v>
      </c>
      <c r="J1818" t="s">
        <v>2864</v>
      </c>
      <c r="K1818" t="s">
        <v>3285</v>
      </c>
      <c r="L1818" t="s">
        <v>3284</v>
      </c>
      <c r="M1818" t="s">
        <v>9477</v>
      </c>
      <c r="N1818" t="s">
        <v>3486</v>
      </c>
      <c r="O1818" t="s">
        <v>80</v>
      </c>
      <c r="P1818">
        <v>0</v>
      </c>
      <c r="Q1818">
        <v>0</v>
      </c>
      <c r="S1818" t="s">
        <v>10711</v>
      </c>
      <c r="U1818" t="s">
        <v>10712</v>
      </c>
    </row>
    <row r="1819" spans="1:21" hidden="1">
      <c r="A1819">
        <v>3808</v>
      </c>
      <c r="B1819" t="s">
        <v>2438</v>
      </c>
      <c r="C1819" t="s">
        <v>5911</v>
      </c>
      <c r="D1819" t="s">
        <v>1943</v>
      </c>
      <c r="E1819" t="s">
        <v>10713</v>
      </c>
      <c r="F1819" t="s">
        <v>5751</v>
      </c>
      <c r="G1819" t="s">
        <v>6568</v>
      </c>
      <c r="H1819" t="s">
        <v>27</v>
      </c>
      <c r="I1819" t="s">
        <v>28</v>
      </c>
      <c r="J1819" t="s">
        <v>3486</v>
      </c>
      <c r="K1819" t="s">
        <v>9477</v>
      </c>
      <c r="L1819" t="s">
        <v>8592</v>
      </c>
      <c r="M1819" t="s">
        <v>3284</v>
      </c>
      <c r="N1819" t="s">
        <v>2864</v>
      </c>
      <c r="O1819" t="s">
        <v>55</v>
      </c>
      <c r="P1819">
        <v>0</v>
      </c>
      <c r="Q1819">
        <v>0</v>
      </c>
      <c r="S1819" t="s">
        <v>10714</v>
      </c>
      <c r="U1819" t="s">
        <v>10715</v>
      </c>
    </row>
    <row r="1820" spans="1:21" hidden="1">
      <c r="A1820">
        <v>3809</v>
      </c>
      <c r="B1820" t="s">
        <v>2438</v>
      </c>
      <c r="C1820" t="s">
        <v>5911</v>
      </c>
      <c r="D1820" t="s">
        <v>1943</v>
      </c>
      <c r="E1820" t="s">
        <v>10716</v>
      </c>
      <c r="F1820" t="s">
        <v>5751</v>
      </c>
      <c r="G1820" t="s">
        <v>6568</v>
      </c>
      <c r="H1820" t="s">
        <v>27</v>
      </c>
      <c r="I1820" t="s">
        <v>28</v>
      </c>
      <c r="J1820" t="s">
        <v>10717</v>
      </c>
      <c r="K1820" t="s">
        <v>10718</v>
      </c>
      <c r="L1820" t="s">
        <v>10719</v>
      </c>
      <c r="M1820" t="s">
        <v>10720</v>
      </c>
      <c r="N1820" t="s">
        <v>10721</v>
      </c>
      <c r="O1820" t="s">
        <v>122</v>
      </c>
      <c r="P1820">
        <v>0</v>
      </c>
      <c r="Q1820">
        <v>0</v>
      </c>
      <c r="S1820" t="s">
        <v>10722</v>
      </c>
      <c r="U1820" t="s">
        <v>10715</v>
      </c>
    </row>
    <row r="1821" spans="1:21" hidden="1">
      <c r="A1821">
        <v>3810</v>
      </c>
      <c r="B1821" t="s">
        <v>2438</v>
      </c>
      <c r="C1821" t="s">
        <v>9018</v>
      </c>
      <c r="D1821" t="s">
        <v>3966</v>
      </c>
      <c r="E1821" t="s">
        <v>10723</v>
      </c>
      <c r="F1821" t="s">
        <v>5751</v>
      </c>
      <c r="G1821" t="s">
        <v>6568</v>
      </c>
      <c r="H1821" t="s">
        <v>27</v>
      </c>
      <c r="I1821" t="s">
        <v>28</v>
      </c>
      <c r="J1821" t="s">
        <v>10724</v>
      </c>
      <c r="K1821" t="s">
        <v>10725</v>
      </c>
      <c r="L1821" t="s">
        <v>10726</v>
      </c>
      <c r="M1821" t="s">
        <v>10727</v>
      </c>
      <c r="N1821" t="s">
        <v>10728</v>
      </c>
      <c r="O1821" t="s">
        <v>122</v>
      </c>
      <c r="P1821">
        <v>0</v>
      </c>
      <c r="Q1821">
        <v>0</v>
      </c>
      <c r="S1821" t="s">
        <v>10729</v>
      </c>
      <c r="U1821" t="s">
        <v>10730</v>
      </c>
    </row>
    <row r="1822" spans="1:21" hidden="1">
      <c r="A1822">
        <v>3811</v>
      </c>
      <c r="B1822" t="s">
        <v>2438</v>
      </c>
      <c r="C1822" t="s">
        <v>9018</v>
      </c>
      <c r="D1822" t="s">
        <v>3966</v>
      </c>
      <c r="E1822" t="s">
        <v>10731</v>
      </c>
      <c r="F1822" t="s">
        <v>5751</v>
      </c>
      <c r="G1822" t="s">
        <v>6568</v>
      </c>
      <c r="H1822" t="s">
        <v>27</v>
      </c>
      <c r="I1822" t="s">
        <v>28</v>
      </c>
      <c r="J1822" t="s">
        <v>3284</v>
      </c>
      <c r="K1822" t="s">
        <v>3285</v>
      </c>
      <c r="L1822" t="s">
        <v>9477</v>
      </c>
      <c r="M1822" t="s">
        <v>8592</v>
      </c>
      <c r="N1822" t="s">
        <v>3487</v>
      </c>
      <c r="O1822" t="s">
        <v>34</v>
      </c>
      <c r="P1822">
        <v>0</v>
      </c>
      <c r="Q1822">
        <v>0</v>
      </c>
      <c r="S1822" t="s">
        <v>10732</v>
      </c>
      <c r="U1822" t="s">
        <v>10730</v>
      </c>
    </row>
    <row r="1823" spans="1:21" hidden="1">
      <c r="A1823">
        <v>3812</v>
      </c>
      <c r="B1823" t="s">
        <v>2895</v>
      </c>
      <c r="C1823" t="s">
        <v>10692</v>
      </c>
      <c r="D1823" t="s">
        <v>3966</v>
      </c>
      <c r="E1823" t="s">
        <v>10733</v>
      </c>
      <c r="F1823" t="s">
        <v>5751</v>
      </c>
      <c r="G1823" t="s">
        <v>6568</v>
      </c>
      <c r="H1823" t="s">
        <v>27</v>
      </c>
      <c r="I1823" t="s">
        <v>28</v>
      </c>
      <c r="J1823" t="s">
        <v>10734</v>
      </c>
      <c r="K1823" t="s">
        <v>10735</v>
      </c>
      <c r="L1823" t="s">
        <v>10736</v>
      </c>
      <c r="M1823" t="s">
        <v>10737</v>
      </c>
      <c r="N1823" t="s">
        <v>10738</v>
      </c>
      <c r="O1823" t="s">
        <v>64</v>
      </c>
      <c r="P1823">
        <v>0</v>
      </c>
      <c r="Q1823">
        <v>0</v>
      </c>
      <c r="S1823" t="s">
        <v>10739</v>
      </c>
      <c r="U1823" t="s">
        <v>10740</v>
      </c>
    </row>
    <row r="1824" spans="1:21" hidden="1">
      <c r="A1824">
        <v>3813</v>
      </c>
      <c r="B1824" t="s">
        <v>3259</v>
      </c>
      <c r="C1824" t="s">
        <v>10741</v>
      </c>
      <c r="D1824" t="s">
        <v>108</v>
      </c>
      <c r="E1824" t="s">
        <v>10742</v>
      </c>
      <c r="F1824" t="s">
        <v>5751</v>
      </c>
      <c r="G1824" t="s">
        <v>6568</v>
      </c>
      <c r="H1824" t="s">
        <v>27</v>
      </c>
      <c r="I1824" t="s">
        <v>28</v>
      </c>
      <c r="J1824" t="s">
        <v>10743</v>
      </c>
      <c r="K1824" t="s">
        <v>3359</v>
      </c>
      <c r="L1824" t="s">
        <v>2457</v>
      </c>
      <c r="M1824" t="s">
        <v>3360</v>
      </c>
      <c r="N1824" t="s">
        <v>3361</v>
      </c>
      <c r="O1824" t="s">
        <v>80</v>
      </c>
      <c r="P1824">
        <v>0</v>
      </c>
      <c r="Q1824">
        <v>0</v>
      </c>
      <c r="S1824" t="s">
        <v>10744</v>
      </c>
      <c r="U1824" t="s">
        <v>10740</v>
      </c>
    </row>
    <row r="1825" spans="1:21" hidden="1">
      <c r="A1825">
        <v>3814</v>
      </c>
      <c r="B1825" t="s">
        <v>10745</v>
      </c>
      <c r="C1825" t="s">
        <v>10746</v>
      </c>
      <c r="D1825" t="s">
        <v>3966</v>
      </c>
      <c r="E1825" t="s">
        <v>10747</v>
      </c>
      <c r="F1825" t="s">
        <v>5751</v>
      </c>
      <c r="G1825" t="s">
        <v>6568</v>
      </c>
      <c r="H1825" t="s">
        <v>27</v>
      </c>
      <c r="I1825" t="s">
        <v>28</v>
      </c>
      <c r="J1825" t="s">
        <v>10748</v>
      </c>
      <c r="K1825" t="s">
        <v>10749</v>
      </c>
      <c r="L1825" t="s">
        <v>10750</v>
      </c>
      <c r="M1825" t="s">
        <v>10751</v>
      </c>
      <c r="N1825" t="s">
        <v>10752</v>
      </c>
      <c r="O1825" t="s">
        <v>64</v>
      </c>
      <c r="P1825">
        <v>0</v>
      </c>
      <c r="Q1825">
        <v>0</v>
      </c>
      <c r="S1825" t="s">
        <v>10753</v>
      </c>
      <c r="U1825" t="s">
        <v>10754</v>
      </c>
    </row>
    <row r="1826" spans="1:21" hidden="1">
      <c r="A1826">
        <v>3815</v>
      </c>
      <c r="B1826" t="s">
        <v>2959</v>
      </c>
      <c r="C1826" t="s">
        <v>6184</v>
      </c>
      <c r="D1826" t="s">
        <v>3966</v>
      </c>
      <c r="E1826" t="s">
        <v>10755</v>
      </c>
      <c r="F1826" t="s">
        <v>5751</v>
      </c>
      <c r="G1826" t="s">
        <v>6568</v>
      </c>
      <c r="H1826" t="s">
        <v>27</v>
      </c>
      <c r="I1826" t="s">
        <v>28</v>
      </c>
      <c r="J1826" t="s">
        <v>10756</v>
      </c>
      <c r="K1826" t="s">
        <v>10757</v>
      </c>
      <c r="L1826" t="s">
        <v>10758</v>
      </c>
      <c r="M1826" t="s">
        <v>10759</v>
      </c>
      <c r="N1826" t="s">
        <v>10760</v>
      </c>
      <c r="O1826" t="s">
        <v>80</v>
      </c>
      <c r="P1826">
        <v>0</v>
      </c>
      <c r="Q1826">
        <v>0</v>
      </c>
      <c r="S1826" t="s">
        <v>10761</v>
      </c>
      <c r="U1826" t="s">
        <v>10762</v>
      </c>
    </row>
    <row r="1827" spans="1:21" hidden="1">
      <c r="A1827">
        <v>3816</v>
      </c>
      <c r="B1827" t="s">
        <v>2959</v>
      </c>
      <c r="C1827" t="s">
        <v>2913</v>
      </c>
      <c r="D1827" t="s">
        <v>3966</v>
      </c>
      <c r="E1827" t="s">
        <v>10763</v>
      </c>
      <c r="F1827" t="s">
        <v>5751</v>
      </c>
      <c r="G1827" t="s">
        <v>6568</v>
      </c>
      <c r="H1827" t="s">
        <v>27</v>
      </c>
      <c r="I1827" t="s">
        <v>28</v>
      </c>
      <c r="J1827" t="s">
        <v>10764</v>
      </c>
      <c r="K1827" t="s">
        <v>10765</v>
      </c>
      <c r="L1827" t="s">
        <v>10766</v>
      </c>
      <c r="M1827" t="s">
        <v>10767</v>
      </c>
      <c r="N1827" t="s">
        <v>10768</v>
      </c>
      <c r="O1827" t="s">
        <v>122</v>
      </c>
      <c r="P1827">
        <v>0</v>
      </c>
      <c r="Q1827">
        <v>0</v>
      </c>
      <c r="S1827" t="s">
        <v>10769</v>
      </c>
      <c r="U1827" t="s">
        <v>10770</v>
      </c>
    </row>
    <row r="1828" spans="1:21" hidden="1">
      <c r="A1828">
        <v>3817</v>
      </c>
      <c r="B1828" t="s">
        <v>2959</v>
      </c>
      <c r="C1828" t="s">
        <v>6184</v>
      </c>
      <c r="D1828" t="s">
        <v>3966</v>
      </c>
      <c r="E1828" t="s">
        <v>10771</v>
      </c>
      <c r="F1828" t="s">
        <v>5751</v>
      </c>
      <c r="G1828" t="s">
        <v>6568</v>
      </c>
      <c r="H1828" t="s">
        <v>27</v>
      </c>
      <c r="I1828" t="s">
        <v>28</v>
      </c>
      <c r="J1828" t="s">
        <v>10772</v>
      </c>
      <c r="K1828" t="s">
        <v>10773</v>
      </c>
      <c r="L1828" t="s">
        <v>10774</v>
      </c>
      <c r="M1828" t="s">
        <v>10775</v>
      </c>
      <c r="N1828" t="s">
        <v>10776</v>
      </c>
      <c r="O1828" t="s">
        <v>64</v>
      </c>
      <c r="P1828">
        <v>0</v>
      </c>
      <c r="Q1828">
        <v>0</v>
      </c>
      <c r="S1828" t="s">
        <v>10777</v>
      </c>
      <c r="U1828" t="s">
        <v>10770</v>
      </c>
    </row>
    <row r="1829" spans="1:21" hidden="1">
      <c r="A1829">
        <v>3818</v>
      </c>
      <c r="B1829" t="s">
        <v>2959</v>
      </c>
      <c r="C1829" t="s">
        <v>2913</v>
      </c>
      <c r="D1829" t="s">
        <v>3966</v>
      </c>
      <c r="E1829" t="s">
        <v>10778</v>
      </c>
      <c r="F1829" t="s">
        <v>5751</v>
      </c>
      <c r="G1829" t="s">
        <v>6568</v>
      </c>
      <c r="H1829" t="s">
        <v>27</v>
      </c>
      <c r="I1829" t="s">
        <v>28</v>
      </c>
      <c r="J1829" t="s">
        <v>10779</v>
      </c>
      <c r="K1829" t="s">
        <v>10780</v>
      </c>
      <c r="L1829" t="s">
        <v>10781</v>
      </c>
      <c r="M1829" t="s">
        <v>10782</v>
      </c>
      <c r="N1829" t="s">
        <v>10783</v>
      </c>
      <c r="O1829" t="s">
        <v>64</v>
      </c>
      <c r="P1829">
        <v>0</v>
      </c>
      <c r="Q1829">
        <v>0</v>
      </c>
      <c r="S1829" t="s">
        <v>10784</v>
      </c>
      <c r="U1829" t="s">
        <v>10785</v>
      </c>
    </row>
    <row r="1830" spans="1:21" hidden="1">
      <c r="A1830">
        <v>3819</v>
      </c>
      <c r="B1830" t="s">
        <v>2959</v>
      </c>
      <c r="C1830" t="s">
        <v>2913</v>
      </c>
      <c r="D1830" t="s">
        <v>3966</v>
      </c>
      <c r="E1830" t="s">
        <v>10786</v>
      </c>
      <c r="F1830" t="s">
        <v>5751</v>
      </c>
      <c r="G1830" t="s">
        <v>6568</v>
      </c>
      <c r="H1830" t="s">
        <v>27</v>
      </c>
      <c r="I1830" t="s">
        <v>28</v>
      </c>
      <c r="J1830" t="s">
        <v>10787</v>
      </c>
      <c r="K1830" t="s">
        <v>10788</v>
      </c>
      <c r="L1830" t="s">
        <v>10789</v>
      </c>
      <c r="M1830" t="s">
        <v>10790</v>
      </c>
      <c r="N1830" t="s">
        <v>10791</v>
      </c>
      <c r="O1830" t="s">
        <v>80</v>
      </c>
      <c r="P1830">
        <v>0</v>
      </c>
      <c r="Q1830">
        <v>0</v>
      </c>
      <c r="S1830" t="s">
        <v>10792</v>
      </c>
      <c r="U1830" t="s">
        <v>10785</v>
      </c>
    </row>
    <row r="1831" spans="1:21" hidden="1">
      <c r="A1831">
        <v>3820</v>
      </c>
      <c r="B1831" t="s">
        <v>4489</v>
      </c>
      <c r="C1831" t="s">
        <v>10793</v>
      </c>
      <c r="D1831" t="s">
        <v>366</v>
      </c>
      <c r="E1831" t="s">
        <v>10794</v>
      </c>
      <c r="F1831" t="s">
        <v>5751</v>
      </c>
      <c r="G1831" t="s">
        <v>6568</v>
      </c>
      <c r="H1831" t="s">
        <v>27</v>
      </c>
      <c r="I1831" t="s">
        <v>28</v>
      </c>
      <c r="J1831" t="s">
        <v>10795</v>
      </c>
      <c r="K1831" t="s">
        <v>10796</v>
      </c>
      <c r="L1831" t="s">
        <v>10797</v>
      </c>
      <c r="M1831" t="s">
        <v>10798</v>
      </c>
      <c r="N1831" t="s">
        <v>10799</v>
      </c>
      <c r="O1831" t="s">
        <v>55</v>
      </c>
      <c r="P1831">
        <v>0</v>
      </c>
      <c r="Q1831">
        <v>0</v>
      </c>
      <c r="S1831" t="s">
        <v>10800</v>
      </c>
      <c r="U1831" t="s">
        <v>10801</v>
      </c>
    </row>
    <row r="1832" spans="1:21" hidden="1">
      <c r="A1832">
        <v>3821</v>
      </c>
      <c r="B1832" t="s">
        <v>4489</v>
      </c>
      <c r="C1832" t="s">
        <v>10802</v>
      </c>
      <c r="D1832" t="s">
        <v>366</v>
      </c>
      <c r="E1832" t="s">
        <v>10803</v>
      </c>
      <c r="F1832" t="s">
        <v>5751</v>
      </c>
      <c r="G1832" t="s">
        <v>6568</v>
      </c>
      <c r="H1832" t="s">
        <v>27</v>
      </c>
      <c r="I1832" t="s">
        <v>28</v>
      </c>
      <c r="J1832" t="s">
        <v>10804</v>
      </c>
      <c r="K1832" t="s">
        <v>10805</v>
      </c>
      <c r="L1832" t="s">
        <v>10806</v>
      </c>
      <c r="M1832" t="s">
        <v>10807</v>
      </c>
      <c r="N1832" t="s">
        <v>10808</v>
      </c>
      <c r="O1832" t="s">
        <v>80</v>
      </c>
      <c r="P1832">
        <v>0</v>
      </c>
      <c r="Q1832">
        <v>0</v>
      </c>
      <c r="S1832" t="s">
        <v>10809</v>
      </c>
      <c r="U1832" t="s">
        <v>10810</v>
      </c>
    </row>
    <row r="1833" spans="1:21" hidden="1">
      <c r="A1833">
        <v>3822</v>
      </c>
      <c r="B1833" t="s">
        <v>3757</v>
      </c>
      <c r="C1833" t="s">
        <v>10811</v>
      </c>
      <c r="D1833" t="s">
        <v>366</v>
      </c>
      <c r="E1833" t="s">
        <v>10812</v>
      </c>
      <c r="F1833" t="s">
        <v>5751</v>
      </c>
      <c r="G1833" t="s">
        <v>6568</v>
      </c>
      <c r="H1833" t="s">
        <v>27</v>
      </c>
      <c r="I1833" t="s">
        <v>28</v>
      </c>
      <c r="J1833" t="s">
        <v>10813</v>
      </c>
      <c r="K1833" t="s">
        <v>10814</v>
      </c>
      <c r="L1833" t="s">
        <v>10815</v>
      </c>
      <c r="M1833" t="s">
        <v>10816</v>
      </c>
      <c r="N1833" t="s">
        <v>10817</v>
      </c>
      <c r="O1833" t="s">
        <v>55</v>
      </c>
      <c r="P1833">
        <v>0</v>
      </c>
      <c r="Q1833">
        <v>0</v>
      </c>
      <c r="S1833" t="s">
        <v>10818</v>
      </c>
      <c r="U1833" t="s">
        <v>10810</v>
      </c>
    </row>
    <row r="1834" spans="1:21" hidden="1">
      <c r="A1834">
        <v>3823</v>
      </c>
      <c r="B1834" t="s">
        <v>10819</v>
      </c>
      <c r="C1834" t="s">
        <v>10820</v>
      </c>
      <c r="D1834" t="s">
        <v>366</v>
      </c>
      <c r="E1834" t="s">
        <v>10821</v>
      </c>
      <c r="F1834" t="s">
        <v>5751</v>
      </c>
      <c r="G1834" t="s">
        <v>6568</v>
      </c>
      <c r="H1834" t="s">
        <v>27</v>
      </c>
      <c r="I1834" t="s">
        <v>28</v>
      </c>
      <c r="J1834" t="s">
        <v>10822</v>
      </c>
      <c r="K1834" t="s">
        <v>10823</v>
      </c>
      <c r="L1834" t="s">
        <v>10824</v>
      </c>
      <c r="M1834" t="s">
        <v>10825</v>
      </c>
      <c r="N1834" t="s">
        <v>10826</v>
      </c>
      <c r="O1834" t="s">
        <v>34</v>
      </c>
      <c r="P1834">
        <v>0</v>
      </c>
      <c r="Q1834">
        <v>0</v>
      </c>
      <c r="S1834" t="s">
        <v>10827</v>
      </c>
      <c r="U1834" t="s">
        <v>10828</v>
      </c>
    </row>
    <row r="1835" spans="1:21" hidden="1">
      <c r="A1835">
        <v>3824</v>
      </c>
      <c r="B1835" t="s">
        <v>10819</v>
      </c>
      <c r="C1835" t="s">
        <v>10820</v>
      </c>
      <c r="D1835" t="s">
        <v>366</v>
      </c>
      <c r="E1835" t="s">
        <v>10829</v>
      </c>
      <c r="F1835" t="s">
        <v>5751</v>
      </c>
      <c r="G1835" t="s">
        <v>6568</v>
      </c>
      <c r="H1835" t="s">
        <v>27</v>
      </c>
      <c r="I1835" t="s">
        <v>28</v>
      </c>
      <c r="J1835" t="s">
        <v>10830</v>
      </c>
      <c r="K1835" t="s">
        <v>10831</v>
      </c>
      <c r="L1835" t="s">
        <v>10832</v>
      </c>
      <c r="M1835" t="s">
        <v>10833</v>
      </c>
      <c r="N1835" t="s">
        <v>10834</v>
      </c>
      <c r="O1835" t="s">
        <v>55</v>
      </c>
      <c r="P1835">
        <v>0</v>
      </c>
      <c r="Q1835">
        <v>0</v>
      </c>
      <c r="S1835" t="s">
        <v>10835</v>
      </c>
      <c r="U1835" t="s">
        <v>10836</v>
      </c>
    </row>
    <row r="1836" spans="1:21" hidden="1">
      <c r="A1836">
        <v>3825</v>
      </c>
      <c r="B1836" t="s">
        <v>2781</v>
      </c>
      <c r="C1836" t="s">
        <v>10837</v>
      </c>
      <c r="D1836" t="s">
        <v>23</v>
      </c>
      <c r="E1836" t="s">
        <v>10838</v>
      </c>
      <c r="F1836" t="s">
        <v>5751</v>
      </c>
      <c r="G1836" t="s">
        <v>6568</v>
      </c>
      <c r="H1836" t="s">
        <v>27</v>
      </c>
      <c r="I1836" t="s">
        <v>28</v>
      </c>
      <c r="J1836" t="s">
        <v>10839</v>
      </c>
      <c r="K1836" t="s">
        <v>10840</v>
      </c>
      <c r="L1836" t="s">
        <v>10841</v>
      </c>
      <c r="M1836" t="s">
        <v>10842</v>
      </c>
      <c r="O1836" t="s">
        <v>122</v>
      </c>
      <c r="P1836">
        <v>0</v>
      </c>
      <c r="Q1836">
        <v>0</v>
      </c>
      <c r="S1836" t="s">
        <v>10843</v>
      </c>
      <c r="U1836" t="s">
        <v>10844</v>
      </c>
    </row>
    <row r="1837" spans="1:21" hidden="1">
      <c r="A1837">
        <v>3826</v>
      </c>
      <c r="B1837" t="s">
        <v>3267</v>
      </c>
      <c r="C1837" t="s">
        <v>10845</v>
      </c>
      <c r="D1837" t="s">
        <v>3966</v>
      </c>
      <c r="E1837" t="s">
        <v>10846</v>
      </c>
      <c r="F1837" t="s">
        <v>5751</v>
      </c>
      <c r="G1837" t="s">
        <v>6568</v>
      </c>
      <c r="H1837" t="s">
        <v>27</v>
      </c>
      <c r="I1837" t="s">
        <v>28</v>
      </c>
      <c r="J1837" t="s">
        <v>10847</v>
      </c>
      <c r="K1837" t="s">
        <v>10848</v>
      </c>
      <c r="L1837" t="s">
        <v>10849</v>
      </c>
      <c r="M1837" t="s">
        <v>10850</v>
      </c>
      <c r="N1837" t="s">
        <v>10851</v>
      </c>
      <c r="O1837" t="s">
        <v>122</v>
      </c>
      <c r="P1837">
        <v>0</v>
      </c>
      <c r="Q1837">
        <v>0</v>
      </c>
      <c r="S1837" t="s">
        <v>10852</v>
      </c>
      <c r="U1837" t="s">
        <v>10853</v>
      </c>
    </row>
    <row r="1838" spans="1:21" hidden="1">
      <c r="A1838">
        <v>3827</v>
      </c>
      <c r="B1838" t="s">
        <v>10854</v>
      </c>
      <c r="C1838" t="s">
        <v>6035</v>
      </c>
      <c r="D1838" t="s">
        <v>3966</v>
      </c>
      <c r="E1838" t="s">
        <v>10855</v>
      </c>
      <c r="F1838" t="s">
        <v>5751</v>
      </c>
      <c r="G1838" t="s">
        <v>6568</v>
      </c>
      <c r="H1838" t="s">
        <v>27</v>
      </c>
      <c r="I1838" t="s">
        <v>28</v>
      </c>
      <c r="J1838" t="s">
        <v>10856</v>
      </c>
      <c r="K1838" t="s">
        <v>10857</v>
      </c>
      <c r="L1838" t="s">
        <v>10858</v>
      </c>
      <c r="M1838" t="s">
        <v>10859</v>
      </c>
      <c r="N1838" t="s">
        <v>10859</v>
      </c>
      <c r="O1838" t="s">
        <v>34</v>
      </c>
      <c r="P1838">
        <v>0</v>
      </c>
      <c r="Q1838">
        <v>0</v>
      </c>
      <c r="S1838" t="s">
        <v>10860</v>
      </c>
      <c r="U1838" t="s">
        <v>10861</v>
      </c>
    </row>
    <row r="1839" spans="1:21" hidden="1">
      <c r="A1839">
        <v>3828</v>
      </c>
      <c r="B1839" t="s">
        <v>3267</v>
      </c>
      <c r="C1839" t="s">
        <v>10862</v>
      </c>
      <c r="D1839" t="s">
        <v>3966</v>
      </c>
      <c r="E1839" t="s">
        <v>10863</v>
      </c>
      <c r="F1839" t="s">
        <v>5751</v>
      </c>
      <c r="G1839" t="s">
        <v>6568</v>
      </c>
      <c r="H1839" t="s">
        <v>27</v>
      </c>
      <c r="I1839" t="s">
        <v>28</v>
      </c>
      <c r="J1839" t="s">
        <v>10864</v>
      </c>
      <c r="K1839" t="s">
        <v>10865</v>
      </c>
      <c r="L1839" t="s">
        <v>10866</v>
      </c>
      <c r="M1839" t="s">
        <v>10867</v>
      </c>
      <c r="N1839" t="s">
        <v>10868</v>
      </c>
      <c r="O1839" t="s">
        <v>122</v>
      </c>
      <c r="P1839">
        <v>0</v>
      </c>
      <c r="Q1839">
        <v>0</v>
      </c>
      <c r="S1839" t="s">
        <v>10869</v>
      </c>
      <c r="U1839" t="s">
        <v>10861</v>
      </c>
    </row>
    <row r="1840" spans="1:21" hidden="1">
      <c r="A1840">
        <v>3829</v>
      </c>
      <c r="B1840" t="s">
        <v>2981</v>
      </c>
      <c r="C1840" t="s">
        <v>10870</v>
      </c>
      <c r="D1840" t="s">
        <v>3966</v>
      </c>
      <c r="E1840" t="s">
        <v>10871</v>
      </c>
      <c r="F1840" t="s">
        <v>5751</v>
      </c>
      <c r="G1840" t="s">
        <v>6568</v>
      </c>
      <c r="H1840" t="s">
        <v>27</v>
      </c>
      <c r="I1840" t="s">
        <v>28</v>
      </c>
      <c r="J1840" t="s">
        <v>10872</v>
      </c>
      <c r="K1840" t="s">
        <v>10873</v>
      </c>
      <c r="L1840" t="s">
        <v>10872</v>
      </c>
      <c r="M1840" t="s">
        <v>10874</v>
      </c>
      <c r="N1840" t="s">
        <v>10875</v>
      </c>
      <c r="O1840" t="s">
        <v>64</v>
      </c>
      <c r="P1840">
        <v>0</v>
      </c>
      <c r="Q1840">
        <v>0</v>
      </c>
      <c r="S1840" t="s">
        <v>10876</v>
      </c>
      <c r="U1840" t="s">
        <v>10877</v>
      </c>
    </row>
    <row r="1841" spans="1:21" hidden="1">
      <c r="A1841">
        <v>3830</v>
      </c>
      <c r="B1841" t="s">
        <v>2981</v>
      </c>
      <c r="C1841" t="s">
        <v>10878</v>
      </c>
      <c r="D1841" t="s">
        <v>3966</v>
      </c>
      <c r="E1841" t="s">
        <v>10879</v>
      </c>
      <c r="F1841" t="s">
        <v>5751</v>
      </c>
      <c r="G1841" t="s">
        <v>6568</v>
      </c>
      <c r="H1841" t="s">
        <v>27</v>
      </c>
      <c r="I1841" t="s">
        <v>28</v>
      </c>
      <c r="J1841" t="s">
        <v>10880</v>
      </c>
      <c r="K1841" t="s">
        <v>10881</v>
      </c>
      <c r="L1841" t="s">
        <v>10882</v>
      </c>
      <c r="M1841" t="s">
        <v>10883</v>
      </c>
      <c r="N1841" t="s">
        <v>10884</v>
      </c>
      <c r="O1841" t="s">
        <v>80</v>
      </c>
      <c r="P1841">
        <v>0</v>
      </c>
      <c r="Q1841">
        <v>0</v>
      </c>
      <c r="S1841" t="s">
        <v>10885</v>
      </c>
      <c r="U1841" t="s">
        <v>10877</v>
      </c>
    </row>
    <row r="1842" spans="1:21" hidden="1">
      <c r="A1842">
        <v>3831</v>
      </c>
      <c r="B1842" t="s">
        <v>2981</v>
      </c>
      <c r="C1842" t="s">
        <v>6163</v>
      </c>
      <c r="D1842" t="s">
        <v>3966</v>
      </c>
      <c r="E1842" t="s">
        <v>10886</v>
      </c>
      <c r="F1842" t="s">
        <v>5751</v>
      </c>
      <c r="G1842" t="s">
        <v>6568</v>
      </c>
      <c r="H1842" t="s">
        <v>27</v>
      </c>
      <c r="I1842" t="s">
        <v>28</v>
      </c>
      <c r="J1842" t="s">
        <v>10887</v>
      </c>
      <c r="K1842" t="s">
        <v>10888</v>
      </c>
      <c r="L1842" t="s">
        <v>10889</v>
      </c>
      <c r="M1842" t="s">
        <v>10890</v>
      </c>
      <c r="N1842" t="s">
        <v>10891</v>
      </c>
      <c r="O1842" t="s">
        <v>34</v>
      </c>
      <c r="P1842">
        <v>0</v>
      </c>
      <c r="Q1842">
        <v>0</v>
      </c>
      <c r="S1842" t="s">
        <v>10892</v>
      </c>
      <c r="U1842" t="s">
        <v>10893</v>
      </c>
    </row>
    <row r="1843" spans="1:21" hidden="1">
      <c r="A1843">
        <v>3832</v>
      </c>
      <c r="B1843" t="s">
        <v>2781</v>
      </c>
      <c r="C1843" t="s">
        <v>10894</v>
      </c>
      <c r="D1843" t="s">
        <v>366</v>
      </c>
      <c r="E1843" t="s">
        <v>10895</v>
      </c>
      <c r="F1843" t="s">
        <v>5751</v>
      </c>
      <c r="G1843" t="s">
        <v>6568</v>
      </c>
      <c r="H1843" t="s">
        <v>27</v>
      </c>
      <c r="I1843" t="s">
        <v>28</v>
      </c>
      <c r="J1843" t="s">
        <v>10896</v>
      </c>
      <c r="K1843" t="s">
        <v>10340</v>
      </c>
      <c r="L1843" t="s">
        <v>10897</v>
      </c>
      <c r="M1843" t="s">
        <v>9393</v>
      </c>
      <c r="O1843" t="s">
        <v>122</v>
      </c>
      <c r="P1843">
        <v>0</v>
      </c>
      <c r="Q1843">
        <v>0</v>
      </c>
      <c r="S1843" t="s">
        <v>10898</v>
      </c>
      <c r="U1843" t="s">
        <v>10893</v>
      </c>
    </row>
    <row r="1844" spans="1:21" hidden="1">
      <c r="A1844">
        <v>3833</v>
      </c>
      <c r="B1844" t="s">
        <v>2781</v>
      </c>
      <c r="C1844" t="s">
        <v>10894</v>
      </c>
      <c r="D1844" t="s">
        <v>366</v>
      </c>
      <c r="E1844" t="s">
        <v>10899</v>
      </c>
      <c r="F1844" t="s">
        <v>5751</v>
      </c>
      <c r="G1844" t="s">
        <v>6568</v>
      </c>
      <c r="H1844" t="s">
        <v>27</v>
      </c>
      <c r="I1844" t="s">
        <v>28</v>
      </c>
      <c r="J1844" t="s">
        <v>10896</v>
      </c>
      <c r="K1844" t="s">
        <v>10340</v>
      </c>
      <c r="L1844" t="s">
        <v>10897</v>
      </c>
      <c r="M1844" t="s">
        <v>9393</v>
      </c>
      <c r="O1844" t="s">
        <v>55</v>
      </c>
      <c r="P1844">
        <v>0</v>
      </c>
      <c r="Q1844">
        <v>0</v>
      </c>
      <c r="S1844" t="s">
        <v>10900</v>
      </c>
      <c r="U1844" t="s">
        <v>10893</v>
      </c>
    </row>
    <row r="1845" spans="1:21" hidden="1">
      <c r="A1845">
        <v>3834</v>
      </c>
      <c r="B1845" t="s">
        <v>2781</v>
      </c>
      <c r="C1845" t="s">
        <v>10894</v>
      </c>
      <c r="D1845" t="s">
        <v>245</v>
      </c>
      <c r="E1845" t="s">
        <v>10901</v>
      </c>
      <c r="F1845" t="s">
        <v>5751</v>
      </c>
      <c r="G1845" t="s">
        <v>6568</v>
      </c>
      <c r="H1845" t="s">
        <v>49</v>
      </c>
      <c r="I1845" t="s">
        <v>28</v>
      </c>
      <c r="J1845" t="s">
        <v>10902</v>
      </c>
      <c r="K1845" t="s">
        <v>10903</v>
      </c>
      <c r="L1845" t="s">
        <v>10904</v>
      </c>
      <c r="M1845" t="s">
        <v>10905</v>
      </c>
      <c r="O1845" t="s">
        <v>55</v>
      </c>
      <c r="P1845">
        <v>0</v>
      </c>
      <c r="Q1845">
        <v>0</v>
      </c>
      <c r="S1845" t="s">
        <v>10906</v>
      </c>
      <c r="U1845" t="s">
        <v>10907</v>
      </c>
    </row>
    <row r="1846" spans="1:21" hidden="1">
      <c r="A1846">
        <v>3835</v>
      </c>
      <c r="B1846" t="s">
        <v>2781</v>
      </c>
      <c r="C1846" t="s">
        <v>10894</v>
      </c>
      <c r="D1846" t="s">
        <v>245</v>
      </c>
      <c r="E1846" t="s">
        <v>10908</v>
      </c>
      <c r="F1846" t="s">
        <v>5751</v>
      </c>
      <c r="G1846" t="s">
        <v>6568</v>
      </c>
      <c r="H1846" t="s">
        <v>27</v>
      </c>
      <c r="I1846" t="s">
        <v>28</v>
      </c>
      <c r="J1846" t="s">
        <v>10909</v>
      </c>
      <c r="K1846" t="s">
        <v>10910</v>
      </c>
      <c r="L1846" t="s">
        <v>10911</v>
      </c>
      <c r="M1846" t="s">
        <v>10912</v>
      </c>
      <c r="O1846" t="s">
        <v>55</v>
      </c>
      <c r="P1846">
        <v>0</v>
      </c>
      <c r="Q1846">
        <v>0</v>
      </c>
      <c r="S1846" t="s">
        <v>10913</v>
      </c>
      <c r="U1846" t="s">
        <v>10907</v>
      </c>
    </row>
    <row r="1847" spans="1:21" hidden="1">
      <c r="A1847">
        <v>3836</v>
      </c>
      <c r="B1847" t="s">
        <v>3267</v>
      </c>
      <c r="C1847" t="s">
        <v>10914</v>
      </c>
      <c r="D1847" t="s">
        <v>245</v>
      </c>
      <c r="E1847" t="s">
        <v>10915</v>
      </c>
      <c r="F1847" t="s">
        <v>5751</v>
      </c>
      <c r="G1847" t="s">
        <v>6568</v>
      </c>
      <c r="H1847" t="s">
        <v>27</v>
      </c>
      <c r="I1847" t="s">
        <v>28</v>
      </c>
      <c r="J1847" t="s">
        <v>10916</v>
      </c>
      <c r="K1847" t="s">
        <v>10917</v>
      </c>
      <c r="L1847" t="s">
        <v>10918</v>
      </c>
      <c r="M1847" t="s">
        <v>10919</v>
      </c>
      <c r="N1847" t="s">
        <v>10920</v>
      </c>
      <c r="O1847" t="s">
        <v>80</v>
      </c>
      <c r="P1847">
        <v>0</v>
      </c>
      <c r="Q1847">
        <v>0</v>
      </c>
      <c r="S1847" t="s">
        <v>10921</v>
      </c>
      <c r="U1847" t="s">
        <v>10922</v>
      </c>
    </row>
    <row r="1848" spans="1:21" hidden="1">
      <c r="A1848">
        <v>3837</v>
      </c>
      <c r="B1848" t="s">
        <v>2438</v>
      </c>
      <c r="C1848" t="s">
        <v>10923</v>
      </c>
      <c r="D1848" t="s">
        <v>3966</v>
      </c>
      <c r="E1848" t="s">
        <v>10924</v>
      </c>
      <c r="F1848" t="s">
        <v>5222</v>
      </c>
      <c r="G1848" t="s">
        <v>5223</v>
      </c>
      <c r="H1848" t="s">
        <v>27</v>
      </c>
      <c r="I1848" t="s">
        <v>28</v>
      </c>
      <c r="J1848" t="s">
        <v>10925</v>
      </c>
      <c r="K1848" t="s">
        <v>5332</v>
      </c>
      <c r="L1848" t="s">
        <v>10926</v>
      </c>
      <c r="M1848" t="s">
        <v>10927</v>
      </c>
      <c r="N1848" t="s">
        <v>5285</v>
      </c>
      <c r="O1848" t="s">
        <v>122</v>
      </c>
      <c r="P1848">
        <v>0</v>
      </c>
      <c r="Q1848">
        <v>0</v>
      </c>
      <c r="S1848" t="s">
        <v>10928</v>
      </c>
      <c r="U1848" t="s">
        <v>10929</v>
      </c>
    </row>
    <row r="1849" spans="1:21" hidden="1">
      <c r="A1849">
        <v>3838</v>
      </c>
      <c r="B1849" t="s">
        <v>10930</v>
      </c>
      <c r="C1849" t="s">
        <v>10931</v>
      </c>
      <c r="D1849" t="s">
        <v>366</v>
      </c>
      <c r="E1849" t="s">
        <v>10932</v>
      </c>
      <c r="F1849" t="s">
        <v>5222</v>
      </c>
      <c r="G1849" t="s">
        <v>5223</v>
      </c>
      <c r="H1849" t="s">
        <v>49</v>
      </c>
      <c r="I1849" t="s">
        <v>28</v>
      </c>
      <c r="J1849" t="s">
        <v>10933</v>
      </c>
      <c r="K1849" t="s">
        <v>10934</v>
      </c>
      <c r="L1849" t="s">
        <v>10935</v>
      </c>
      <c r="M1849" t="s">
        <v>10936</v>
      </c>
      <c r="N1849" t="s">
        <v>10937</v>
      </c>
      <c r="O1849" t="s">
        <v>80</v>
      </c>
      <c r="P1849">
        <v>0</v>
      </c>
      <c r="Q1849">
        <v>0</v>
      </c>
      <c r="S1849" t="s">
        <v>10938</v>
      </c>
      <c r="U1849" t="s">
        <v>10939</v>
      </c>
    </row>
    <row r="1850" spans="1:21" hidden="1">
      <c r="A1850">
        <v>3839</v>
      </c>
      <c r="B1850" t="s">
        <v>2438</v>
      </c>
      <c r="C1850" t="s">
        <v>6077</v>
      </c>
      <c r="D1850" t="s">
        <v>366</v>
      </c>
      <c r="E1850" t="s">
        <v>10940</v>
      </c>
      <c r="F1850" t="s">
        <v>5222</v>
      </c>
      <c r="G1850" t="s">
        <v>5223</v>
      </c>
      <c r="H1850" t="s">
        <v>27</v>
      </c>
      <c r="I1850" t="s">
        <v>28</v>
      </c>
      <c r="J1850" t="s">
        <v>6690</v>
      </c>
      <c r="K1850" t="s">
        <v>6738</v>
      </c>
      <c r="L1850" t="s">
        <v>5370</v>
      </c>
      <c r="M1850" t="s">
        <v>3981</v>
      </c>
      <c r="N1850" t="s">
        <v>3979</v>
      </c>
      <c r="O1850" t="s">
        <v>122</v>
      </c>
      <c r="P1850">
        <v>0</v>
      </c>
      <c r="Q1850">
        <v>0</v>
      </c>
      <c r="S1850" t="s">
        <v>10941</v>
      </c>
      <c r="U1850" t="s">
        <v>10939</v>
      </c>
    </row>
    <row r="1851" spans="1:21" hidden="1">
      <c r="A1851">
        <v>3840</v>
      </c>
      <c r="B1851" t="s">
        <v>2438</v>
      </c>
      <c r="C1851" t="s">
        <v>10942</v>
      </c>
      <c r="D1851" t="s">
        <v>366</v>
      </c>
      <c r="E1851" t="s">
        <v>10943</v>
      </c>
      <c r="F1851" t="s">
        <v>5222</v>
      </c>
      <c r="G1851" t="s">
        <v>5223</v>
      </c>
      <c r="H1851" t="s">
        <v>27</v>
      </c>
      <c r="I1851" t="s">
        <v>28</v>
      </c>
      <c r="J1851" t="s">
        <v>10944</v>
      </c>
      <c r="K1851" t="s">
        <v>10945</v>
      </c>
      <c r="L1851" t="s">
        <v>10946</v>
      </c>
      <c r="M1851" t="s">
        <v>10947</v>
      </c>
      <c r="N1851" t="s">
        <v>10948</v>
      </c>
      <c r="O1851" t="s">
        <v>80</v>
      </c>
      <c r="P1851">
        <v>0</v>
      </c>
      <c r="Q1851">
        <v>0</v>
      </c>
      <c r="S1851" t="s">
        <v>10949</v>
      </c>
      <c r="U1851" t="s">
        <v>10950</v>
      </c>
    </row>
    <row r="1852" spans="1:21" hidden="1">
      <c r="A1852" t="s">
        <v>10951</v>
      </c>
      <c r="B1852" t="s">
        <v>5911</v>
      </c>
      <c r="C1852" t="s">
        <v>10952</v>
      </c>
      <c r="D1852" t="s">
        <v>245</v>
      </c>
      <c r="E1852" t="s">
        <v>10953</v>
      </c>
      <c r="F1852" t="s">
        <v>5222</v>
      </c>
      <c r="G1852" t="s">
        <v>5223</v>
      </c>
      <c r="H1852" t="s">
        <v>27</v>
      </c>
      <c r="I1852" t="s">
        <v>28</v>
      </c>
      <c r="J1852" t="s">
        <v>10954</v>
      </c>
      <c r="K1852" t="s">
        <v>10955</v>
      </c>
      <c r="L1852" t="s">
        <v>10956</v>
      </c>
      <c r="M1852" t="s">
        <v>10957</v>
      </c>
      <c r="O1852" t="s">
        <v>64</v>
      </c>
      <c r="P1852">
        <v>0</v>
      </c>
      <c r="Q1852">
        <v>0</v>
      </c>
      <c r="S1852" t="s">
        <v>10958</v>
      </c>
      <c r="U1852" t="s">
        <v>10950</v>
      </c>
    </row>
    <row r="1853" spans="1:21" hidden="1">
      <c r="A1853">
        <v>3842</v>
      </c>
      <c r="B1853" t="s">
        <v>10959</v>
      </c>
      <c r="C1853" t="s">
        <v>10960</v>
      </c>
      <c r="D1853" t="s">
        <v>245</v>
      </c>
      <c r="E1853" t="s">
        <v>10961</v>
      </c>
      <c r="F1853" t="s">
        <v>5222</v>
      </c>
      <c r="G1853" t="s">
        <v>5223</v>
      </c>
      <c r="H1853" t="s">
        <v>27</v>
      </c>
      <c r="I1853" t="s">
        <v>28</v>
      </c>
      <c r="J1853" t="s">
        <v>6721</v>
      </c>
      <c r="K1853" t="s">
        <v>10962</v>
      </c>
      <c r="L1853" t="s">
        <v>2940</v>
      </c>
      <c r="M1853" t="s">
        <v>6747</v>
      </c>
      <c r="N1853" t="s">
        <v>35</v>
      </c>
      <c r="O1853" t="s">
        <v>122</v>
      </c>
      <c r="P1853">
        <v>0</v>
      </c>
      <c r="Q1853">
        <v>0</v>
      </c>
      <c r="S1853" t="s">
        <v>10963</v>
      </c>
      <c r="U1853" t="s">
        <v>10964</v>
      </c>
    </row>
    <row r="1854" spans="1:21" hidden="1">
      <c r="A1854">
        <v>3843</v>
      </c>
      <c r="B1854" t="s">
        <v>10965</v>
      </c>
      <c r="C1854" t="s">
        <v>10966</v>
      </c>
      <c r="D1854" t="s">
        <v>245</v>
      </c>
      <c r="E1854" t="s">
        <v>10967</v>
      </c>
      <c r="F1854" t="s">
        <v>5222</v>
      </c>
      <c r="G1854" t="s">
        <v>5223</v>
      </c>
      <c r="H1854" t="s">
        <v>27</v>
      </c>
      <c r="I1854" t="s">
        <v>28</v>
      </c>
      <c r="J1854" t="s">
        <v>10968</v>
      </c>
      <c r="K1854" t="s">
        <v>10969</v>
      </c>
      <c r="L1854" t="s">
        <v>10970</v>
      </c>
      <c r="M1854" t="s">
        <v>10971</v>
      </c>
      <c r="O1854" t="s">
        <v>122</v>
      </c>
      <c r="P1854">
        <v>0</v>
      </c>
      <c r="Q1854">
        <v>0</v>
      </c>
      <c r="S1854" t="s">
        <v>10972</v>
      </c>
      <c r="U1854" t="s">
        <v>10973</v>
      </c>
    </row>
    <row r="1855" spans="1:21" hidden="1">
      <c r="A1855">
        <v>3844</v>
      </c>
      <c r="B1855" t="s">
        <v>10959</v>
      </c>
      <c r="C1855" t="s">
        <v>10960</v>
      </c>
      <c r="D1855" t="s">
        <v>245</v>
      </c>
      <c r="E1855" t="s">
        <v>10974</v>
      </c>
      <c r="F1855" t="s">
        <v>5222</v>
      </c>
      <c r="G1855" t="s">
        <v>5223</v>
      </c>
      <c r="H1855" t="s">
        <v>27</v>
      </c>
      <c r="I1855" t="s">
        <v>28</v>
      </c>
      <c r="J1855" t="s">
        <v>10975</v>
      </c>
      <c r="K1855" t="s">
        <v>10976</v>
      </c>
      <c r="L1855" t="s">
        <v>10977</v>
      </c>
      <c r="M1855" t="s">
        <v>10978</v>
      </c>
      <c r="N1855" t="s">
        <v>10979</v>
      </c>
      <c r="O1855" t="s">
        <v>122</v>
      </c>
      <c r="P1855">
        <v>0</v>
      </c>
      <c r="Q1855">
        <v>0</v>
      </c>
      <c r="R1855" t="s">
        <v>10980</v>
      </c>
      <c r="S1855" t="s">
        <v>10981</v>
      </c>
      <c r="U1855" t="s">
        <v>10982</v>
      </c>
    </row>
    <row r="1856" spans="1:21" hidden="1">
      <c r="A1856">
        <v>3845</v>
      </c>
      <c r="B1856" t="s">
        <v>3757</v>
      </c>
      <c r="C1856" t="s">
        <v>10983</v>
      </c>
      <c r="D1856" t="s">
        <v>245</v>
      </c>
      <c r="E1856" t="s">
        <v>10984</v>
      </c>
      <c r="F1856" t="s">
        <v>5222</v>
      </c>
      <c r="G1856" t="s">
        <v>5223</v>
      </c>
      <c r="H1856" t="s">
        <v>27</v>
      </c>
      <c r="I1856" t="s">
        <v>28</v>
      </c>
      <c r="J1856" t="s">
        <v>10985</v>
      </c>
      <c r="K1856" t="s">
        <v>10986</v>
      </c>
      <c r="L1856" t="s">
        <v>10987</v>
      </c>
      <c r="M1856" t="s">
        <v>10988</v>
      </c>
      <c r="N1856" t="s">
        <v>10989</v>
      </c>
      <c r="O1856" t="s">
        <v>122</v>
      </c>
      <c r="P1856">
        <v>0</v>
      </c>
      <c r="Q1856">
        <v>0</v>
      </c>
      <c r="S1856" t="s">
        <v>10990</v>
      </c>
      <c r="U1856" t="s">
        <v>10982</v>
      </c>
    </row>
    <row r="1857" spans="1:21" hidden="1">
      <c r="A1857">
        <v>3846</v>
      </c>
      <c r="B1857" t="s">
        <v>10991</v>
      </c>
      <c r="C1857" t="s">
        <v>10992</v>
      </c>
      <c r="D1857" t="s">
        <v>245</v>
      </c>
      <c r="E1857" t="s">
        <v>10993</v>
      </c>
      <c r="F1857" t="s">
        <v>5222</v>
      </c>
      <c r="G1857" t="s">
        <v>5223</v>
      </c>
      <c r="H1857" t="s">
        <v>27</v>
      </c>
      <c r="I1857" t="s">
        <v>28</v>
      </c>
      <c r="J1857" t="s">
        <v>10994</v>
      </c>
      <c r="K1857" t="s">
        <v>10995</v>
      </c>
      <c r="L1857" t="s">
        <v>10996</v>
      </c>
      <c r="M1857" t="s">
        <v>10997</v>
      </c>
      <c r="O1857" t="s">
        <v>122</v>
      </c>
      <c r="P1857">
        <v>0</v>
      </c>
      <c r="Q1857">
        <v>0</v>
      </c>
      <c r="S1857" t="s">
        <v>10998</v>
      </c>
      <c r="U1857" t="s">
        <v>10999</v>
      </c>
    </row>
    <row r="1858" spans="1:21" hidden="1">
      <c r="A1858" t="s">
        <v>11000</v>
      </c>
      <c r="B1858" t="s">
        <v>4464</v>
      </c>
      <c r="C1858" t="s">
        <v>11001</v>
      </c>
      <c r="D1858" t="s">
        <v>245</v>
      </c>
      <c r="E1858" t="s">
        <v>11002</v>
      </c>
      <c r="F1858" t="s">
        <v>5222</v>
      </c>
      <c r="G1858" t="s">
        <v>5223</v>
      </c>
      <c r="H1858" t="s">
        <v>27</v>
      </c>
      <c r="I1858" t="s">
        <v>28</v>
      </c>
      <c r="J1858" t="s">
        <v>11003</v>
      </c>
      <c r="K1858" t="s">
        <v>11004</v>
      </c>
      <c r="L1858" t="s">
        <v>11005</v>
      </c>
      <c r="M1858" t="s">
        <v>11006</v>
      </c>
      <c r="N1858" t="s">
        <v>11007</v>
      </c>
      <c r="O1858" t="s">
        <v>122</v>
      </c>
      <c r="P1858">
        <v>0</v>
      </c>
      <c r="Q1858">
        <v>0</v>
      </c>
      <c r="S1858" t="s">
        <v>11008</v>
      </c>
      <c r="U1858" t="s">
        <v>10999</v>
      </c>
    </row>
    <row r="1859" spans="1:21" hidden="1">
      <c r="A1859">
        <v>3848</v>
      </c>
      <c r="B1859" t="s">
        <v>2781</v>
      </c>
      <c r="C1859" t="s">
        <v>10894</v>
      </c>
      <c r="D1859" t="s">
        <v>245</v>
      </c>
      <c r="E1859" t="s">
        <v>11009</v>
      </c>
      <c r="F1859" t="s">
        <v>5222</v>
      </c>
      <c r="G1859" t="s">
        <v>5223</v>
      </c>
      <c r="H1859" t="s">
        <v>27</v>
      </c>
      <c r="I1859" t="s">
        <v>28</v>
      </c>
      <c r="J1859" t="s">
        <v>11010</v>
      </c>
      <c r="K1859" t="s">
        <v>11011</v>
      </c>
      <c r="L1859" t="s">
        <v>11012</v>
      </c>
      <c r="M1859" t="s">
        <v>11013</v>
      </c>
      <c r="O1859" t="s">
        <v>34</v>
      </c>
      <c r="P1859">
        <v>0</v>
      </c>
      <c r="Q1859">
        <v>0</v>
      </c>
      <c r="S1859" t="s">
        <v>11014</v>
      </c>
      <c r="U1859" t="s">
        <v>11015</v>
      </c>
    </row>
    <row r="1860" spans="1:21" hidden="1">
      <c r="A1860">
        <v>3849</v>
      </c>
      <c r="B1860" t="s">
        <v>2895</v>
      </c>
      <c r="C1860" t="s">
        <v>11016</v>
      </c>
      <c r="D1860" t="s">
        <v>245</v>
      </c>
      <c r="E1860" t="s">
        <v>11017</v>
      </c>
      <c r="F1860" t="s">
        <v>5222</v>
      </c>
      <c r="G1860" t="s">
        <v>5223</v>
      </c>
      <c r="H1860" t="s">
        <v>27</v>
      </c>
      <c r="I1860" t="s">
        <v>2565</v>
      </c>
      <c r="O1860" t="s">
        <v>55</v>
      </c>
      <c r="P1860">
        <v>0</v>
      </c>
      <c r="Q1860">
        <v>0</v>
      </c>
      <c r="S1860" t="s">
        <v>11018</v>
      </c>
      <c r="U1860" t="s">
        <v>11019</v>
      </c>
    </row>
    <row r="1861" spans="1:21" hidden="1">
      <c r="A1861">
        <v>3850</v>
      </c>
      <c r="B1861" t="s">
        <v>3757</v>
      </c>
      <c r="C1861" t="s">
        <v>11020</v>
      </c>
      <c r="D1861" t="s">
        <v>245</v>
      </c>
      <c r="E1861" t="s">
        <v>11021</v>
      </c>
      <c r="F1861" t="s">
        <v>5222</v>
      </c>
      <c r="G1861" t="s">
        <v>5223</v>
      </c>
      <c r="H1861" t="s">
        <v>27</v>
      </c>
      <c r="I1861" t="s">
        <v>28</v>
      </c>
      <c r="J1861" t="s">
        <v>11022</v>
      </c>
      <c r="K1861" t="s">
        <v>11023</v>
      </c>
      <c r="L1861" t="s">
        <v>11024</v>
      </c>
      <c r="M1861" t="s">
        <v>11025</v>
      </c>
      <c r="N1861" t="s">
        <v>11026</v>
      </c>
      <c r="O1861" t="s">
        <v>80</v>
      </c>
      <c r="P1861">
        <v>0</v>
      </c>
      <c r="Q1861">
        <v>0</v>
      </c>
      <c r="S1861" t="s">
        <v>11027</v>
      </c>
      <c r="U1861" t="s">
        <v>11028</v>
      </c>
    </row>
    <row r="1862" spans="1:21" hidden="1">
      <c r="A1862">
        <v>3851</v>
      </c>
      <c r="B1862" t="s">
        <v>3757</v>
      </c>
      <c r="C1862" t="s">
        <v>11029</v>
      </c>
      <c r="D1862" t="s">
        <v>23</v>
      </c>
      <c r="E1862" t="s">
        <v>11030</v>
      </c>
      <c r="F1862" t="s">
        <v>5222</v>
      </c>
      <c r="G1862" t="s">
        <v>5223</v>
      </c>
      <c r="H1862" t="s">
        <v>27</v>
      </c>
      <c r="I1862" t="s">
        <v>28</v>
      </c>
      <c r="J1862" t="s">
        <v>11031</v>
      </c>
      <c r="K1862" t="s">
        <v>11032</v>
      </c>
      <c r="L1862" t="s">
        <v>11033</v>
      </c>
      <c r="M1862" t="s">
        <v>11034</v>
      </c>
      <c r="O1862" t="s">
        <v>64</v>
      </c>
      <c r="P1862">
        <v>0</v>
      </c>
      <c r="Q1862">
        <v>0</v>
      </c>
      <c r="S1862" t="s">
        <v>11035</v>
      </c>
      <c r="U1862" t="s">
        <v>11036</v>
      </c>
    </row>
    <row r="1863" spans="1:21" hidden="1">
      <c r="A1863" t="s">
        <v>11037</v>
      </c>
      <c r="B1863" t="s">
        <v>11038</v>
      </c>
      <c r="C1863" t="s">
        <v>11029</v>
      </c>
      <c r="D1863" t="s">
        <v>23</v>
      </c>
      <c r="E1863" t="s">
        <v>11039</v>
      </c>
      <c r="F1863" t="s">
        <v>5222</v>
      </c>
      <c r="G1863" t="s">
        <v>5223</v>
      </c>
      <c r="H1863" t="s">
        <v>27</v>
      </c>
      <c r="I1863" t="s">
        <v>2565</v>
      </c>
      <c r="O1863" t="s">
        <v>55</v>
      </c>
      <c r="P1863">
        <v>0</v>
      </c>
      <c r="Q1863">
        <v>0</v>
      </c>
      <c r="S1863" t="s">
        <v>11040</v>
      </c>
      <c r="U1863" t="s">
        <v>11041</v>
      </c>
    </row>
    <row r="1864" spans="1:21" hidden="1">
      <c r="A1864">
        <v>3853</v>
      </c>
      <c r="B1864" t="s">
        <v>2959</v>
      </c>
      <c r="C1864" t="s">
        <v>11042</v>
      </c>
      <c r="D1864" t="s">
        <v>23</v>
      </c>
      <c r="E1864" t="s">
        <v>11043</v>
      </c>
      <c r="F1864" t="s">
        <v>5222</v>
      </c>
      <c r="G1864" t="s">
        <v>5223</v>
      </c>
      <c r="H1864" t="s">
        <v>27</v>
      </c>
      <c r="I1864" t="s">
        <v>28</v>
      </c>
      <c r="J1864" t="s">
        <v>11044</v>
      </c>
      <c r="K1864" t="s">
        <v>11045</v>
      </c>
      <c r="L1864" t="s">
        <v>11046</v>
      </c>
      <c r="M1864" t="s">
        <v>11047</v>
      </c>
      <c r="N1864" t="s">
        <v>11048</v>
      </c>
      <c r="O1864" t="s">
        <v>122</v>
      </c>
      <c r="P1864">
        <v>0</v>
      </c>
      <c r="Q1864">
        <v>0</v>
      </c>
      <c r="S1864" t="s">
        <v>11049</v>
      </c>
      <c r="U1864" t="s">
        <v>11050</v>
      </c>
    </row>
    <row r="1865" spans="1:21" hidden="1">
      <c r="A1865">
        <v>3854</v>
      </c>
      <c r="B1865" t="s">
        <v>2959</v>
      </c>
      <c r="C1865" t="s">
        <v>11051</v>
      </c>
      <c r="D1865" t="s">
        <v>37</v>
      </c>
      <c r="E1865" t="s">
        <v>11052</v>
      </c>
      <c r="F1865" t="s">
        <v>5222</v>
      </c>
      <c r="G1865" t="s">
        <v>5223</v>
      </c>
      <c r="H1865" t="s">
        <v>27</v>
      </c>
      <c r="I1865" t="s">
        <v>28</v>
      </c>
      <c r="J1865" t="s">
        <v>3503</v>
      </c>
      <c r="K1865" t="s">
        <v>3504</v>
      </c>
      <c r="L1865" t="s">
        <v>3505</v>
      </c>
      <c r="M1865" t="s">
        <v>3506</v>
      </c>
      <c r="N1865" t="s">
        <v>3507</v>
      </c>
      <c r="O1865" t="s">
        <v>64</v>
      </c>
      <c r="P1865">
        <v>0</v>
      </c>
      <c r="Q1865">
        <v>0</v>
      </c>
      <c r="R1865" t="s">
        <v>11053</v>
      </c>
      <c r="S1865" t="s">
        <v>11054</v>
      </c>
      <c r="U1865" t="s">
        <v>11055</v>
      </c>
    </row>
    <row r="1866" spans="1:21" hidden="1">
      <c r="A1866">
        <v>3855</v>
      </c>
      <c r="B1866" t="s">
        <v>2438</v>
      </c>
      <c r="C1866" t="s">
        <v>11056</v>
      </c>
      <c r="D1866" t="s">
        <v>3966</v>
      </c>
      <c r="E1866" t="s">
        <v>11057</v>
      </c>
      <c r="F1866" t="s">
        <v>5222</v>
      </c>
      <c r="G1866" t="s">
        <v>5223</v>
      </c>
      <c r="H1866" t="s">
        <v>27</v>
      </c>
      <c r="I1866" t="s">
        <v>28</v>
      </c>
      <c r="J1866" t="s">
        <v>5286</v>
      </c>
      <c r="K1866" t="s">
        <v>5332</v>
      </c>
      <c r="L1866" t="s">
        <v>11058</v>
      </c>
      <c r="M1866" t="s">
        <v>4297</v>
      </c>
      <c r="N1866" t="s">
        <v>4264</v>
      </c>
      <c r="O1866" t="s">
        <v>80</v>
      </c>
      <c r="P1866">
        <v>0</v>
      </c>
      <c r="Q1866">
        <v>0</v>
      </c>
      <c r="S1866" t="s">
        <v>11059</v>
      </c>
      <c r="U1866" t="s">
        <v>11060</v>
      </c>
    </row>
    <row r="1867" spans="1:21" hidden="1">
      <c r="A1867" t="s">
        <v>11061</v>
      </c>
      <c r="B1867" t="s">
        <v>2438</v>
      </c>
      <c r="C1867" t="s">
        <v>11062</v>
      </c>
      <c r="D1867" t="s">
        <v>3966</v>
      </c>
      <c r="E1867" t="s">
        <v>11063</v>
      </c>
      <c r="F1867" t="s">
        <v>5222</v>
      </c>
      <c r="G1867" t="s">
        <v>5223</v>
      </c>
      <c r="H1867" t="s">
        <v>27</v>
      </c>
      <c r="I1867" t="s">
        <v>28</v>
      </c>
      <c r="J1867" t="s">
        <v>3043</v>
      </c>
      <c r="K1867" t="s">
        <v>3044</v>
      </c>
      <c r="L1867" t="s">
        <v>3045</v>
      </c>
      <c r="M1867" t="s">
        <v>3465</v>
      </c>
      <c r="N1867" t="s">
        <v>4808</v>
      </c>
      <c r="O1867" t="s">
        <v>34</v>
      </c>
      <c r="P1867">
        <v>0</v>
      </c>
      <c r="Q1867">
        <v>0</v>
      </c>
      <c r="S1867" t="s">
        <v>11064</v>
      </c>
      <c r="U1867" t="s">
        <v>11065</v>
      </c>
    </row>
    <row r="1868" spans="1:21" hidden="1">
      <c r="A1868" t="s">
        <v>11066</v>
      </c>
      <c r="B1868" t="s">
        <v>2799</v>
      </c>
      <c r="C1868" t="s">
        <v>5262</v>
      </c>
      <c r="D1868" t="s">
        <v>3329</v>
      </c>
      <c r="E1868" t="s">
        <v>11067</v>
      </c>
      <c r="F1868" t="s">
        <v>5222</v>
      </c>
      <c r="G1868" t="s">
        <v>5223</v>
      </c>
      <c r="H1868" t="s">
        <v>27</v>
      </c>
      <c r="I1868" t="s">
        <v>2565</v>
      </c>
      <c r="O1868" t="s">
        <v>55</v>
      </c>
      <c r="P1868">
        <v>0</v>
      </c>
      <c r="Q1868">
        <v>0</v>
      </c>
      <c r="S1868" t="s">
        <v>11068</v>
      </c>
      <c r="T1868" t="s">
        <v>11069</v>
      </c>
      <c r="U1868" t="s">
        <v>11070</v>
      </c>
    </row>
    <row r="1869" spans="1:21" hidden="1">
      <c r="A1869" t="s">
        <v>11071</v>
      </c>
      <c r="B1869" t="s">
        <v>2799</v>
      </c>
      <c r="C1869" t="s">
        <v>5262</v>
      </c>
      <c r="D1869" t="s">
        <v>1943</v>
      </c>
      <c r="E1869" t="s">
        <v>5267</v>
      </c>
      <c r="F1869" t="s">
        <v>5222</v>
      </c>
      <c r="G1869" t="s">
        <v>5223</v>
      </c>
      <c r="H1869" t="s">
        <v>27</v>
      </c>
      <c r="I1869" t="s">
        <v>2565</v>
      </c>
      <c r="O1869" t="s">
        <v>55</v>
      </c>
      <c r="P1869">
        <v>0</v>
      </c>
      <c r="Q1869">
        <v>0</v>
      </c>
      <c r="S1869" t="s">
        <v>11072</v>
      </c>
      <c r="T1869" t="s">
        <v>11069</v>
      </c>
      <c r="U1869" t="s">
        <v>11073</v>
      </c>
    </row>
    <row r="1870" spans="1:21" hidden="1">
      <c r="A1870">
        <v>3859</v>
      </c>
      <c r="B1870" t="s">
        <v>2959</v>
      </c>
      <c r="C1870" t="s">
        <v>9258</v>
      </c>
      <c r="D1870" t="s">
        <v>366</v>
      </c>
      <c r="E1870" t="s">
        <v>11074</v>
      </c>
      <c r="F1870" t="s">
        <v>5222</v>
      </c>
      <c r="G1870" t="s">
        <v>5223</v>
      </c>
      <c r="H1870" t="s">
        <v>27</v>
      </c>
      <c r="I1870" t="s">
        <v>28</v>
      </c>
      <c r="J1870" t="s">
        <v>11075</v>
      </c>
      <c r="K1870" t="s">
        <v>11076</v>
      </c>
      <c r="L1870" t="s">
        <v>11077</v>
      </c>
      <c r="M1870" t="s">
        <v>11078</v>
      </c>
      <c r="N1870" t="s">
        <v>11079</v>
      </c>
      <c r="O1870" t="s">
        <v>34</v>
      </c>
      <c r="P1870">
        <v>0</v>
      </c>
      <c r="Q1870">
        <v>0</v>
      </c>
      <c r="S1870" t="s">
        <v>11080</v>
      </c>
      <c r="U1870" t="s">
        <v>11081</v>
      </c>
    </row>
    <row r="1871" spans="1:21" hidden="1">
      <c r="A1871">
        <v>3860</v>
      </c>
      <c r="B1871" t="s">
        <v>2959</v>
      </c>
      <c r="C1871" t="s">
        <v>7302</v>
      </c>
      <c r="D1871" t="s">
        <v>245</v>
      </c>
      <c r="E1871" t="s">
        <v>11082</v>
      </c>
      <c r="F1871" t="s">
        <v>5222</v>
      </c>
      <c r="G1871" t="s">
        <v>5223</v>
      </c>
      <c r="H1871" t="s">
        <v>27</v>
      </c>
      <c r="I1871" t="s">
        <v>28</v>
      </c>
      <c r="J1871" t="s">
        <v>5333</v>
      </c>
      <c r="K1871" t="s">
        <v>5285</v>
      </c>
      <c r="L1871" t="s">
        <v>4297</v>
      </c>
      <c r="M1871" t="s">
        <v>5273</v>
      </c>
      <c r="N1871" t="s">
        <v>11083</v>
      </c>
      <c r="O1871" t="s">
        <v>122</v>
      </c>
      <c r="P1871">
        <v>0</v>
      </c>
      <c r="Q1871">
        <v>0</v>
      </c>
      <c r="S1871" t="s">
        <v>11084</v>
      </c>
      <c r="U1871" t="s">
        <v>11085</v>
      </c>
    </row>
    <row r="1872" spans="1:21" hidden="1">
      <c r="A1872">
        <v>3861</v>
      </c>
      <c r="B1872" t="s">
        <v>10965</v>
      </c>
      <c r="C1872" t="s">
        <v>10966</v>
      </c>
      <c r="D1872" t="s">
        <v>245</v>
      </c>
      <c r="E1872" t="s">
        <v>11086</v>
      </c>
      <c r="F1872" t="s">
        <v>5222</v>
      </c>
      <c r="G1872" t="s">
        <v>5223</v>
      </c>
      <c r="H1872" t="s">
        <v>27</v>
      </c>
      <c r="I1872" t="s">
        <v>28</v>
      </c>
      <c r="J1872" t="s">
        <v>11087</v>
      </c>
      <c r="K1872" t="s">
        <v>5370</v>
      </c>
      <c r="L1872" t="s">
        <v>6738</v>
      </c>
      <c r="M1872" t="s">
        <v>6690</v>
      </c>
      <c r="O1872" t="s">
        <v>55</v>
      </c>
      <c r="P1872">
        <v>0</v>
      </c>
      <c r="Q1872">
        <v>0</v>
      </c>
      <c r="S1872" t="s">
        <v>11088</v>
      </c>
      <c r="U1872" t="s">
        <v>11085</v>
      </c>
    </row>
    <row r="1873" spans="1:21" hidden="1">
      <c r="A1873">
        <v>3862</v>
      </c>
      <c r="B1873" t="s">
        <v>3267</v>
      </c>
      <c r="C1873" t="s">
        <v>11089</v>
      </c>
      <c r="D1873" t="s">
        <v>245</v>
      </c>
      <c r="E1873" t="s">
        <v>11090</v>
      </c>
      <c r="F1873" t="s">
        <v>5222</v>
      </c>
      <c r="G1873" t="s">
        <v>5223</v>
      </c>
      <c r="H1873" t="s">
        <v>27</v>
      </c>
      <c r="I1873" t="s">
        <v>28</v>
      </c>
      <c r="J1873" t="s">
        <v>11091</v>
      </c>
      <c r="K1873" t="s">
        <v>11092</v>
      </c>
      <c r="L1873" t="s">
        <v>11093</v>
      </c>
      <c r="M1873" t="s">
        <v>11094</v>
      </c>
      <c r="N1873" t="s">
        <v>11095</v>
      </c>
      <c r="O1873" t="s">
        <v>80</v>
      </c>
      <c r="P1873">
        <v>0</v>
      </c>
      <c r="Q1873">
        <v>0</v>
      </c>
      <c r="S1873" t="s">
        <v>11096</v>
      </c>
      <c r="U1873" t="s">
        <v>11097</v>
      </c>
    </row>
    <row r="1874" spans="1:21" hidden="1">
      <c r="A1874">
        <v>3863</v>
      </c>
      <c r="B1874" t="s">
        <v>3757</v>
      </c>
      <c r="C1874" t="s">
        <v>11098</v>
      </c>
      <c r="D1874" t="s">
        <v>245</v>
      </c>
      <c r="E1874" t="s">
        <v>11099</v>
      </c>
      <c r="F1874" t="s">
        <v>5222</v>
      </c>
      <c r="G1874" t="s">
        <v>5223</v>
      </c>
      <c r="H1874" t="s">
        <v>27</v>
      </c>
      <c r="I1874" t="s">
        <v>28</v>
      </c>
      <c r="J1874" t="s">
        <v>11100</v>
      </c>
      <c r="K1874" t="s">
        <v>11101</v>
      </c>
      <c r="L1874" t="s">
        <v>11102</v>
      </c>
      <c r="M1874" t="s">
        <v>11103</v>
      </c>
      <c r="N1874" t="s">
        <v>11104</v>
      </c>
      <c r="O1874" t="s">
        <v>122</v>
      </c>
      <c r="P1874">
        <v>0</v>
      </c>
      <c r="Q1874">
        <v>0</v>
      </c>
      <c r="S1874" t="s">
        <v>11105</v>
      </c>
      <c r="U1874" t="s">
        <v>11106</v>
      </c>
    </row>
    <row r="1875" spans="1:21" hidden="1">
      <c r="A1875">
        <v>3864</v>
      </c>
      <c r="B1875" t="s">
        <v>11107</v>
      </c>
      <c r="C1875" t="s">
        <v>11108</v>
      </c>
      <c r="D1875" t="s">
        <v>245</v>
      </c>
      <c r="E1875" t="s">
        <v>11109</v>
      </c>
      <c r="F1875" t="s">
        <v>5222</v>
      </c>
      <c r="G1875" t="s">
        <v>5223</v>
      </c>
      <c r="H1875" t="s">
        <v>27</v>
      </c>
      <c r="I1875" t="s">
        <v>28</v>
      </c>
      <c r="J1875" t="s">
        <v>11110</v>
      </c>
      <c r="K1875" t="s">
        <v>11111</v>
      </c>
      <c r="L1875" t="s">
        <v>11112</v>
      </c>
      <c r="M1875" t="s">
        <v>11113</v>
      </c>
      <c r="N1875" t="s">
        <v>11114</v>
      </c>
      <c r="O1875" t="s">
        <v>80</v>
      </c>
      <c r="P1875">
        <v>0</v>
      </c>
      <c r="Q1875">
        <v>0</v>
      </c>
      <c r="S1875" t="s">
        <v>11115</v>
      </c>
      <c r="U1875" t="s">
        <v>11106</v>
      </c>
    </row>
    <row r="1876" spans="1:21" hidden="1">
      <c r="A1876">
        <v>3865</v>
      </c>
      <c r="B1876" t="s">
        <v>10965</v>
      </c>
      <c r="C1876" t="s">
        <v>10966</v>
      </c>
      <c r="D1876" t="s">
        <v>245</v>
      </c>
      <c r="E1876" t="s">
        <v>11116</v>
      </c>
      <c r="F1876" t="s">
        <v>5222</v>
      </c>
      <c r="G1876" t="s">
        <v>5223</v>
      </c>
      <c r="H1876" t="s">
        <v>27</v>
      </c>
      <c r="I1876" t="s">
        <v>28</v>
      </c>
      <c r="J1876" t="s">
        <v>11117</v>
      </c>
      <c r="K1876" t="s">
        <v>11118</v>
      </c>
      <c r="L1876" t="s">
        <v>11119</v>
      </c>
      <c r="M1876" t="s">
        <v>11120</v>
      </c>
      <c r="O1876" t="s">
        <v>55</v>
      </c>
      <c r="P1876">
        <v>0</v>
      </c>
      <c r="Q1876">
        <v>0</v>
      </c>
      <c r="S1876" t="s">
        <v>11121</v>
      </c>
      <c r="U1876" t="s">
        <v>11122</v>
      </c>
    </row>
    <row r="1877" spans="1:21" hidden="1">
      <c r="A1877">
        <v>3866</v>
      </c>
      <c r="B1877" t="s">
        <v>2858</v>
      </c>
      <c r="C1877" t="s">
        <v>11123</v>
      </c>
      <c r="D1877" t="s">
        <v>245</v>
      </c>
      <c r="E1877" t="s">
        <v>11124</v>
      </c>
      <c r="F1877" t="s">
        <v>5222</v>
      </c>
      <c r="G1877" t="s">
        <v>5223</v>
      </c>
      <c r="H1877" t="s">
        <v>27</v>
      </c>
      <c r="I1877" t="s">
        <v>28</v>
      </c>
      <c r="J1877" t="s">
        <v>3042</v>
      </c>
      <c r="K1877" t="s">
        <v>3043</v>
      </c>
      <c r="L1877" t="s">
        <v>35</v>
      </c>
      <c r="M1877" t="s">
        <v>3044</v>
      </c>
      <c r="N1877" t="s">
        <v>5594</v>
      </c>
      <c r="O1877" t="s">
        <v>34</v>
      </c>
      <c r="P1877">
        <v>0</v>
      </c>
      <c r="Q1877">
        <v>0</v>
      </c>
      <c r="S1877" t="s">
        <v>11125</v>
      </c>
      <c r="U1877" t="s">
        <v>11122</v>
      </c>
    </row>
    <row r="1878" spans="1:21" hidden="1">
      <c r="A1878">
        <v>3867</v>
      </c>
      <c r="B1878" t="s">
        <v>2895</v>
      </c>
      <c r="C1878" t="s">
        <v>11016</v>
      </c>
      <c r="D1878" t="s">
        <v>245</v>
      </c>
      <c r="E1878" t="s">
        <v>11126</v>
      </c>
      <c r="F1878" t="s">
        <v>5222</v>
      </c>
      <c r="G1878" t="s">
        <v>5223</v>
      </c>
      <c r="H1878" t="s">
        <v>27</v>
      </c>
      <c r="I1878" t="s">
        <v>2565</v>
      </c>
      <c r="O1878" t="s">
        <v>80</v>
      </c>
      <c r="P1878">
        <v>0</v>
      </c>
      <c r="Q1878">
        <v>0</v>
      </c>
      <c r="S1878" t="s">
        <v>11127</v>
      </c>
      <c r="U1878" t="s">
        <v>11128</v>
      </c>
    </row>
    <row r="1879" spans="1:21" hidden="1">
      <c r="A1879">
        <v>3868</v>
      </c>
      <c r="B1879" t="s">
        <v>2781</v>
      </c>
      <c r="C1879" t="s">
        <v>11129</v>
      </c>
      <c r="D1879" t="s">
        <v>245</v>
      </c>
      <c r="E1879" t="s">
        <v>11130</v>
      </c>
      <c r="F1879" t="s">
        <v>5222</v>
      </c>
      <c r="G1879" t="s">
        <v>5223</v>
      </c>
      <c r="H1879" t="s">
        <v>27</v>
      </c>
      <c r="I1879" t="s">
        <v>28</v>
      </c>
      <c r="J1879" t="s">
        <v>35</v>
      </c>
      <c r="K1879" t="s">
        <v>9215</v>
      </c>
      <c r="L1879" t="s">
        <v>6739</v>
      </c>
      <c r="M1879" t="s">
        <v>6196</v>
      </c>
      <c r="N1879" t="s">
        <v>6690</v>
      </c>
      <c r="O1879" t="s">
        <v>64</v>
      </c>
      <c r="P1879">
        <v>0</v>
      </c>
      <c r="Q1879">
        <v>0</v>
      </c>
      <c r="S1879" t="s">
        <v>11131</v>
      </c>
      <c r="U1879" t="s">
        <v>11132</v>
      </c>
    </row>
    <row r="1880" spans="1:21" hidden="1">
      <c r="A1880">
        <v>3869</v>
      </c>
      <c r="B1880" t="s">
        <v>11133</v>
      </c>
      <c r="C1880" t="s">
        <v>11134</v>
      </c>
      <c r="D1880" t="s">
        <v>245</v>
      </c>
      <c r="E1880" t="s">
        <v>11135</v>
      </c>
      <c r="F1880" t="s">
        <v>5222</v>
      </c>
      <c r="G1880" t="s">
        <v>5223</v>
      </c>
      <c r="H1880" t="s">
        <v>27</v>
      </c>
      <c r="I1880" t="s">
        <v>28</v>
      </c>
      <c r="J1880" t="s">
        <v>11136</v>
      </c>
      <c r="K1880" t="s">
        <v>11137</v>
      </c>
      <c r="L1880" t="s">
        <v>5427</v>
      </c>
      <c r="M1880" t="s">
        <v>11138</v>
      </c>
      <c r="N1880" t="s">
        <v>11139</v>
      </c>
      <c r="O1880" t="s">
        <v>80</v>
      </c>
      <c r="P1880">
        <v>0</v>
      </c>
      <c r="Q1880">
        <v>0</v>
      </c>
      <c r="S1880" t="s">
        <v>11140</v>
      </c>
      <c r="U1880" t="s">
        <v>11132</v>
      </c>
    </row>
    <row r="1881" spans="1:21" hidden="1">
      <c r="A1881">
        <v>3870</v>
      </c>
      <c r="B1881" t="s">
        <v>11141</v>
      </c>
      <c r="C1881" t="s">
        <v>11142</v>
      </c>
      <c r="D1881" t="s">
        <v>245</v>
      </c>
      <c r="E1881" t="s">
        <v>11143</v>
      </c>
      <c r="F1881" t="s">
        <v>5222</v>
      </c>
      <c r="G1881" t="s">
        <v>5223</v>
      </c>
      <c r="H1881" t="s">
        <v>27</v>
      </c>
      <c r="I1881" t="s">
        <v>28</v>
      </c>
      <c r="J1881" t="s">
        <v>11144</v>
      </c>
      <c r="K1881" t="s">
        <v>11145</v>
      </c>
      <c r="L1881" t="s">
        <v>11146</v>
      </c>
      <c r="M1881" t="s">
        <v>11147</v>
      </c>
      <c r="O1881" t="s">
        <v>55</v>
      </c>
      <c r="P1881">
        <v>0</v>
      </c>
      <c r="Q1881">
        <v>0</v>
      </c>
      <c r="S1881" t="s">
        <v>11148</v>
      </c>
      <c r="U1881" t="s">
        <v>11149</v>
      </c>
    </row>
    <row r="1882" spans="1:21" hidden="1">
      <c r="A1882">
        <v>3871</v>
      </c>
      <c r="B1882" t="s">
        <v>2781</v>
      </c>
      <c r="C1882" t="s">
        <v>11150</v>
      </c>
      <c r="D1882" t="s">
        <v>245</v>
      </c>
      <c r="E1882" t="s">
        <v>11151</v>
      </c>
      <c r="F1882" t="s">
        <v>5222</v>
      </c>
      <c r="G1882" t="s">
        <v>5223</v>
      </c>
      <c r="H1882" t="s">
        <v>27</v>
      </c>
      <c r="I1882" t="s">
        <v>28</v>
      </c>
      <c r="J1882" t="s">
        <v>11152</v>
      </c>
      <c r="K1882" t="s">
        <v>11153</v>
      </c>
      <c r="L1882" t="s">
        <v>11154</v>
      </c>
      <c r="M1882" t="s">
        <v>11155</v>
      </c>
      <c r="N1882" t="s">
        <v>11156</v>
      </c>
      <c r="O1882" t="s">
        <v>64</v>
      </c>
      <c r="P1882">
        <v>0</v>
      </c>
      <c r="Q1882">
        <v>0</v>
      </c>
      <c r="S1882" t="s">
        <v>11157</v>
      </c>
      <c r="U1882" t="s">
        <v>11158</v>
      </c>
    </row>
    <row r="1883" spans="1:21" hidden="1">
      <c r="A1883">
        <v>3872</v>
      </c>
      <c r="B1883" t="s">
        <v>2438</v>
      </c>
      <c r="C1883" t="s">
        <v>11159</v>
      </c>
      <c r="D1883" t="s">
        <v>245</v>
      </c>
      <c r="E1883" t="s">
        <v>11160</v>
      </c>
      <c r="F1883" t="s">
        <v>5222</v>
      </c>
      <c r="G1883" t="s">
        <v>5223</v>
      </c>
      <c r="H1883" t="s">
        <v>27</v>
      </c>
      <c r="I1883" t="s">
        <v>28</v>
      </c>
      <c r="J1883" t="s">
        <v>11161</v>
      </c>
      <c r="K1883" t="s">
        <v>11162</v>
      </c>
      <c r="L1883" t="s">
        <v>11163</v>
      </c>
      <c r="M1883" t="s">
        <v>11164</v>
      </c>
      <c r="N1883" t="s">
        <v>11165</v>
      </c>
      <c r="O1883" t="s">
        <v>122</v>
      </c>
      <c r="P1883">
        <v>0</v>
      </c>
      <c r="Q1883">
        <v>0</v>
      </c>
      <c r="S1883" t="s">
        <v>11166</v>
      </c>
      <c r="U1883" t="s">
        <v>11167</v>
      </c>
    </row>
    <row r="1884" spans="1:21" hidden="1">
      <c r="A1884">
        <v>3873</v>
      </c>
      <c r="B1884" t="s">
        <v>21</v>
      </c>
      <c r="C1884" t="s">
        <v>229</v>
      </c>
      <c r="D1884" t="s">
        <v>23</v>
      </c>
      <c r="E1884" t="s">
        <v>11168</v>
      </c>
      <c r="F1884" t="s">
        <v>5222</v>
      </c>
      <c r="G1884" t="s">
        <v>5223</v>
      </c>
      <c r="H1884" t="s">
        <v>27</v>
      </c>
      <c r="I1884" t="s">
        <v>28</v>
      </c>
      <c r="J1884" t="s">
        <v>11169</v>
      </c>
      <c r="K1884" t="s">
        <v>11170</v>
      </c>
      <c r="L1884" t="s">
        <v>11171</v>
      </c>
      <c r="M1884" t="s">
        <v>11172</v>
      </c>
      <c r="N1884" t="s">
        <v>11173</v>
      </c>
      <c r="O1884" t="s">
        <v>122</v>
      </c>
      <c r="P1884">
        <v>0</v>
      </c>
      <c r="Q1884">
        <v>0</v>
      </c>
      <c r="S1884" t="s">
        <v>11174</v>
      </c>
      <c r="U1884" t="s">
        <v>11175</v>
      </c>
    </row>
    <row r="1885" spans="1:21" hidden="1">
      <c r="A1885" t="s">
        <v>11176</v>
      </c>
      <c r="B1885" t="s">
        <v>2799</v>
      </c>
      <c r="C1885" t="s">
        <v>11177</v>
      </c>
      <c r="D1885" t="s">
        <v>3966</v>
      </c>
      <c r="E1885" t="s">
        <v>11178</v>
      </c>
      <c r="F1885" t="s">
        <v>5222</v>
      </c>
      <c r="G1885" t="s">
        <v>11179</v>
      </c>
      <c r="H1885" t="s">
        <v>27</v>
      </c>
      <c r="I1885" t="s">
        <v>28</v>
      </c>
      <c r="J1885" t="s">
        <v>5873</v>
      </c>
      <c r="K1885" t="s">
        <v>5874</v>
      </c>
      <c r="L1885" t="s">
        <v>11180</v>
      </c>
      <c r="M1885" t="s">
        <v>11181</v>
      </c>
      <c r="N1885" t="s">
        <v>11182</v>
      </c>
      <c r="O1885" t="s">
        <v>80</v>
      </c>
      <c r="P1885">
        <v>1</v>
      </c>
      <c r="Q1885">
        <v>0</v>
      </c>
      <c r="S1885" t="s">
        <v>11183</v>
      </c>
      <c r="U1885" t="s">
        <v>11184</v>
      </c>
    </row>
    <row r="1886" spans="1:21" hidden="1">
      <c r="A1886">
        <v>3875</v>
      </c>
      <c r="B1886" t="s">
        <v>2799</v>
      </c>
      <c r="C1886" t="s">
        <v>6077</v>
      </c>
      <c r="D1886" t="s">
        <v>3966</v>
      </c>
      <c r="E1886" t="s">
        <v>11185</v>
      </c>
      <c r="F1886" t="s">
        <v>5222</v>
      </c>
      <c r="G1886" t="s">
        <v>11179</v>
      </c>
      <c r="H1886" t="s">
        <v>27</v>
      </c>
      <c r="I1886" t="s">
        <v>2565</v>
      </c>
      <c r="O1886" t="s">
        <v>80</v>
      </c>
      <c r="P1886">
        <v>0</v>
      </c>
      <c r="Q1886">
        <v>0</v>
      </c>
      <c r="S1886" t="s">
        <v>11186</v>
      </c>
      <c r="U1886" t="s">
        <v>11187</v>
      </c>
    </row>
    <row r="1887" spans="1:21" hidden="1">
      <c r="A1887">
        <v>3876</v>
      </c>
      <c r="B1887" t="s">
        <v>2438</v>
      </c>
      <c r="C1887" t="s">
        <v>11188</v>
      </c>
      <c r="D1887" t="s">
        <v>3966</v>
      </c>
      <c r="E1887" t="s">
        <v>11189</v>
      </c>
      <c r="F1887" t="s">
        <v>5222</v>
      </c>
      <c r="G1887" t="s">
        <v>11179</v>
      </c>
      <c r="H1887" t="s">
        <v>27</v>
      </c>
      <c r="I1887" t="s">
        <v>28</v>
      </c>
      <c r="J1887" t="s">
        <v>11190</v>
      </c>
      <c r="K1887" t="s">
        <v>11191</v>
      </c>
      <c r="L1887" t="s">
        <v>11192</v>
      </c>
      <c r="M1887" t="s">
        <v>11193</v>
      </c>
      <c r="N1887" t="s">
        <v>11194</v>
      </c>
      <c r="O1887" t="s">
        <v>80</v>
      </c>
      <c r="P1887">
        <v>0</v>
      </c>
      <c r="Q1887">
        <v>0</v>
      </c>
      <c r="S1887" t="s">
        <v>11195</v>
      </c>
      <c r="U1887" t="s">
        <v>11196</v>
      </c>
    </row>
    <row r="1888" spans="1:21" hidden="1">
      <c r="A1888">
        <v>3877</v>
      </c>
      <c r="B1888" t="s">
        <v>2799</v>
      </c>
      <c r="C1888" t="s">
        <v>11197</v>
      </c>
      <c r="D1888" t="s">
        <v>366</v>
      </c>
      <c r="E1888" t="s">
        <v>11198</v>
      </c>
      <c r="F1888" t="s">
        <v>5222</v>
      </c>
      <c r="G1888" t="s">
        <v>11179</v>
      </c>
      <c r="H1888" t="s">
        <v>27</v>
      </c>
      <c r="I1888" t="s">
        <v>2565</v>
      </c>
      <c r="O1888" t="s">
        <v>80</v>
      </c>
      <c r="P1888">
        <v>0</v>
      </c>
      <c r="Q1888">
        <v>0</v>
      </c>
      <c r="S1888" t="s">
        <v>11199</v>
      </c>
      <c r="U1888" t="s">
        <v>11200</v>
      </c>
    </row>
    <row r="1889" spans="1:21" hidden="1">
      <c r="A1889">
        <v>3878</v>
      </c>
      <c r="B1889" t="s">
        <v>2438</v>
      </c>
      <c r="C1889" t="s">
        <v>10942</v>
      </c>
      <c r="D1889" t="s">
        <v>366</v>
      </c>
      <c r="E1889" t="s">
        <v>11201</v>
      </c>
      <c r="F1889" t="s">
        <v>5222</v>
      </c>
      <c r="G1889" t="s">
        <v>11179</v>
      </c>
      <c r="H1889" t="s">
        <v>27</v>
      </c>
      <c r="I1889" t="s">
        <v>28</v>
      </c>
      <c r="J1889" t="s">
        <v>4218</v>
      </c>
      <c r="K1889" t="s">
        <v>6305</v>
      </c>
      <c r="L1889" t="s">
        <v>4219</v>
      </c>
      <c r="M1889" t="s">
        <v>11202</v>
      </c>
      <c r="N1889" t="s">
        <v>4297</v>
      </c>
      <c r="O1889" t="s">
        <v>34</v>
      </c>
      <c r="P1889">
        <v>0</v>
      </c>
      <c r="Q1889">
        <v>0</v>
      </c>
      <c r="S1889" t="s">
        <v>11203</v>
      </c>
      <c r="U1889" t="s">
        <v>11204</v>
      </c>
    </row>
    <row r="1890" spans="1:21" hidden="1">
      <c r="A1890">
        <v>3879</v>
      </c>
      <c r="B1890" t="s">
        <v>2895</v>
      </c>
      <c r="C1890" t="s">
        <v>11205</v>
      </c>
      <c r="D1890" t="s">
        <v>245</v>
      </c>
      <c r="E1890" t="s">
        <v>11206</v>
      </c>
      <c r="F1890" t="s">
        <v>5222</v>
      </c>
      <c r="G1890" t="s">
        <v>11179</v>
      </c>
      <c r="H1890" t="s">
        <v>27</v>
      </c>
      <c r="I1890" t="s">
        <v>2565</v>
      </c>
      <c r="O1890" t="s">
        <v>55</v>
      </c>
      <c r="P1890">
        <v>0</v>
      </c>
      <c r="Q1890">
        <v>0</v>
      </c>
      <c r="S1890" t="s">
        <v>11207</v>
      </c>
      <c r="U1890" t="s">
        <v>11208</v>
      </c>
    </row>
    <row r="1891" spans="1:21" hidden="1">
      <c r="A1891">
        <v>3880</v>
      </c>
      <c r="B1891" t="s">
        <v>2895</v>
      </c>
      <c r="C1891" t="s">
        <v>11209</v>
      </c>
      <c r="D1891" t="s">
        <v>245</v>
      </c>
      <c r="E1891" t="s">
        <v>11210</v>
      </c>
      <c r="F1891" t="s">
        <v>5222</v>
      </c>
      <c r="G1891" t="s">
        <v>11179</v>
      </c>
      <c r="H1891" t="s">
        <v>27</v>
      </c>
      <c r="I1891" t="s">
        <v>2565</v>
      </c>
      <c r="O1891" t="s">
        <v>80</v>
      </c>
      <c r="P1891">
        <v>1</v>
      </c>
      <c r="Q1891">
        <v>1</v>
      </c>
      <c r="S1891" t="s">
        <v>11211</v>
      </c>
      <c r="U1891" t="s">
        <v>11208</v>
      </c>
    </row>
    <row r="1892" spans="1:21" hidden="1">
      <c r="A1892">
        <v>3881</v>
      </c>
      <c r="B1892" t="s">
        <v>2438</v>
      </c>
      <c r="C1892" t="s">
        <v>11212</v>
      </c>
      <c r="D1892" t="s">
        <v>245</v>
      </c>
      <c r="E1892" t="s">
        <v>11213</v>
      </c>
      <c r="F1892" t="s">
        <v>5222</v>
      </c>
      <c r="G1892" t="s">
        <v>11179</v>
      </c>
      <c r="H1892" t="s">
        <v>27</v>
      </c>
      <c r="I1892" t="s">
        <v>28</v>
      </c>
      <c r="J1892" t="s">
        <v>11214</v>
      </c>
      <c r="K1892" t="s">
        <v>11215</v>
      </c>
      <c r="L1892" t="s">
        <v>4094</v>
      </c>
      <c r="M1892" t="s">
        <v>11216</v>
      </c>
      <c r="N1892" t="s">
        <v>11217</v>
      </c>
      <c r="O1892" t="s">
        <v>55</v>
      </c>
      <c r="P1892">
        <v>1</v>
      </c>
      <c r="Q1892">
        <v>1</v>
      </c>
      <c r="S1892" t="s">
        <v>11218</v>
      </c>
      <c r="U1892" t="s">
        <v>11219</v>
      </c>
    </row>
    <row r="1893" spans="1:21" hidden="1">
      <c r="A1893">
        <v>3882</v>
      </c>
      <c r="B1893" t="s">
        <v>2895</v>
      </c>
      <c r="C1893" t="s">
        <v>6140</v>
      </c>
      <c r="D1893" t="s">
        <v>245</v>
      </c>
      <c r="E1893" t="s">
        <v>11220</v>
      </c>
      <c r="F1893" t="s">
        <v>5222</v>
      </c>
      <c r="G1893" t="s">
        <v>11179</v>
      </c>
      <c r="H1893" t="s">
        <v>27</v>
      </c>
      <c r="I1893" t="s">
        <v>2565</v>
      </c>
      <c r="O1893" t="s">
        <v>55</v>
      </c>
      <c r="P1893">
        <v>0</v>
      </c>
      <c r="Q1893">
        <v>0</v>
      </c>
      <c r="S1893" t="s">
        <v>11221</v>
      </c>
      <c r="U1893" t="s">
        <v>11219</v>
      </c>
    </row>
    <row r="1894" spans="1:21" hidden="1">
      <c r="A1894">
        <v>3883</v>
      </c>
      <c r="B1894" t="s">
        <v>11222</v>
      </c>
      <c r="C1894" t="s">
        <v>11223</v>
      </c>
      <c r="D1894" t="s">
        <v>245</v>
      </c>
      <c r="E1894" t="s">
        <v>11224</v>
      </c>
      <c r="F1894" t="s">
        <v>5222</v>
      </c>
      <c r="G1894" t="s">
        <v>11179</v>
      </c>
      <c r="H1894" t="s">
        <v>27</v>
      </c>
      <c r="I1894" t="s">
        <v>28</v>
      </c>
      <c r="J1894" t="s">
        <v>11225</v>
      </c>
      <c r="K1894" t="s">
        <v>11226</v>
      </c>
      <c r="L1894" t="s">
        <v>11227</v>
      </c>
      <c r="M1894" t="s">
        <v>11228</v>
      </c>
      <c r="N1894" t="s">
        <v>11229</v>
      </c>
      <c r="O1894" t="s">
        <v>80</v>
      </c>
      <c r="P1894">
        <v>0</v>
      </c>
      <c r="Q1894">
        <v>0</v>
      </c>
      <c r="S1894" t="s">
        <v>11230</v>
      </c>
      <c r="U1894" t="s">
        <v>11231</v>
      </c>
    </row>
    <row r="1895" spans="1:21" hidden="1">
      <c r="A1895">
        <v>3884</v>
      </c>
      <c r="B1895" t="s">
        <v>3267</v>
      </c>
      <c r="C1895" t="s">
        <v>11232</v>
      </c>
      <c r="D1895" t="s">
        <v>245</v>
      </c>
      <c r="E1895" t="s">
        <v>11233</v>
      </c>
      <c r="F1895" t="s">
        <v>5222</v>
      </c>
      <c r="G1895" t="s">
        <v>11179</v>
      </c>
      <c r="H1895" t="s">
        <v>27</v>
      </c>
      <c r="I1895" t="s">
        <v>28</v>
      </c>
      <c r="J1895" t="s">
        <v>11234</v>
      </c>
      <c r="K1895" t="s">
        <v>11235</v>
      </c>
      <c r="L1895" t="s">
        <v>11236</v>
      </c>
      <c r="M1895" t="s">
        <v>11237</v>
      </c>
      <c r="N1895" t="s">
        <v>11238</v>
      </c>
      <c r="O1895" t="s">
        <v>80</v>
      </c>
      <c r="P1895">
        <v>0</v>
      </c>
      <c r="Q1895">
        <v>0</v>
      </c>
      <c r="S1895" t="s">
        <v>11239</v>
      </c>
      <c r="U1895" t="s">
        <v>11240</v>
      </c>
    </row>
    <row r="1896" spans="1:21" hidden="1">
      <c r="A1896">
        <v>3885</v>
      </c>
      <c r="B1896" t="s">
        <v>11222</v>
      </c>
      <c r="C1896" t="s">
        <v>11241</v>
      </c>
      <c r="D1896" t="s">
        <v>245</v>
      </c>
      <c r="E1896" t="s">
        <v>11242</v>
      </c>
      <c r="F1896" t="s">
        <v>5222</v>
      </c>
      <c r="G1896" t="s">
        <v>11179</v>
      </c>
      <c r="H1896" t="s">
        <v>27</v>
      </c>
      <c r="I1896" t="s">
        <v>28</v>
      </c>
      <c r="J1896" t="s">
        <v>11243</v>
      </c>
      <c r="K1896" t="s">
        <v>11244</v>
      </c>
      <c r="L1896" t="s">
        <v>11245</v>
      </c>
      <c r="M1896" t="s">
        <v>11246</v>
      </c>
      <c r="N1896" t="s">
        <v>11247</v>
      </c>
      <c r="O1896" t="s">
        <v>80</v>
      </c>
      <c r="P1896">
        <v>0</v>
      </c>
      <c r="Q1896">
        <v>0</v>
      </c>
      <c r="S1896" t="s">
        <v>11248</v>
      </c>
      <c r="U1896" t="s">
        <v>11249</v>
      </c>
    </row>
    <row r="1897" spans="1:21" hidden="1">
      <c r="A1897">
        <v>3886</v>
      </c>
      <c r="B1897" t="s">
        <v>3267</v>
      </c>
      <c r="C1897" t="s">
        <v>11232</v>
      </c>
      <c r="D1897" t="s">
        <v>245</v>
      </c>
      <c r="E1897" t="s">
        <v>11250</v>
      </c>
      <c r="F1897" t="s">
        <v>5222</v>
      </c>
      <c r="G1897" t="s">
        <v>11179</v>
      </c>
      <c r="H1897" t="s">
        <v>27</v>
      </c>
      <c r="I1897" t="s">
        <v>28</v>
      </c>
      <c r="J1897" t="s">
        <v>11251</v>
      </c>
      <c r="K1897" t="s">
        <v>11252</v>
      </c>
      <c r="L1897" t="s">
        <v>11253</v>
      </c>
      <c r="M1897" t="s">
        <v>11254</v>
      </c>
      <c r="N1897" t="s">
        <v>11255</v>
      </c>
      <c r="O1897" t="s">
        <v>55</v>
      </c>
      <c r="P1897">
        <v>0</v>
      </c>
      <c r="Q1897">
        <v>0</v>
      </c>
      <c r="S1897" t="s">
        <v>11256</v>
      </c>
      <c r="U1897" t="s">
        <v>11249</v>
      </c>
    </row>
    <row r="1898" spans="1:21" hidden="1">
      <c r="A1898">
        <v>3887</v>
      </c>
      <c r="B1898" t="s">
        <v>2981</v>
      </c>
      <c r="C1898" t="s">
        <v>4905</v>
      </c>
      <c r="D1898" t="s">
        <v>245</v>
      </c>
      <c r="E1898" t="s">
        <v>11257</v>
      </c>
      <c r="F1898" t="s">
        <v>5222</v>
      </c>
      <c r="G1898" t="s">
        <v>11179</v>
      </c>
      <c r="H1898" t="s">
        <v>27</v>
      </c>
      <c r="I1898" t="s">
        <v>28</v>
      </c>
      <c r="J1898" t="s">
        <v>2938</v>
      </c>
      <c r="K1898" t="s">
        <v>3980</v>
      </c>
      <c r="L1898" t="s">
        <v>6726</v>
      </c>
      <c r="M1898" t="s">
        <v>11258</v>
      </c>
      <c r="N1898" t="s">
        <v>2939</v>
      </c>
      <c r="O1898" t="s">
        <v>80</v>
      </c>
      <c r="P1898">
        <v>0</v>
      </c>
      <c r="Q1898">
        <v>0</v>
      </c>
      <c r="S1898" t="s">
        <v>11259</v>
      </c>
      <c r="U1898" t="s">
        <v>11249</v>
      </c>
    </row>
    <row r="1899" spans="1:21" hidden="1">
      <c r="A1899">
        <v>3888</v>
      </c>
      <c r="B1899" t="s">
        <v>2981</v>
      </c>
      <c r="C1899" t="s">
        <v>11260</v>
      </c>
      <c r="D1899" t="s">
        <v>37</v>
      </c>
      <c r="E1899" t="s">
        <v>11261</v>
      </c>
      <c r="F1899" t="s">
        <v>5222</v>
      </c>
      <c r="G1899" t="s">
        <v>11179</v>
      </c>
      <c r="H1899" t="s">
        <v>27</v>
      </c>
      <c r="I1899" t="s">
        <v>28</v>
      </c>
      <c r="J1899" t="s">
        <v>11262</v>
      </c>
      <c r="K1899" t="s">
        <v>11263</v>
      </c>
      <c r="L1899" t="s">
        <v>11264</v>
      </c>
      <c r="M1899" t="s">
        <v>11265</v>
      </c>
      <c r="N1899" t="s">
        <v>11266</v>
      </c>
      <c r="O1899" t="s">
        <v>122</v>
      </c>
      <c r="P1899">
        <v>0</v>
      </c>
      <c r="Q1899">
        <v>0</v>
      </c>
      <c r="S1899" t="s">
        <v>11267</v>
      </c>
      <c r="U1899" t="s">
        <v>11268</v>
      </c>
    </row>
    <row r="1900" spans="1:21" hidden="1">
      <c r="A1900">
        <v>3889</v>
      </c>
      <c r="B1900" t="s">
        <v>11269</v>
      </c>
      <c r="C1900" t="s">
        <v>11270</v>
      </c>
      <c r="D1900" t="s">
        <v>245</v>
      </c>
      <c r="E1900" t="s">
        <v>11271</v>
      </c>
      <c r="F1900" t="s">
        <v>5222</v>
      </c>
      <c r="G1900" t="s">
        <v>11179</v>
      </c>
      <c r="H1900" t="s">
        <v>27</v>
      </c>
      <c r="I1900" t="s">
        <v>28</v>
      </c>
      <c r="J1900" t="s">
        <v>3278</v>
      </c>
      <c r="K1900" t="s">
        <v>4254</v>
      </c>
      <c r="L1900" t="s">
        <v>3279</v>
      </c>
      <c r="M1900" t="s">
        <v>3280</v>
      </c>
      <c r="O1900" t="s">
        <v>64</v>
      </c>
      <c r="P1900">
        <v>1</v>
      </c>
      <c r="Q1900">
        <v>1</v>
      </c>
      <c r="S1900" t="s">
        <v>11272</v>
      </c>
      <c r="U1900" t="s">
        <v>11268</v>
      </c>
    </row>
    <row r="1901" spans="1:21" hidden="1">
      <c r="A1901">
        <v>3890</v>
      </c>
      <c r="B1901" t="s">
        <v>11222</v>
      </c>
      <c r="C1901" t="s">
        <v>66</v>
      </c>
      <c r="D1901" t="s">
        <v>245</v>
      </c>
      <c r="E1901" t="s">
        <v>11273</v>
      </c>
      <c r="F1901" t="s">
        <v>5222</v>
      </c>
      <c r="G1901" t="s">
        <v>11179</v>
      </c>
      <c r="H1901" t="s">
        <v>27</v>
      </c>
      <c r="I1901" t="s">
        <v>28</v>
      </c>
      <c r="J1901" t="s">
        <v>11274</v>
      </c>
      <c r="K1901" t="s">
        <v>11275</v>
      </c>
      <c r="L1901" t="s">
        <v>11276</v>
      </c>
      <c r="M1901" t="s">
        <v>11277</v>
      </c>
      <c r="N1901" t="s">
        <v>11278</v>
      </c>
      <c r="O1901" t="s">
        <v>55</v>
      </c>
      <c r="P1901">
        <v>1</v>
      </c>
      <c r="Q1901">
        <v>1</v>
      </c>
      <c r="R1901" t="s">
        <v>11279</v>
      </c>
      <c r="S1901" t="s">
        <v>11280</v>
      </c>
      <c r="U1901" t="s">
        <v>11281</v>
      </c>
    </row>
    <row r="1902" spans="1:21" hidden="1">
      <c r="A1902">
        <v>3891</v>
      </c>
      <c r="B1902" t="s">
        <v>2438</v>
      </c>
      <c r="C1902" t="s">
        <v>3993</v>
      </c>
      <c r="D1902" t="s">
        <v>23</v>
      </c>
      <c r="E1902" t="s">
        <v>11282</v>
      </c>
      <c r="F1902" t="s">
        <v>5222</v>
      </c>
      <c r="G1902" t="s">
        <v>11179</v>
      </c>
      <c r="H1902" t="s">
        <v>27</v>
      </c>
      <c r="I1902" t="s">
        <v>28</v>
      </c>
      <c r="J1902" t="s">
        <v>11283</v>
      </c>
      <c r="K1902" t="s">
        <v>11284</v>
      </c>
      <c r="L1902" t="s">
        <v>11285</v>
      </c>
      <c r="M1902" t="s">
        <v>11286</v>
      </c>
      <c r="N1902" t="s">
        <v>11287</v>
      </c>
      <c r="O1902" t="s">
        <v>80</v>
      </c>
      <c r="P1902">
        <v>1</v>
      </c>
      <c r="Q1902">
        <v>1</v>
      </c>
      <c r="S1902" t="s">
        <v>11288</v>
      </c>
      <c r="U1902" t="s">
        <v>11289</v>
      </c>
    </row>
    <row r="1903" spans="1:21" hidden="1">
      <c r="A1903">
        <v>3892</v>
      </c>
      <c r="B1903" t="s">
        <v>2799</v>
      </c>
      <c r="C1903" t="s">
        <v>5460</v>
      </c>
      <c r="D1903" t="s">
        <v>23</v>
      </c>
      <c r="E1903" t="s">
        <v>11290</v>
      </c>
      <c r="F1903" t="s">
        <v>5222</v>
      </c>
      <c r="G1903" t="s">
        <v>11179</v>
      </c>
      <c r="H1903" t="s">
        <v>27</v>
      </c>
      <c r="I1903" t="s">
        <v>2565</v>
      </c>
      <c r="O1903" t="s">
        <v>55</v>
      </c>
      <c r="P1903">
        <v>0</v>
      </c>
      <c r="Q1903">
        <v>0</v>
      </c>
      <c r="S1903" t="s">
        <v>11291</v>
      </c>
      <c r="U1903" t="s">
        <v>11292</v>
      </c>
    </row>
    <row r="1904" spans="1:21" hidden="1">
      <c r="A1904">
        <v>3893</v>
      </c>
      <c r="B1904" t="s">
        <v>3757</v>
      </c>
      <c r="C1904" t="s">
        <v>11293</v>
      </c>
      <c r="D1904" t="s">
        <v>3329</v>
      </c>
      <c r="E1904" t="s">
        <v>11294</v>
      </c>
      <c r="F1904" t="s">
        <v>5222</v>
      </c>
      <c r="G1904" t="s">
        <v>11179</v>
      </c>
      <c r="H1904" t="s">
        <v>27</v>
      </c>
      <c r="I1904" t="s">
        <v>28</v>
      </c>
      <c r="J1904" t="s">
        <v>11295</v>
      </c>
      <c r="K1904" t="s">
        <v>4708</v>
      </c>
      <c r="L1904" t="s">
        <v>4706</v>
      </c>
      <c r="M1904" t="s">
        <v>4705</v>
      </c>
      <c r="N1904" t="s">
        <v>11296</v>
      </c>
      <c r="O1904" t="s">
        <v>122</v>
      </c>
      <c r="P1904">
        <v>1</v>
      </c>
      <c r="Q1904">
        <v>1</v>
      </c>
      <c r="S1904" t="s">
        <v>11297</v>
      </c>
      <c r="U1904" t="s">
        <v>11292</v>
      </c>
    </row>
    <row r="1905" spans="1:21" hidden="1">
      <c r="A1905">
        <v>3894</v>
      </c>
      <c r="B1905" t="s">
        <v>11298</v>
      </c>
      <c r="C1905" t="s">
        <v>11299</v>
      </c>
      <c r="D1905" t="s">
        <v>3329</v>
      </c>
      <c r="E1905" t="s">
        <v>11300</v>
      </c>
      <c r="F1905" t="s">
        <v>5222</v>
      </c>
      <c r="G1905" t="s">
        <v>11179</v>
      </c>
      <c r="H1905" t="s">
        <v>27</v>
      </c>
      <c r="I1905" t="s">
        <v>28</v>
      </c>
      <c r="J1905" t="s">
        <v>2938</v>
      </c>
      <c r="K1905" t="s">
        <v>2939</v>
      </c>
      <c r="L1905" t="s">
        <v>2940</v>
      </c>
      <c r="M1905" t="s">
        <v>322</v>
      </c>
      <c r="O1905" t="s">
        <v>122</v>
      </c>
      <c r="P1905">
        <v>0</v>
      </c>
      <c r="Q1905">
        <v>0</v>
      </c>
      <c r="S1905" t="s">
        <v>11301</v>
      </c>
      <c r="U1905" t="s">
        <v>11292</v>
      </c>
    </row>
    <row r="1906" spans="1:21" hidden="1">
      <c r="A1906">
        <v>3895</v>
      </c>
      <c r="B1906" t="s">
        <v>2895</v>
      </c>
      <c r="C1906" t="s">
        <v>11016</v>
      </c>
      <c r="D1906" t="s">
        <v>3329</v>
      </c>
      <c r="E1906" t="s">
        <v>11302</v>
      </c>
      <c r="F1906" t="s">
        <v>5222</v>
      </c>
      <c r="G1906" t="s">
        <v>11179</v>
      </c>
      <c r="H1906" t="s">
        <v>27</v>
      </c>
      <c r="I1906" t="s">
        <v>2565</v>
      </c>
      <c r="O1906" t="s">
        <v>80</v>
      </c>
      <c r="P1906">
        <v>0</v>
      </c>
      <c r="Q1906">
        <v>0</v>
      </c>
      <c r="S1906" t="s">
        <v>11303</v>
      </c>
      <c r="U1906" t="s">
        <v>11304</v>
      </c>
    </row>
    <row r="1907" spans="1:21" hidden="1">
      <c r="A1907">
        <v>3896</v>
      </c>
      <c r="B1907" t="s">
        <v>2895</v>
      </c>
      <c r="C1907" t="s">
        <v>11016</v>
      </c>
      <c r="D1907" t="s">
        <v>3329</v>
      </c>
      <c r="E1907" t="s">
        <v>11305</v>
      </c>
      <c r="F1907" t="s">
        <v>5222</v>
      </c>
      <c r="G1907" t="s">
        <v>11179</v>
      </c>
      <c r="H1907" t="s">
        <v>27</v>
      </c>
      <c r="I1907" t="s">
        <v>2565</v>
      </c>
      <c r="O1907" t="s">
        <v>55</v>
      </c>
      <c r="P1907">
        <v>0</v>
      </c>
      <c r="Q1907">
        <v>0</v>
      </c>
      <c r="S1907" t="s">
        <v>11306</v>
      </c>
      <c r="U1907" t="s">
        <v>11304</v>
      </c>
    </row>
    <row r="1908" spans="1:21" hidden="1">
      <c r="A1908">
        <v>3897</v>
      </c>
      <c r="B1908" t="s">
        <v>2895</v>
      </c>
      <c r="C1908" t="s">
        <v>11016</v>
      </c>
      <c r="D1908" t="s">
        <v>3329</v>
      </c>
      <c r="E1908" t="s">
        <v>11307</v>
      </c>
      <c r="F1908" t="s">
        <v>5222</v>
      </c>
      <c r="G1908" t="s">
        <v>11179</v>
      </c>
      <c r="H1908" t="s">
        <v>27</v>
      </c>
      <c r="I1908" t="s">
        <v>2565</v>
      </c>
      <c r="O1908" t="s">
        <v>80</v>
      </c>
      <c r="P1908">
        <v>0</v>
      </c>
      <c r="Q1908">
        <v>0</v>
      </c>
      <c r="S1908" t="s">
        <v>11308</v>
      </c>
      <c r="U1908" t="s">
        <v>11304</v>
      </c>
    </row>
    <row r="1909" spans="1:21" hidden="1">
      <c r="A1909">
        <v>3898</v>
      </c>
      <c r="B1909" t="s">
        <v>11309</v>
      </c>
      <c r="C1909" t="s">
        <v>11309</v>
      </c>
      <c r="D1909" t="s">
        <v>3329</v>
      </c>
      <c r="E1909" t="s">
        <v>11310</v>
      </c>
      <c r="F1909" t="s">
        <v>5222</v>
      </c>
      <c r="G1909" t="s">
        <v>11179</v>
      </c>
      <c r="H1909" t="s">
        <v>27</v>
      </c>
      <c r="I1909" t="s">
        <v>28</v>
      </c>
      <c r="J1909" t="s">
        <v>11311</v>
      </c>
      <c r="K1909" t="s">
        <v>11312</v>
      </c>
      <c r="L1909" t="s">
        <v>11313</v>
      </c>
      <c r="M1909" t="s">
        <v>11314</v>
      </c>
      <c r="O1909" t="s">
        <v>122</v>
      </c>
      <c r="P1909">
        <v>1</v>
      </c>
      <c r="Q1909">
        <v>1</v>
      </c>
      <c r="S1909" t="s">
        <v>11315</v>
      </c>
      <c r="U1909" t="s">
        <v>11316</v>
      </c>
    </row>
    <row r="1910" spans="1:21" hidden="1">
      <c r="A1910">
        <v>3899</v>
      </c>
      <c r="B1910" t="s">
        <v>3757</v>
      </c>
      <c r="C1910" t="s">
        <v>11317</v>
      </c>
      <c r="D1910" t="s">
        <v>37</v>
      </c>
      <c r="E1910" t="s">
        <v>11318</v>
      </c>
      <c r="F1910" t="s">
        <v>5222</v>
      </c>
      <c r="G1910" t="s">
        <v>11179</v>
      </c>
      <c r="H1910" t="s">
        <v>27</v>
      </c>
      <c r="I1910" t="s">
        <v>28</v>
      </c>
      <c r="J1910" t="s">
        <v>3759</v>
      </c>
      <c r="K1910" t="s">
        <v>3760</v>
      </c>
      <c r="L1910" t="s">
        <v>4961</v>
      </c>
      <c r="M1910" t="s">
        <v>11319</v>
      </c>
      <c r="N1910" t="s">
        <v>3487</v>
      </c>
      <c r="O1910" t="s">
        <v>34</v>
      </c>
      <c r="P1910">
        <v>1</v>
      </c>
      <c r="Q1910">
        <v>1</v>
      </c>
      <c r="S1910" t="s">
        <v>11320</v>
      </c>
      <c r="U1910" t="s">
        <v>11321</v>
      </c>
    </row>
    <row r="1911" spans="1:21" hidden="1">
      <c r="A1911">
        <v>3900</v>
      </c>
      <c r="B1911" t="s">
        <v>3757</v>
      </c>
      <c r="C1911" t="s">
        <v>11322</v>
      </c>
      <c r="D1911" t="s">
        <v>37</v>
      </c>
      <c r="E1911" t="s">
        <v>11323</v>
      </c>
      <c r="F1911" t="s">
        <v>5222</v>
      </c>
      <c r="G1911" t="s">
        <v>11179</v>
      </c>
      <c r="H1911" t="s">
        <v>27</v>
      </c>
      <c r="I1911" t="s">
        <v>28</v>
      </c>
      <c r="J1911" t="s">
        <v>11324</v>
      </c>
      <c r="K1911" t="s">
        <v>11325</v>
      </c>
      <c r="L1911" t="s">
        <v>11326</v>
      </c>
      <c r="M1911" t="s">
        <v>11327</v>
      </c>
      <c r="N1911" t="s">
        <v>11328</v>
      </c>
      <c r="O1911" t="s">
        <v>55</v>
      </c>
      <c r="P1911">
        <v>1</v>
      </c>
      <c r="Q1911">
        <v>1</v>
      </c>
      <c r="S1911" t="s">
        <v>11329</v>
      </c>
      <c r="U1911" t="s">
        <v>11330</v>
      </c>
    </row>
    <row r="1912" spans="1:21" hidden="1">
      <c r="A1912">
        <v>3901</v>
      </c>
      <c r="B1912" t="s">
        <v>11331</v>
      </c>
      <c r="C1912" t="s">
        <v>11322</v>
      </c>
      <c r="D1912" t="s">
        <v>37</v>
      </c>
      <c r="E1912" t="s">
        <v>11332</v>
      </c>
      <c r="F1912" t="s">
        <v>5222</v>
      </c>
      <c r="G1912" t="s">
        <v>11179</v>
      </c>
      <c r="H1912" t="s">
        <v>27</v>
      </c>
      <c r="I1912" t="s">
        <v>28</v>
      </c>
      <c r="J1912" t="s">
        <v>11333</v>
      </c>
      <c r="K1912" t="s">
        <v>11334</v>
      </c>
      <c r="L1912" t="s">
        <v>11335</v>
      </c>
      <c r="M1912" t="s">
        <v>11336</v>
      </c>
      <c r="N1912" t="s">
        <v>11337</v>
      </c>
      <c r="O1912" t="s">
        <v>80</v>
      </c>
      <c r="P1912">
        <v>0</v>
      </c>
      <c r="Q1912">
        <v>0</v>
      </c>
      <c r="S1912" t="s">
        <v>11338</v>
      </c>
      <c r="U1912" t="s">
        <v>11330</v>
      </c>
    </row>
    <row r="1913" spans="1:21" hidden="1">
      <c r="A1913">
        <v>3902</v>
      </c>
      <c r="B1913" t="s">
        <v>11331</v>
      </c>
      <c r="C1913" t="s">
        <v>11339</v>
      </c>
      <c r="D1913" t="s">
        <v>37</v>
      </c>
      <c r="E1913" t="s">
        <v>11340</v>
      </c>
      <c r="F1913" t="s">
        <v>5222</v>
      </c>
      <c r="G1913" t="s">
        <v>11179</v>
      </c>
      <c r="H1913" t="s">
        <v>27</v>
      </c>
      <c r="I1913" t="s">
        <v>28</v>
      </c>
      <c r="J1913" t="s">
        <v>11341</v>
      </c>
      <c r="K1913" t="s">
        <v>11342</v>
      </c>
      <c r="L1913" t="s">
        <v>11343</v>
      </c>
      <c r="M1913" t="s">
        <v>11344</v>
      </c>
      <c r="O1913" t="s">
        <v>34</v>
      </c>
      <c r="P1913">
        <v>0</v>
      </c>
      <c r="Q1913">
        <v>0</v>
      </c>
      <c r="S1913" t="s">
        <v>11345</v>
      </c>
      <c r="U1913" t="s">
        <v>11346</v>
      </c>
    </row>
    <row r="1914" spans="1:21" hidden="1">
      <c r="A1914">
        <v>3903</v>
      </c>
      <c r="B1914" t="s">
        <v>2981</v>
      </c>
      <c r="C1914" t="s">
        <v>6163</v>
      </c>
      <c r="D1914" t="s">
        <v>2869</v>
      </c>
      <c r="E1914" t="s">
        <v>11347</v>
      </c>
      <c r="F1914" t="s">
        <v>5222</v>
      </c>
      <c r="G1914" t="s">
        <v>11179</v>
      </c>
      <c r="H1914" t="s">
        <v>27</v>
      </c>
      <c r="I1914" t="s">
        <v>28</v>
      </c>
      <c r="J1914" t="s">
        <v>11348</v>
      </c>
      <c r="K1914" t="s">
        <v>11349</v>
      </c>
      <c r="L1914" t="s">
        <v>11350</v>
      </c>
      <c r="M1914" t="s">
        <v>11351</v>
      </c>
      <c r="N1914" t="s">
        <v>11352</v>
      </c>
      <c r="O1914" t="s">
        <v>80</v>
      </c>
      <c r="P1914">
        <v>0</v>
      </c>
      <c r="Q1914">
        <v>0</v>
      </c>
      <c r="S1914" t="s">
        <v>11353</v>
      </c>
      <c r="U1914" t="s">
        <v>11354</v>
      </c>
    </row>
    <row r="1915" spans="1:21" hidden="1">
      <c r="A1915">
        <v>3904</v>
      </c>
      <c r="B1915" t="s">
        <v>2438</v>
      </c>
      <c r="C1915" t="s">
        <v>11355</v>
      </c>
      <c r="D1915" t="s">
        <v>3966</v>
      </c>
      <c r="E1915" t="s">
        <v>11356</v>
      </c>
      <c r="F1915" t="s">
        <v>5222</v>
      </c>
      <c r="G1915" t="s">
        <v>11357</v>
      </c>
      <c r="H1915" t="s">
        <v>27</v>
      </c>
      <c r="I1915" t="s">
        <v>28</v>
      </c>
      <c r="J1915" t="s">
        <v>11358</v>
      </c>
      <c r="K1915" t="s">
        <v>11359</v>
      </c>
      <c r="L1915" t="s">
        <v>11360</v>
      </c>
      <c r="M1915" t="s">
        <v>11361</v>
      </c>
      <c r="N1915" t="s">
        <v>11362</v>
      </c>
      <c r="O1915" t="s">
        <v>122</v>
      </c>
      <c r="P1915">
        <v>0</v>
      </c>
      <c r="Q1915">
        <v>0</v>
      </c>
      <c r="S1915" t="s">
        <v>11363</v>
      </c>
      <c r="U1915" t="s">
        <v>11364</v>
      </c>
    </row>
    <row r="1916" spans="1:21" hidden="1">
      <c r="A1916">
        <v>3905</v>
      </c>
      <c r="B1916" t="s">
        <v>2438</v>
      </c>
      <c r="C1916" t="s">
        <v>11355</v>
      </c>
      <c r="D1916" t="s">
        <v>3966</v>
      </c>
      <c r="E1916" t="s">
        <v>11365</v>
      </c>
      <c r="F1916" t="s">
        <v>5222</v>
      </c>
      <c r="G1916" t="s">
        <v>11357</v>
      </c>
      <c r="H1916" t="s">
        <v>27</v>
      </c>
      <c r="I1916" t="s">
        <v>28</v>
      </c>
      <c r="J1916" t="s">
        <v>3044</v>
      </c>
      <c r="K1916" t="s">
        <v>3979</v>
      </c>
      <c r="L1916" t="s">
        <v>11366</v>
      </c>
      <c r="M1916" t="s">
        <v>11367</v>
      </c>
      <c r="N1916" t="s">
        <v>11368</v>
      </c>
      <c r="O1916" t="s">
        <v>55</v>
      </c>
      <c r="P1916">
        <v>0</v>
      </c>
      <c r="Q1916">
        <v>0</v>
      </c>
      <c r="S1916" t="s">
        <v>11369</v>
      </c>
      <c r="U1916" t="s">
        <v>11364</v>
      </c>
    </row>
    <row r="1917" spans="1:21" hidden="1">
      <c r="A1917">
        <v>3906</v>
      </c>
      <c r="B1917" t="s">
        <v>2799</v>
      </c>
      <c r="C1917" t="s">
        <v>11370</v>
      </c>
      <c r="D1917" t="s">
        <v>366</v>
      </c>
      <c r="E1917" t="s">
        <v>11371</v>
      </c>
      <c r="F1917" t="s">
        <v>5222</v>
      </c>
      <c r="G1917" t="s">
        <v>11357</v>
      </c>
      <c r="H1917" t="s">
        <v>27</v>
      </c>
      <c r="I1917" t="s">
        <v>2565</v>
      </c>
      <c r="O1917" t="s">
        <v>80</v>
      </c>
      <c r="P1917">
        <v>0</v>
      </c>
      <c r="Q1917">
        <v>0</v>
      </c>
      <c r="S1917" t="s">
        <v>11372</v>
      </c>
      <c r="U1917" t="s">
        <v>11373</v>
      </c>
    </row>
    <row r="1918" spans="1:21" hidden="1">
      <c r="A1918">
        <v>3907</v>
      </c>
      <c r="B1918" t="s">
        <v>2799</v>
      </c>
      <c r="C1918" t="s">
        <v>11370</v>
      </c>
      <c r="D1918" t="s">
        <v>366</v>
      </c>
      <c r="E1918" t="s">
        <v>11374</v>
      </c>
      <c r="F1918" t="s">
        <v>5222</v>
      </c>
      <c r="G1918" t="s">
        <v>11357</v>
      </c>
      <c r="H1918" t="s">
        <v>27</v>
      </c>
      <c r="I1918" t="s">
        <v>2565</v>
      </c>
      <c r="J1918" t="s">
        <v>5873</v>
      </c>
      <c r="K1918" t="s">
        <v>5874</v>
      </c>
      <c r="L1918" t="s">
        <v>11180</v>
      </c>
      <c r="M1918" t="s">
        <v>11181</v>
      </c>
      <c r="N1918" t="s">
        <v>11182</v>
      </c>
      <c r="O1918" t="s">
        <v>80</v>
      </c>
      <c r="P1918">
        <v>1</v>
      </c>
      <c r="Q1918">
        <v>1</v>
      </c>
      <c r="S1918" t="s">
        <v>11375</v>
      </c>
      <c r="U1918" t="s">
        <v>11376</v>
      </c>
    </row>
    <row r="1919" spans="1:21" hidden="1">
      <c r="A1919">
        <v>3908</v>
      </c>
      <c r="B1919" t="s">
        <v>11377</v>
      </c>
      <c r="C1919" t="s">
        <v>11378</v>
      </c>
      <c r="D1919" t="s">
        <v>245</v>
      </c>
      <c r="E1919" t="s">
        <v>11379</v>
      </c>
      <c r="F1919" t="s">
        <v>5222</v>
      </c>
      <c r="G1919" t="s">
        <v>11357</v>
      </c>
      <c r="H1919" t="s">
        <v>49</v>
      </c>
      <c r="I1919" t="s">
        <v>28</v>
      </c>
      <c r="J1919" t="s">
        <v>11380</v>
      </c>
      <c r="K1919" t="s">
        <v>11381</v>
      </c>
      <c r="L1919" t="s">
        <v>11382</v>
      </c>
      <c r="M1919" t="s">
        <v>11383</v>
      </c>
      <c r="N1919" t="s">
        <v>11384</v>
      </c>
      <c r="O1919" t="s">
        <v>64</v>
      </c>
      <c r="P1919">
        <v>0</v>
      </c>
      <c r="Q1919">
        <v>0</v>
      </c>
      <c r="S1919" t="s">
        <v>11385</v>
      </c>
      <c r="U1919" t="s">
        <v>11386</v>
      </c>
    </row>
    <row r="1920" spans="1:21" hidden="1">
      <c r="A1920">
        <v>3909</v>
      </c>
      <c r="B1920" t="s">
        <v>11222</v>
      </c>
      <c r="C1920" t="s">
        <v>66</v>
      </c>
      <c r="D1920" t="s">
        <v>245</v>
      </c>
      <c r="E1920" t="s">
        <v>11387</v>
      </c>
      <c r="F1920" t="s">
        <v>5222</v>
      </c>
      <c r="G1920" t="s">
        <v>11357</v>
      </c>
      <c r="H1920" t="s">
        <v>27</v>
      </c>
      <c r="I1920" t="s">
        <v>28</v>
      </c>
      <c r="J1920" t="s">
        <v>11388</v>
      </c>
      <c r="K1920" t="s">
        <v>11389</v>
      </c>
      <c r="L1920" t="s">
        <v>11390</v>
      </c>
      <c r="M1920" t="s">
        <v>11391</v>
      </c>
      <c r="N1920" t="s">
        <v>11392</v>
      </c>
      <c r="O1920" t="s">
        <v>80</v>
      </c>
      <c r="P1920">
        <v>0</v>
      </c>
      <c r="Q1920">
        <v>0</v>
      </c>
      <c r="S1920" t="s">
        <v>11393</v>
      </c>
      <c r="U1920" t="s">
        <v>11394</v>
      </c>
    </row>
    <row r="1921" spans="1:21" hidden="1">
      <c r="A1921">
        <v>3910</v>
      </c>
      <c r="B1921" t="s">
        <v>11395</v>
      </c>
      <c r="C1921" t="s">
        <v>11396</v>
      </c>
      <c r="D1921" t="s">
        <v>245</v>
      </c>
      <c r="E1921" t="s">
        <v>11397</v>
      </c>
      <c r="F1921" t="s">
        <v>5222</v>
      </c>
      <c r="G1921" t="s">
        <v>11357</v>
      </c>
      <c r="H1921" t="s">
        <v>27</v>
      </c>
      <c r="I1921" t="s">
        <v>28</v>
      </c>
      <c r="J1921" t="s">
        <v>3044</v>
      </c>
      <c r="K1921" t="s">
        <v>3465</v>
      </c>
      <c r="L1921" t="s">
        <v>3979</v>
      </c>
      <c r="M1921" t="s">
        <v>2938</v>
      </c>
      <c r="O1921" t="s">
        <v>55</v>
      </c>
      <c r="P1921">
        <v>0</v>
      </c>
      <c r="Q1921">
        <v>0</v>
      </c>
      <c r="S1921" t="s">
        <v>11398</v>
      </c>
      <c r="U1921" t="s">
        <v>11399</v>
      </c>
    </row>
    <row r="1922" spans="1:21" hidden="1">
      <c r="A1922">
        <v>3911</v>
      </c>
      <c r="B1922" t="s">
        <v>11400</v>
      </c>
      <c r="C1922" t="s">
        <v>11401</v>
      </c>
      <c r="D1922" t="s">
        <v>245</v>
      </c>
      <c r="E1922" t="s">
        <v>11402</v>
      </c>
      <c r="F1922" t="s">
        <v>5222</v>
      </c>
      <c r="G1922" t="s">
        <v>11357</v>
      </c>
      <c r="H1922" t="s">
        <v>27</v>
      </c>
      <c r="I1922" t="s">
        <v>28</v>
      </c>
      <c r="J1922" t="s">
        <v>11403</v>
      </c>
      <c r="K1922" t="s">
        <v>11404</v>
      </c>
      <c r="L1922" t="s">
        <v>11405</v>
      </c>
      <c r="M1922" t="s">
        <v>11406</v>
      </c>
      <c r="O1922" t="s">
        <v>64</v>
      </c>
      <c r="P1922">
        <v>0</v>
      </c>
      <c r="Q1922">
        <v>0</v>
      </c>
      <c r="S1922" t="s">
        <v>11407</v>
      </c>
      <c r="U1922" t="s">
        <v>11408</v>
      </c>
    </row>
    <row r="1923" spans="1:21" hidden="1">
      <c r="A1923">
        <v>3912</v>
      </c>
      <c r="B1923" t="s">
        <v>11409</v>
      </c>
      <c r="C1923" t="s">
        <v>11410</v>
      </c>
      <c r="D1923" t="s">
        <v>245</v>
      </c>
      <c r="E1923" t="s">
        <v>11411</v>
      </c>
      <c r="F1923" t="s">
        <v>5222</v>
      </c>
      <c r="G1923" t="s">
        <v>11357</v>
      </c>
      <c r="H1923" t="s">
        <v>27</v>
      </c>
      <c r="I1923" t="s">
        <v>28</v>
      </c>
      <c r="J1923" t="s">
        <v>5433</v>
      </c>
      <c r="K1923" t="s">
        <v>2940</v>
      </c>
      <c r="L1923" t="s">
        <v>9042</v>
      </c>
      <c r="M1923" t="s">
        <v>322</v>
      </c>
      <c r="O1923" t="s">
        <v>55</v>
      </c>
      <c r="P1923">
        <v>0</v>
      </c>
      <c r="Q1923">
        <v>0</v>
      </c>
      <c r="S1923" t="s">
        <v>11412</v>
      </c>
      <c r="U1923" t="s">
        <v>11413</v>
      </c>
    </row>
    <row r="1924" spans="1:21" hidden="1">
      <c r="A1924">
        <v>3913</v>
      </c>
      <c r="B1924" t="s">
        <v>11414</v>
      </c>
      <c r="C1924" t="s">
        <v>11415</v>
      </c>
      <c r="D1924" t="s">
        <v>23</v>
      </c>
      <c r="E1924" t="s">
        <v>11416</v>
      </c>
      <c r="F1924" t="s">
        <v>5222</v>
      </c>
      <c r="G1924" t="s">
        <v>11357</v>
      </c>
      <c r="H1924" t="s">
        <v>27</v>
      </c>
      <c r="I1924" t="s">
        <v>28</v>
      </c>
      <c r="J1924" t="s">
        <v>11417</v>
      </c>
      <c r="K1924" t="s">
        <v>11418</v>
      </c>
      <c r="L1924" t="s">
        <v>11419</v>
      </c>
      <c r="M1924" t="s">
        <v>11314</v>
      </c>
      <c r="O1924" t="s">
        <v>55</v>
      </c>
      <c r="P1924">
        <v>1</v>
      </c>
      <c r="Q1924">
        <v>1</v>
      </c>
      <c r="S1924" t="s">
        <v>11420</v>
      </c>
      <c r="U1924" t="s">
        <v>11421</v>
      </c>
    </row>
    <row r="1925" spans="1:21" hidden="1">
      <c r="A1925">
        <v>3914</v>
      </c>
      <c r="B1925" t="s">
        <v>2959</v>
      </c>
      <c r="C1925" t="s">
        <v>2913</v>
      </c>
      <c r="D1925" t="s">
        <v>245</v>
      </c>
      <c r="E1925" t="s">
        <v>11422</v>
      </c>
      <c r="F1925" t="s">
        <v>5222</v>
      </c>
      <c r="G1925" t="s">
        <v>11357</v>
      </c>
      <c r="H1925" t="s">
        <v>27</v>
      </c>
      <c r="I1925" t="s">
        <v>28</v>
      </c>
      <c r="J1925" t="s">
        <v>4808</v>
      </c>
      <c r="K1925" t="s">
        <v>97</v>
      </c>
      <c r="L1925" t="s">
        <v>3045</v>
      </c>
      <c r="M1925" t="s">
        <v>3465</v>
      </c>
      <c r="N1925" t="s">
        <v>3979</v>
      </c>
      <c r="O1925" t="s">
        <v>80</v>
      </c>
      <c r="P1925">
        <v>0</v>
      </c>
      <c r="Q1925">
        <v>0</v>
      </c>
      <c r="S1925" t="s">
        <v>11423</v>
      </c>
      <c r="U1925" t="s">
        <v>11424</v>
      </c>
    </row>
    <row r="1926" spans="1:21" hidden="1">
      <c r="A1926">
        <v>3915</v>
      </c>
      <c r="B1926" t="s">
        <v>2959</v>
      </c>
      <c r="C1926" t="s">
        <v>2913</v>
      </c>
      <c r="D1926" t="s">
        <v>245</v>
      </c>
      <c r="E1926" t="s">
        <v>11425</v>
      </c>
      <c r="F1926" t="s">
        <v>5222</v>
      </c>
      <c r="G1926" t="s">
        <v>11357</v>
      </c>
      <c r="H1926" t="s">
        <v>27</v>
      </c>
      <c r="I1926" t="s">
        <v>28</v>
      </c>
      <c r="J1926" t="s">
        <v>5298</v>
      </c>
      <c r="K1926" t="s">
        <v>4296</v>
      </c>
      <c r="L1926" t="s">
        <v>11202</v>
      </c>
      <c r="M1926" t="s">
        <v>11426</v>
      </c>
      <c r="N1926" t="s">
        <v>4218</v>
      </c>
      <c r="O1926" t="s">
        <v>34</v>
      </c>
      <c r="P1926">
        <v>1</v>
      </c>
      <c r="Q1926">
        <v>1</v>
      </c>
      <c r="S1926" t="s">
        <v>11427</v>
      </c>
      <c r="U1926" t="s">
        <v>11428</v>
      </c>
    </row>
    <row r="1927" spans="1:21" hidden="1">
      <c r="A1927">
        <v>3916</v>
      </c>
      <c r="B1927" t="s">
        <v>11429</v>
      </c>
      <c r="C1927" t="s">
        <v>11430</v>
      </c>
      <c r="D1927" t="s">
        <v>245</v>
      </c>
      <c r="E1927" t="s">
        <v>11431</v>
      </c>
      <c r="F1927" t="s">
        <v>5222</v>
      </c>
      <c r="G1927" t="s">
        <v>11357</v>
      </c>
      <c r="H1927" t="s">
        <v>27</v>
      </c>
      <c r="I1927" t="s">
        <v>28</v>
      </c>
      <c r="J1927" t="s">
        <v>3042</v>
      </c>
      <c r="K1927" t="s">
        <v>35</v>
      </c>
      <c r="L1927" t="s">
        <v>3043</v>
      </c>
      <c r="M1927" t="s">
        <v>3044</v>
      </c>
      <c r="O1927" t="s">
        <v>34</v>
      </c>
      <c r="P1927">
        <v>1</v>
      </c>
      <c r="Q1927">
        <v>1</v>
      </c>
      <c r="S1927" t="s">
        <v>11432</v>
      </c>
      <c r="U1927" t="s">
        <v>11433</v>
      </c>
    </row>
    <row r="1928" spans="1:21" hidden="1">
      <c r="A1928">
        <v>3917</v>
      </c>
      <c r="B1928" t="s">
        <v>11414</v>
      </c>
      <c r="C1928" t="s">
        <v>11434</v>
      </c>
      <c r="D1928" t="s">
        <v>23</v>
      </c>
      <c r="E1928" t="s">
        <v>11435</v>
      </c>
      <c r="F1928" t="s">
        <v>5222</v>
      </c>
      <c r="G1928" t="s">
        <v>11357</v>
      </c>
      <c r="H1928" t="s">
        <v>27</v>
      </c>
      <c r="I1928" t="s">
        <v>28</v>
      </c>
      <c r="J1928" t="s">
        <v>3042</v>
      </c>
      <c r="K1928" t="s">
        <v>35</v>
      </c>
      <c r="L1928" t="s">
        <v>3044</v>
      </c>
      <c r="M1928" t="s">
        <v>3979</v>
      </c>
      <c r="O1928" t="s">
        <v>64</v>
      </c>
      <c r="P1928">
        <v>0</v>
      </c>
      <c r="Q1928">
        <v>0</v>
      </c>
      <c r="S1928" t="s">
        <v>11436</v>
      </c>
      <c r="U1928" t="s">
        <v>11433</v>
      </c>
    </row>
    <row r="1929" spans="1:21" hidden="1">
      <c r="A1929">
        <v>3918</v>
      </c>
      <c r="B1929" t="s">
        <v>11133</v>
      </c>
      <c r="C1929" t="s">
        <v>11437</v>
      </c>
      <c r="D1929" t="s">
        <v>245</v>
      </c>
      <c r="E1929" t="s">
        <v>11438</v>
      </c>
      <c r="F1929" t="s">
        <v>5222</v>
      </c>
      <c r="G1929" t="s">
        <v>11357</v>
      </c>
      <c r="H1929" t="s">
        <v>27</v>
      </c>
      <c r="I1929" t="s">
        <v>28</v>
      </c>
      <c r="J1929" t="s">
        <v>11439</v>
      </c>
      <c r="K1929" t="s">
        <v>11440</v>
      </c>
      <c r="L1929" t="s">
        <v>11441</v>
      </c>
      <c r="M1929" t="s">
        <v>11442</v>
      </c>
      <c r="N1929" t="s">
        <v>11443</v>
      </c>
      <c r="O1929" t="s">
        <v>80</v>
      </c>
      <c r="P1929">
        <v>0</v>
      </c>
      <c r="Q1929">
        <v>0</v>
      </c>
      <c r="S1929" t="s">
        <v>11444</v>
      </c>
      <c r="U1929" t="s">
        <v>11445</v>
      </c>
    </row>
    <row r="1930" spans="1:21" hidden="1">
      <c r="A1930">
        <v>3919</v>
      </c>
      <c r="B1930" t="s">
        <v>2438</v>
      </c>
      <c r="C1930" t="s">
        <v>6456</v>
      </c>
      <c r="D1930" t="s">
        <v>3966</v>
      </c>
      <c r="E1930" t="s">
        <v>11446</v>
      </c>
      <c r="F1930" t="s">
        <v>5222</v>
      </c>
      <c r="G1930" t="s">
        <v>11357</v>
      </c>
      <c r="H1930" t="s">
        <v>27</v>
      </c>
      <c r="I1930" t="s">
        <v>28</v>
      </c>
      <c r="J1930" t="s">
        <v>4263</v>
      </c>
      <c r="K1930" t="s">
        <v>9278</v>
      </c>
      <c r="L1930" t="s">
        <v>6214</v>
      </c>
      <c r="M1930" t="s">
        <v>6305</v>
      </c>
      <c r="N1930" t="s">
        <v>5297</v>
      </c>
      <c r="O1930" t="s">
        <v>34</v>
      </c>
      <c r="P1930">
        <v>0</v>
      </c>
      <c r="Q1930">
        <v>0</v>
      </c>
      <c r="S1930" t="s">
        <v>11447</v>
      </c>
      <c r="U1930" t="s">
        <v>11448</v>
      </c>
    </row>
    <row r="1931" spans="1:21" hidden="1">
      <c r="A1931">
        <v>3920</v>
      </c>
      <c r="B1931" t="s">
        <v>2438</v>
      </c>
      <c r="C1931" t="s">
        <v>6456</v>
      </c>
      <c r="D1931" t="s">
        <v>3966</v>
      </c>
      <c r="E1931" t="s">
        <v>11449</v>
      </c>
      <c r="F1931" t="s">
        <v>5222</v>
      </c>
      <c r="G1931" t="s">
        <v>11357</v>
      </c>
      <c r="H1931" t="s">
        <v>27</v>
      </c>
      <c r="I1931" t="s">
        <v>28</v>
      </c>
      <c r="J1931" t="s">
        <v>4219</v>
      </c>
      <c r="K1931" t="s">
        <v>11202</v>
      </c>
      <c r="L1931" t="s">
        <v>11450</v>
      </c>
      <c r="M1931" t="s">
        <v>8974</v>
      </c>
      <c r="N1931" t="s">
        <v>10927</v>
      </c>
      <c r="O1931" t="s">
        <v>80</v>
      </c>
      <c r="P1931">
        <v>0</v>
      </c>
      <c r="Q1931">
        <v>0</v>
      </c>
      <c r="S1931" t="s">
        <v>11451</v>
      </c>
      <c r="U1931" t="s">
        <v>11452</v>
      </c>
    </row>
    <row r="1932" spans="1:21" hidden="1">
      <c r="A1932">
        <v>3921</v>
      </c>
      <c r="B1932" t="s">
        <v>11453</v>
      </c>
      <c r="C1932" t="s">
        <v>11454</v>
      </c>
      <c r="D1932" t="s">
        <v>245</v>
      </c>
      <c r="E1932" t="s">
        <v>11455</v>
      </c>
      <c r="F1932" t="s">
        <v>5222</v>
      </c>
      <c r="G1932" t="s">
        <v>11357</v>
      </c>
      <c r="H1932" t="s">
        <v>27</v>
      </c>
      <c r="I1932" t="s">
        <v>28</v>
      </c>
      <c r="J1932" t="s">
        <v>11456</v>
      </c>
      <c r="K1932" t="s">
        <v>11457</v>
      </c>
      <c r="L1932" t="s">
        <v>507</v>
      </c>
      <c r="M1932" t="s">
        <v>11458</v>
      </c>
      <c r="N1932" t="s">
        <v>11459</v>
      </c>
      <c r="O1932" t="s">
        <v>80</v>
      </c>
      <c r="P1932">
        <v>0</v>
      </c>
      <c r="Q1932">
        <v>0</v>
      </c>
      <c r="S1932" t="s">
        <v>11460</v>
      </c>
      <c r="U1932" t="s">
        <v>11461</v>
      </c>
    </row>
    <row r="1933" spans="1:21" hidden="1">
      <c r="A1933">
        <v>3922</v>
      </c>
      <c r="B1933" t="s">
        <v>3267</v>
      </c>
      <c r="C1933" t="s">
        <v>11462</v>
      </c>
      <c r="D1933" t="s">
        <v>245</v>
      </c>
      <c r="E1933" t="s">
        <v>11463</v>
      </c>
      <c r="F1933" t="s">
        <v>5222</v>
      </c>
      <c r="G1933" t="s">
        <v>11357</v>
      </c>
      <c r="H1933" t="s">
        <v>27</v>
      </c>
      <c r="I1933" t="s">
        <v>28</v>
      </c>
      <c r="J1933" t="s">
        <v>11464</v>
      </c>
      <c r="K1933" t="s">
        <v>11465</v>
      </c>
      <c r="L1933" t="s">
        <v>11466</v>
      </c>
      <c r="M1933" t="s">
        <v>11467</v>
      </c>
      <c r="N1933" t="s">
        <v>11468</v>
      </c>
      <c r="O1933" t="s">
        <v>55</v>
      </c>
      <c r="P1933">
        <v>0</v>
      </c>
      <c r="Q1933">
        <v>0</v>
      </c>
      <c r="S1933" t="s">
        <v>11469</v>
      </c>
      <c r="U1933" t="s">
        <v>11470</v>
      </c>
    </row>
    <row r="1934" spans="1:21" hidden="1">
      <c r="A1934">
        <v>3923</v>
      </c>
      <c r="B1934" t="s">
        <v>2981</v>
      </c>
      <c r="C1934" t="s">
        <v>4905</v>
      </c>
      <c r="D1934" t="s">
        <v>245</v>
      </c>
      <c r="E1934" t="s">
        <v>11471</v>
      </c>
      <c r="F1934" t="s">
        <v>5222</v>
      </c>
      <c r="G1934" t="s">
        <v>11357</v>
      </c>
      <c r="H1934" t="s">
        <v>27</v>
      </c>
      <c r="I1934" t="s">
        <v>28</v>
      </c>
      <c r="J1934" t="s">
        <v>11472</v>
      </c>
      <c r="K1934" t="s">
        <v>2940</v>
      </c>
      <c r="L1934" t="s">
        <v>9238</v>
      </c>
      <c r="M1934" t="s">
        <v>6748</v>
      </c>
      <c r="N1934" t="s">
        <v>11473</v>
      </c>
      <c r="O1934" t="s">
        <v>122</v>
      </c>
      <c r="P1934">
        <v>1</v>
      </c>
      <c r="Q1934">
        <v>1</v>
      </c>
      <c r="S1934" t="s">
        <v>11474</v>
      </c>
      <c r="U1934" t="s">
        <v>11470</v>
      </c>
    </row>
    <row r="1935" spans="1:21" hidden="1">
      <c r="A1935">
        <v>3924</v>
      </c>
      <c r="B1935" t="s">
        <v>11475</v>
      </c>
      <c r="C1935" t="s">
        <v>11476</v>
      </c>
      <c r="D1935" t="s">
        <v>245</v>
      </c>
      <c r="E1935" t="s">
        <v>11477</v>
      </c>
      <c r="F1935" t="s">
        <v>5222</v>
      </c>
      <c r="G1935" t="s">
        <v>11357</v>
      </c>
      <c r="H1935" t="s">
        <v>27</v>
      </c>
      <c r="I1935" t="s">
        <v>28</v>
      </c>
      <c r="J1935" t="s">
        <v>11478</v>
      </c>
      <c r="K1935" t="s">
        <v>11479</v>
      </c>
      <c r="L1935" t="s">
        <v>11480</v>
      </c>
      <c r="M1935" t="s">
        <v>11481</v>
      </c>
      <c r="N1935" t="s">
        <v>11482</v>
      </c>
      <c r="O1935" t="s">
        <v>64</v>
      </c>
      <c r="P1935">
        <v>0</v>
      </c>
      <c r="Q1935">
        <v>0</v>
      </c>
      <c r="S1935" t="s">
        <v>11483</v>
      </c>
      <c r="U1935" t="s">
        <v>11470</v>
      </c>
    </row>
    <row r="1936" spans="1:21" hidden="1">
      <c r="A1936">
        <v>3925</v>
      </c>
      <c r="B1936" t="s">
        <v>3267</v>
      </c>
      <c r="C1936" t="s">
        <v>11484</v>
      </c>
      <c r="D1936" t="s">
        <v>245</v>
      </c>
      <c r="E1936" t="s">
        <v>11485</v>
      </c>
      <c r="F1936" t="s">
        <v>5222</v>
      </c>
      <c r="G1936" t="s">
        <v>11357</v>
      </c>
      <c r="H1936" t="s">
        <v>27</v>
      </c>
      <c r="I1936" t="s">
        <v>28</v>
      </c>
      <c r="J1936" t="s">
        <v>5297</v>
      </c>
      <c r="K1936" t="s">
        <v>6305</v>
      </c>
      <c r="L1936" t="s">
        <v>6214</v>
      </c>
      <c r="M1936" t="s">
        <v>4263</v>
      </c>
      <c r="N1936" t="s">
        <v>5563</v>
      </c>
      <c r="O1936" t="s">
        <v>64</v>
      </c>
      <c r="P1936">
        <v>0</v>
      </c>
      <c r="Q1936">
        <v>0</v>
      </c>
      <c r="S1936" t="s">
        <v>11486</v>
      </c>
      <c r="U1936" t="s">
        <v>11487</v>
      </c>
    </row>
    <row r="1937" spans="1:21" hidden="1">
      <c r="A1937">
        <v>3926</v>
      </c>
      <c r="B1937" t="s">
        <v>2959</v>
      </c>
      <c r="C1937" t="s">
        <v>11488</v>
      </c>
      <c r="D1937" t="s">
        <v>245</v>
      </c>
      <c r="E1937" t="s">
        <v>11489</v>
      </c>
      <c r="F1937" t="s">
        <v>5222</v>
      </c>
      <c r="G1937" t="s">
        <v>11357</v>
      </c>
      <c r="H1937" t="s">
        <v>27</v>
      </c>
      <c r="I1937" t="s">
        <v>28</v>
      </c>
      <c r="J1937" t="s">
        <v>11490</v>
      </c>
      <c r="K1937" t="s">
        <v>11491</v>
      </c>
      <c r="L1937" t="s">
        <v>11492</v>
      </c>
      <c r="M1937" t="s">
        <v>11493</v>
      </c>
      <c r="N1937" t="s">
        <v>11494</v>
      </c>
      <c r="O1937" t="s">
        <v>122</v>
      </c>
      <c r="P1937">
        <v>0</v>
      </c>
      <c r="Q1937">
        <v>0</v>
      </c>
      <c r="S1937" t="s">
        <v>11495</v>
      </c>
      <c r="U1937" t="s">
        <v>11487</v>
      </c>
    </row>
    <row r="1938" spans="1:21" hidden="1">
      <c r="A1938">
        <v>3927</v>
      </c>
      <c r="B1938" t="s">
        <v>2981</v>
      </c>
      <c r="C1938" t="s">
        <v>3770</v>
      </c>
      <c r="D1938" t="s">
        <v>245</v>
      </c>
      <c r="E1938" t="s">
        <v>11496</v>
      </c>
      <c r="F1938" t="s">
        <v>5222</v>
      </c>
      <c r="G1938" t="s">
        <v>11357</v>
      </c>
      <c r="H1938" t="s">
        <v>27</v>
      </c>
      <c r="I1938" t="s">
        <v>28</v>
      </c>
      <c r="J1938" t="s">
        <v>6739</v>
      </c>
      <c r="K1938" t="s">
        <v>5370</v>
      </c>
      <c r="L1938" t="s">
        <v>6738</v>
      </c>
      <c r="M1938" t="s">
        <v>2939</v>
      </c>
      <c r="N1938" t="s">
        <v>5350</v>
      </c>
      <c r="O1938" t="s">
        <v>34</v>
      </c>
      <c r="P1938">
        <v>1</v>
      </c>
      <c r="Q1938">
        <v>1</v>
      </c>
      <c r="S1938" t="s">
        <v>11497</v>
      </c>
      <c r="U1938" t="s">
        <v>11498</v>
      </c>
    </row>
    <row r="1939" spans="1:21" hidden="1">
      <c r="A1939">
        <v>3928</v>
      </c>
      <c r="B1939" t="s">
        <v>11269</v>
      </c>
      <c r="C1939" t="s">
        <v>11270</v>
      </c>
      <c r="D1939" t="s">
        <v>245</v>
      </c>
      <c r="E1939" t="s">
        <v>11499</v>
      </c>
      <c r="F1939" t="s">
        <v>5222</v>
      </c>
      <c r="G1939" t="s">
        <v>11357</v>
      </c>
      <c r="H1939" t="s">
        <v>27</v>
      </c>
      <c r="I1939" t="s">
        <v>28</v>
      </c>
      <c r="J1939" t="s">
        <v>2940</v>
      </c>
      <c r="K1939" t="s">
        <v>9042</v>
      </c>
      <c r="L1939" t="s">
        <v>322</v>
      </c>
      <c r="M1939" t="s">
        <v>343</v>
      </c>
      <c r="O1939" t="s">
        <v>55</v>
      </c>
      <c r="P1939">
        <v>0</v>
      </c>
      <c r="Q1939">
        <v>0</v>
      </c>
      <c r="S1939" t="s">
        <v>11500</v>
      </c>
      <c r="U1939" t="s">
        <v>11498</v>
      </c>
    </row>
    <row r="1940" spans="1:21" hidden="1">
      <c r="A1940">
        <v>3929</v>
      </c>
      <c r="B1940" t="s">
        <v>11107</v>
      </c>
      <c r="C1940" t="s">
        <v>11501</v>
      </c>
      <c r="D1940" t="s">
        <v>245</v>
      </c>
      <c r="E1940" t="s">
        <v>11502</v>
      </c>
      <c r="F1940" t="s">
        <v>5222</v>
      </c>
      <c r="G1940" t="s">
        <v>11357</v>
      </c>
      <c r="H1940" t="s">
        <v>27</v>
      </c>
      <c r="I1940" t="s">
        <v>28</v>
      </c>
      <c r="J1940" t="s">
        <v>11503</v>
      </c>
      <c r="K1940" t="s">
        <v>9215</v>
      </c>
      <c r="L1940" t="s">
        <v>9212</v>
      </c>
      <c r="M1940" t="s">
        <v>11504</v>
      </c>
      <c r="O1940" t="s">
        <v>122</v>
      </c>
      <c r="P1940">
        <v>0</v>
      </c>
      <c r="Q1940">
        <v>0</v>
      </c>
      <c r="S1940" t="s">
        <v>11505</v>
      </c>
      <c r="U1940" t="s">
        <v>11498</v>
      </c>
    </row>
    <row r="1941" spans="1:21" hidden="1">
      <c r="A1941">
        <v>3930</v>
      </c>
      <c r="B1941" t="s">
        <v>2655</v>
      </c>
      <c r="C1941" t="s">
        <v>11506</v>
      </c>
      <c r="D1941" t="s">
        <v>245</v>
      </c>
      <c r="E1941" t="s">
        <v>11507</v>
      </c>
      <c r="F1941" t="s">
        <v>5222</v>
      </c>
      <c r="G1941" t="s">
        <v>11357</v>
      </c>
      <c r="H1941" t="s">
        <v>27</v>
      </c>
      <c r="I1941" t="s">
        <v>28</v>
      </c>
      <c r="J1941" t="s">
        <v>11508</v>
      </c>
      <c r="K1941" t="s">
        <v>11509</v>
      </c>
      <c r="L1941" t="s">
        <v>11510</v>
      </c>
      <c r="M1941" t="s">
        <v>11511</v>
      </c>
      <c r="N1941" t="s">
        <v>11512</v>
      </c>
      <c r="O1941" t="s">
        <v>55</v>
      </c>
      <c r="P1941">
        <v>1</v>
      </c>
      <c r="Q1941">
        <v>0</v>
      </c>
      <c r="S1941" t="s">
        <v>11513</v>
      </c>
      <c r="U1941" t="s">
        <v>11498</v>
      </c>
    </row>
    <row r="1942" spans="1:21" hidden="1">
      <c r="A1942">
        <v>3931</v>
      </c>
      <c r="B1942" t="s">
        <v>2895</v>
      </c>
      <c r="C1942" t="s">
        <v>11514</v>
      </c>
      <c r="D1942" t="s">
        <v>245</v>
      </c>
      <c r="E1942" t="s">
        <v>11515</v>
      </c>
      <c r="F1942" t="s">
        <v>5222</v>
      </c>
      <c r="G1942" t="s">
        <v>11357</v>
      </c>
      <c r="H1942" t="s">
        <v>27</v>
      </c>
      <c r="I1942" t="s">
        <v>2565</v>
      </c>
      <c r="O1942" t="s">
        <v>80</v>
      </c>
      <c r="P1942">
        <v>0</v>
      </c>
      <c r="Q1942">
        <v>0</v>
      </c>
      <c r="S1942" t="s">
        <v>11516</v>
      </c>
      <c r="U1942" t="s">
        <v>11517</v>
      </c>
    </row>
    <row r="1943" spans="1:21" hidden="1">
      <c r="A1943">
        <v>3932</v>
      </c>
      <c r="B1943" t="s">
        <v>2438</v>
      </c>
      <c r="C1943" t="s">
        <v>11518</v>
      </c>
      <c r="D1943" t="s">
        <v>366</v>
      </c>
      <c r="E1943" t="s">
        <v>11519</v>
      </c>
      <c r="F1943" t="s">
        <v>5222</v>
      </c>
      <c r="G1943" t="s">
        <v>11357</v>
      </c>
      <c r="H1943" t="s">
        <v>27</v>
      </c>
      <c r="I1943" t="s">
        <v>28</v>
      </c>
      <c r="J1943" t="s">
        <v>11520</v>
      </c>
      <c r="K1943" t="s">
        <v>11521</v>
      </c>
      <c r="L1943" t="s">
        <v>11522</v>
      </c>
      <c r="M1943" t="s">
        <v>11523</v>
      </c>
      <c r="N1943" t="s">
        <v>11524</v>
      </c>
      <c r="O1943" t="s">
        <v>55</v>
      </c>
      <c r="P1943">
        <v>0</v>
      </c>
      <c r="Q1943">
        <v>0</v>
      </c>
      <c r="S1943" t="s">
        <v>11525</v>
      </c>
      <c r="U1943" t="s">
        <v>11526</v>
      </c>
    </row>
    <row r="1944" spans="1:21" hidden="1">
      <c r="A1944">
        <v>3933</v>
      </c>
      <c r="B1944" t="s">
        <v>2620</v>
      </c>
      <c r="C1944" t="s">
        <v>5780</v>
      </c>
      <c r="D1944" t="s">
        <v>366</v>
      </c>
      <c r="E1944" t="s">
        <v>11527</v>
      </c>
      <c r="F1944" t="s">
        <v>5222</v>
      </c>
      <c r="G1944" t="s">
        <v>11357</v>
      </c>
      <c r="H1944" t="s">
        <v>27</v>
      </c>
      <c r="I1944" t="s">
        <v>28</v>
      </c>
      <c r="J1944" t="s">
        <v>11528</v>
      </c>
      <c r="K1944" t="s">
        <v>11529</v>
      </c>
      <c r="L1944" t="s">
        <v>11530</v>
      </c>
      <c r="M1944" t="s">
        <v>11531</v>
      </c>
      <c r="N1944" t="s">
        <v>11532</v>
      </c>
      <c r="O1944" t="s">
        <v>80</v>
      </c>
      <c r="P1944">
        <v>0</v>
      </c>
      <c r="Q1944">
        <v>0</v>
      </c>
      <c r="S1944" t="s">
        <v>11533</v>
      </c>
      <c r="U1944" t="s">
        <v>11534</v>
      </c>
    </row>
    <row r="1945" spans="1:21" hidden="1">
      <c r="A1945">
        <v>3934</v>
      </c>
      <c r="B1945" t="s">
        <v>2620</v>
      </c>
      <c r="C1945" t="s">
        <v>11535</v>
      </c>
      <c r="D1945" t="s">
        <v>366</v>
      </c>
      <c r="E1945" t="s">
        <v>11536</v>
      </c>
      <c r="F1945" t="s">
        <v>5222</v>
      </c>
      <c r="G1945" t="s">
        <v>11357</v>
      </c>
      <c r="H1945" t="s">
        <v>27</v>
      </c>
      <c r="I1945" t="s">
        <v>28</v>
      </c>
      <c r="J1945" t="s">
        <v>11537</v>
      </c>
      <c r="K1945" t="s">
        <v>11538</v>
      </c>
      <c r="L1945" t="s">
        <v>11539</v>
      </c>
      <c r="M1945" t="s">
        <v>11540</v>
      </c>
      <c r="N1945" t="s">
        <v>11541</v>
      </c>
      <c r="O1945" t="s">
        <v>80</v>
      </c>
      <c r="P1945">
        <v>0</v>
      </c>
      <c r="Q1945">
        <v>0</v>
      </c>
      <c r="S1945" t="s">
        <v>11542</v>
      </c>
      <c r="U1945" t="s">
        <v>11543</v>
      </c>
    </row>
    <row r="1946" spans="1:21" hidden="1">
      <c r="A1946">
        <v>3935</v>
      </c>
      <c r="B1946" t="s">
        <v>4396</v>
      </c>
      <c r="C1946" t="s">
        <v>10931</v>
      </c>
      <c r="D1946" t="s">
        <v>366</v>
      </c>
      <c r="E1946" t="s">
        <v>11544</v>
      </c>
      <c r="F1946" t="s">
        <v>5222</v>
      </c>
      <c r="G1946" t="s">
        <v>11357</v>
      </c>
      <c r="H1946" t="s">
        <v>27</v>
      </c>
      <c r="I1946" t="s">
        <v>28</v>
      </c>
      <c r="J1946" t="s">
        <v>11545</v>
      </c>
      <c r="K1946" t="s">
        <v>11546</v>
      </c>
      <c r="L1946" t="s">
        <v>11547</v>
      </c>
      <c r="M1946" t="s">
        <v>11548</v>
      </c>
      <c r="N1946" t="s">
        <v>11549</v>
      </c>
      <c r="O1946" t="s">
        <v>34</v>
      </c>
      <c r="P1946">
        <v>0</v>
      </c>
      <c r="Q1946">
        <v>0</v>
      </c>
      <c r="S1946" t="s">
        <v>11550</v>
      </c>
      <c r="U1946" t="s">
        <v>11551</v>
      </c>
    </row>
    <row r="1947" spans="1:21" hidden="1">
      <c r="A1947">
        <v>3936</v>
      </c>
      <c r="B1947" t="s">
        <v>11552</v>
      </c>
      <c r="C1947" t="s">
        <v>11553</v>
      </c>
      <c r="D1947" t="s">
        <v>245</v>
      </c>
      <c r="E1947" t="s">
        <v>11554</v>
      </c>
      <c r="F1947" t="s">
        <v>5222</v>
      </c>
      <c r="G1947" t="s">
        <v>11357</v>
      </c>
      <c r="H1947" t="s">
        <v>27</v>
      </c>
      <c r="I1947" t="s">
        <v>28</v>
      </c>
      <c r="J1947" t="s">
        <v>5350</v>
      </c>
      <c r="K1947" t="s">
        <v>5433</v>
      </c>
      <c r="L1947" t="s">
        <v>10962</v>
      </c>
      <c r="M1947" t="s">
        <v>9238</v>
      </c>
      <c r="O1947" t="s">
        <v>64</v>
      </c>
      <c r="P1947">
        <v>0</v>
      </c>
      <c r="Q1947">
        <v>0</v>
      </c>
      <c r="S1947" t="s">
        <v>11555</v>
      </c>
      <c r="U1947" t="s">
        <v>11551</v>
      </c>
    </row>
    <row r="1948" spans="1:21" hidden="1">
      <c r="A1948">
        <v>3937</v>
      </c>
      <c r="B1948" t="s">
        <v>2438</v>
      </c>
      <c r="C1948" t="s">
        <v>11556</v>
      </c>
      <c r="D1948" t="s">
        <v>245</v>
      </c>
      <c r="E1948" t="s">
        <v>11557</v>
      </c>
      <c r="F1948" t="s">
        <v>5222</v>
      </c>
      <c r="G1948" t="s">
        <v>11357</v>
      </c>
      <c r="H1948" t="s">
        <v>27</v>
      </c>
      <c r="I1948" t="s">
        <v>28</v>
      </c>
      <c r="J1948" t="s">
        <v>4218</v>
      </c>
      <c r="K1948" t="s">
        <v>6214</v>
      </c>
      <c r="L1948" t="s">
        <v>9278</v>
      </c>
      <c r="M1948" t="s">
        <v>4263</v>
      </c>
      <c r="N1948" t="s">
        <v>4217</v>
      </c>
      <c r="O1948" t="s">
        <v>55</v>
      </c>
      <c r="P1948">
        <v>0</v>
      </c>
      <c r="Q1948">
        <v>0</v>
      </c>
      <c r="S1948" t="s">
        <v>11558</v>
      </c>
      <c r="U1948" t="s">
        <v>11559</v>
      </c>
    </row>
    <row r="1949" spans="1:21" hidden="1">
      <c r="A1949">
        <v>3938</v>
      </c>
      <c r="B1949" t="s">
        <v>3757</v>
      </c>
      <c r="C1949" t="s">
        <v>11560</v>
      </c>
      <c r="D1949" t="s">
        <v>245</v>
      </c>
      <c r="E1949" t="s">
        <v>11561</v>
      </c>
      <c r="F1949" t="s">
        <v>5222</v>
      </c>
      <c r="G1949" t="s">
        <v>11357</v>
      </c>
      <c r="H1949" t="s">
        <v>27</v>
      </c>
      <c r="I1949" t="s">
        <v>28</v>
      </c>
      <c r="J1949" t="s">
        <v>11562</v>
      </c>
      <c r="K1949" t="s">
        <v>5427</v>
      </c>
      <c r="L1949" t="s">
        <v>5333</v>
      </c>
      <c r="M1949" t="s">
        <v>11563</v>
      </c>
      <c r="N1949" t="s">
        <v>11564</v>
      </c>
      <c r="O1949" t="s">
        <v>122</v>
      </c>
      <c r="P1949">
        <v>0</v>
      </c>
      <c r="Q1949">
        <v>0</v>
      </c>
      <c r="S1949" t="s">
        <v>11565</v>
      </c>
      <c r="U1949" t="s">
        <v>11566</v>
      </c>
    </row>
    <row r="1950" spans="1:21" hidden="1">
      <c r="A1950">
        <v>3939</v>
      </c>
      <c r="B1950" t="s">
        <v>3757</v>
      </c>
      <c r="C1950" t="s">
        <v>11567</v>
      </c>
      <c r="D1950" t="s">
        <v>23</v>
      </c>
      <c r="E1950" t="s">
        <v>11568</v>
      </c>
      <c r="F1950" t="s">
        <v>5222</v>
      </c>
      <c r="G1950" t="s">
        <v>11357</v>
      </c>
      <c r="H1950" t="s">
        <v>27</v>
      </c>
      <c r="I1950" t="s">
        <v>28</v>
      </c>
      <c r="J1950" t="s">
        <v>11569</v>
      </c>
      <c r="K1950" t="s">
        <v>11570</v>
      </c>
      <c r="L1950" t="s">
        <v>11571</v>
      </c>
      <c r="M1950" t="s">
        <v>11572</v>
      </c>
      <c r="N1950" t="s">
        <v>11573</v>
      </c>
      <c r="O1950" t="s">
        <v>64</v>
      </c>
      <c r="P1950">
        <v>0</v>
      </c>
      <c r="Q1950">
        <v>0</v>
      </c>
      <c r="S1950" t="s">
        <v>11574</v>
      </c>
      <c r="U1950" t="s">
        <v>11575</v>
      </c>
    </row>
    <row r="1951" spans="1:21" hidden="1">
      <c r="A1951">
        <v>3940</v>
      </c>
      <c r="B1951" t="s">
        <v>4396</v>
      </c>
      <c r="C1951" t="s">
        <v>11576</v>
      </c>
      <c r="D1951" t="s">
        <v>23</v>
      </c>
      <c r="E1951" t="s">
        <v>11577</v>
      </c>
      <c r="F1951" t="s">
        <v>5222</v>
      </c>
      <c r="G1951" t="s">
        <v>11357</v>
      </c>
      <c r="H1951" t="s">
        <v>27</v>
      </c>
      <c r="I1951" t="s">
        <v>28</v>
      </c>
      <c r="J1951" t="s">
        <v>2940</v>
      </c>
      <c r="K1951" t="s">
        <v>11578</v>
      </c>
      <c r="L1951" t="s">
        <v>11579</v>
      </c>
      <c r="M1951" t="s">
        <v>9213</v>
      </c>
      <c r="N1951" t="s">
        <v>11457</v>
      </c>
      <c r="O1951" t="s">
        <v>122</v>
      </c>
      <c r="P1951">
        <v>0</v>
      </c>
      <c r="Q1951">
        <v>0</v>
      </c>
      <c r="S1951" t="s">
        <v>11580</v>
      </c>
      <c r="U1951" t="s">
        <v>11575</v>
      </c>
    </row>
    <row r="1952" spans="1:21" hidden="1">
      <c r="A1952">
        <v>3941</v>
      </c>
      <c r="B1952" t="s">
        <v>11414</v>
      </c>
      <c r="C1952" t="s">
        <v>11581</v>
      </c>
      <c r="D1952" t="s">
        <v>23</v>
      </c>
      <c r="E1952" t="s">
        <v>11582</v>
      </c>
      <c r="F1952" t="s">
        <v>5222</v>
      </c>
      <c r="G1952" t="s">
        <v>11357</v>
      </c>
      <c r="H1952" t="s">
        <v>27</v>
      </c>
      <c r="I1952" t="s">
        <v>28</v>
      </c>
      <c r="J1952" t="s">
        <v>11583</v>
      </c>
      <c r="K1952" t="s">
        <v>11584</v>
      </c>
      <c r="L1952" t="s">
        <v>11585</v>
      </c>
      <c r="M1952" t="s">
        <v>11314</v>
      </c>
      <c r="O1952" t="s">
        <v>64</v>
      </c>
      <c r="P1952">
        <v>1</v>
      </c>
      <c r="Q1952">
        <v>1</v>
      </c>
      <c r="S1952" t="s">
        <v>11586</v>
      </c>
      <c r="U1952" t="s">
        <v>11587</v>
      </c>
    </row>
    <row r="1953" spans="1:21" hidden="1">
      <c r="A1953">
        <v>3942</v>
      </c>
      <c r="B1953" t="s">
        <v>2959</v>
      </c>
      <c r="C1953" t="s">
        <v>11588</v>
      </c>
      <c r="D1953" t="s">
        <v>245</v>
      </c>
      <c r="E1953" t="s">
        <v>11589</v>
      </c>
      <c r="F1953" t="s">
        <v>5222</v>
      </c>
      <c r="G1953" t="s">
        <v>11357</v>
      </c>
      <c r="H1953" t="s">
        <v>27</v>
      </c>
      <c r="I1953" t="s">
        <v>28</v>
      </c>
      <c r="J1953" t="s">
        <v>11590</v>
      </c>
      <c r="K1953" t="s">
        <v>11591</v>
      </c>
      <c r="L1953" t="s">
        <v>11592</v>
      </c>
      <c r="M1953" t="s">
        <v>11593</v>
      </c>
      <c r="N1953" t="s">
        <v>11594</v>
      </c>
      <c r="O1953" t="s">
        <v>64</v>
      </c>
      <c r="P1953">
        <v>0</v>
      </c>
      <c r="Q1953">
        <v>0</v>
      </c>
      <c r="S1953" t="s">
        <v>11595</v>
      </c>
      <c r="U1953" t="s">
        <v>11596</v>
      </c>
    </row>
    <row r="1954" spans="1:21" hidden="1">
      <c r="A1954">
        <v>3943</v>
      </c>
      <c r="B1954" t="s">
        <v>11475</v>
      </c>
      <c r="C1954" t="s">
        <v>11476</v>
      </c>
      <c r="D1954" t="s">
        <v>245</v>
      </c>
      <c r="E1954" t="s">
        <v>11597</v>
      </c>
      <c r="F1954" t="s">
        <v>5222</v>
      </c>
      <c r="G1954" t="s">
        <v>11357</v>
      </c>
      <c r="H1954" t="s">
        <v>27</v>
      </c>
      <c r="I1954" t="s">
        <v>28</v>
      </c>
      <c r="J1954" t="s">
        <v>11598</v>
      </c>
      <c r="K1954" t="s">
        <v>11599</v>
      </c>
      <c r="L1954" t="s">
        <v>11600</v>
      </c>
      <c r="M1954" t="s">
        <v>11601</v>
      </c>
      <c r="N1954" t="s">
        <v>11602</v>
      </c>
      <c r="O1954" t="s">
        <v>64</v>
      </c>
      <c r="P1954">
        <v>0</v>
      </c>
      <c r="Q1954">
        <v>0</v>
      </c>
      <c r="S1954" t="s">
        <v>11603</v>
      </c>
      <c r="U1954" t="s">
        <v>11604</v>
      </c>
    </row>
    <row r="1955" spans="1:21" hidden="1">
      <c r="A1955">
        <v>3944</v>
      </c>
      <c r="B1955" t="s">
        <v>11605</v>
      </c>
      <c r="C1955" t="s">
        <v>11606</v>
      </c>
      <c r="D1955" t="s">
        <v>245</v>
      </c>
      <c r="E1955" t="s">
        <v>11607</v>
      </c>
      <c r="F1955" t="s">
        <v>5222</v>
      </c>
      <c r="G1955" t="s">
        <v>11357</v>
      </c>
      <c r="H1955" t="s">
        <v>27</v>
      </c>
      <c r="I1955" t="s">
        <v>28</v>
      </c>
      <c r="J1955" t="s">
        <v>11608</v>
      </c>
      <c r="K1955" t="s">
        <v>11609</v>
      </c>
      <c r="L1955" t="s">
        <v>11610</v>
      </c>
      <c r="M1955" t="s">
        <v>11611</v>
      </c>
      <c r="O1955" t="s">
        <v>122</v>
      </c>
      <c r="P1955">
        <v>0</v>
      </c>
      <c r="Q1955">
        <v>0</v>
      </c>
      <c r="S1955" t="s">
        <v>11612</v>
      </c>
      <c r="U1955" t="s">
        <v>11613</v>
      </c>
    </row>
    <row r="1956" spans="1:21" hidden="1">
      <c r="A1956">
        <v>3945</v>
      </c>
      <c r="B1956" t="s">
        <v>3757</v>
      </c>
      <c r="C1956" t="s">
        <v>11614</v>
      </c>
      <c r="D1956" t="s">
        <v>3329</v>
      </c>
      <c r="E1956" t="s">
        <v>11615</v>
      </c>
      <c r="F1956" t="s">
        <v>5222</v>
      </c>
      <c r="G1956" t="s">
        <v>11357</v>
      </c>
      <c r="H1956" t="s">
        <v>27</v>
      </c>
      <c r="I1956" t="s">
        <v>28</v>
      </c>
      <c r="J1956" t="s">
        <v>11616</v>
      </c>
      <c r="K1956" t="s">
        <v>11617</v>
      </c>
      <c r="L1956" t="s">
        <v>11618</v>
      </c>
      <c r="M1956" t="s">
        <v>11619</v>
      </c>
      <c r="O1956" t="s">
        <v>64</v>
      </c>
      <c r="P1956">
        <v>0</v>
      </c>
      <c r="Q1956">
        <v>0</v>
      </c>
      <c r="S1956" t="s">
        <v>11620</v>
      </c>
      <c r="U1956" t="s">
        <v>11613</v>
      </c>
    </row>
    <row r="1957" spans="1:21" hidden="1">
      <c r="A1957">
        <v>3946</v>
      </c>
      <c r="B1957" t="s">
        <v>11621</v>
      </c>
      <c r="C1957" t="s">
        <v>11622</v>
      </c>
      <c r="D1957" t="s">
        <v>3329</v>
      </c>
      <c r="E1957" t="s">
        <v>11623</v>
      </c>
      <c r="F1957" t="s">
        <v>5222</v>
      </c>
      <c r="G1957" t="s">
        <v>11357</v>
      </c>
      <c r="H1957" t="s">
        <v>27</v>
      </c>
      <c r="I1957" t="s">
        <v>28</v>
      </c>
      <c r="J1957" t="s">
        <v>11624</v>
      </c>
      <c r="K1957" t="s">
        <v>11117</v>
      </c>
      <c r="L1957" t="s">
        <v>11625</v>
      </c>
      <c r="M1957" t="s">
        <v>4221</v>
      </c>
      <c r="N1957" t="s">
        <v>11626</v>
      </c>
      <c r="O1957" t="s">
        <v>55</v>
      </c>
      <c r="P1957">
        <v>0</v>
      </c>
      <c r="Q1957">
        <v>0</v>
      </c>
      <c r="S1957" t="s">
        <v>11627</v>
      </c>
      <c r="U1957" t="s">
        <v>11628</v>
      </c>
    </row>
    <row r="1958" spans="1:21" hidden="1">
      <c r="A1958">
        <v>3947</v>
      </c>
      <c r="B1958" t="s">
        <v>11629</v>
      </c>
      <c r="C1958" t="s">
        <v>11622</v>
      </c>
      <c r="D1958" t="s">
        <v>23</v>
      </c>
      <c r="E1958" t="s">
        <v>11630</v>
      </c>
      <c r="F1958" t="s">
        <v>5222</v>
      </c>
      <c r="G1958" t="s">
        <v>11357</v>
      </c>
      <c r="H1958" t="s">
        <v>27</v>
      </c>
      <c r="I1958" t="s">
        <v>28</v>
      </c>
      <c r="J1958" t="s">
        <v>11631</v>
      </c>
      <c r="K1958" t="s">
        <v>11632</v>
      </c>
      <c r="L1958" t="s">
        <v>11633</v>
      </c>
      <c r="M1958" t="s">
        <v>11634</v>
      </c>
      <c r="O1958" t="s">
        <v>64</v>
      </c>
      <c r="P1958">
        <v>0</v>
      </c>
      <c r="Q1958">
        <v>0</v>
      </c>
      <c r="S1958" t="s">
        <v>11635</v>
      </c>
      <c r="U1958" t="s">
        <v>11636</v>
      </c>
    </row>
    <row r="1959" spans="1:21" hidden="1">
      <c r="A1959">
        <v>3948</v>
      </c>
      <c r="B1959" t="s">
        <v>11637</v>
      </c>
      <c r="C1959" t="s">
        <v>11638</v>
      </c>
      <c r="D1959" t="s">
        <v>245</v>
      </c>
      <c r="E1959" t="s">
        <v>11639</v>
      </c>
      <c r="F1959" t="s">
        <v>5222</v>
      </c>
      <c r="G1959" t="s">
        <v>11357</v>
      </c>
      <c r="H1959" t="s">
        <v>27</v>
      </c>
      <c r="I1959" t="s">
        <v>28</v>
      </c>
      <c r="J1959" t="s">
        <v>11640</v>
      </c>
      <c r="K1959" t="s">
        <v>11641</v>
      </c>
      <c r="L1959" t="s">
        <v>11642</v>
      </c>
      <c r="M1959" t="s">
        <v>11643</v>
      </c>
      <c r="O1959" t="s">
        <v>34</v>
      </c>
      <c r="P1959">
        <v>1</v>
      </c>
      <c r="Q1959">
        <v>0</v>
      </c>
      <c r="S1959" t="s">
        <v>11644</v>
      </c>
      <c r="U1959" t="s">
        <v>11645</v>
      </c>
    </row>
    <row r="1960" spans="1:21" hidden="1">
      <c r="A1960">
        <v>3949</v>
      </c>
      <c r="B1960" t="s">
        <v>11646</v>
      </c>
      <c r="C1960" t="s">
        <v>11647</v>
      </c>
      <c r="D1960" t="s">
        <v>23</v>
      </c>
      <c r="E1960" t="s">
        <v>11648</v>
      </c>
      <c r="F1960" t="s">
        <v>5222</v>
      </c>
      <c r="G1960" t="s">
        <v>11357</v>
      </c>
      <c r="H1960" t="s">
        <v>27</v>
      </c>
      <c r="I1960" t="s">
        <v>28</v>
      </c>
      <c r="J1960" t="s">
        <v>11649</v>
      </c>
      <c r="K1960" t="s">
        <v>11650</v>
      </c>
      <c r="L1960" t="s">
        <v>11651</v>
      </c>
      <c r="M1960" t="s">
        <v>11652</v>
      </c>
      <c r="N1960" t="s">
        <v>11653</v>
      </c>
      <c r="O1960" t="s">
        <v>64</v>
      </c>
      <c r="P1960">
        <v>0</v>
      </c>
      <c r="Q1960">
        <v>0</v>
      </c>
      <c r="S1960" t="s">
        <v>11654</v>
      </c>
      <c r="U1960" t="s">
        <v>11655</v>
      </c>
    </row>
    <row r="1961" spans="1:21" hidden="1">
      <c r="A1961">
        <v>3950</v>
      </c>
      <c r="B1961" t="s">
        <v>3757</v>
      </c>
      <c r="C1961" t="s">
        <v>11656</v>
      </c>
      <c r="D1961" t="s">
        <v>245</v>
      </c>
      <c r="E1961" t="s">
        <v>11657</v>
      </c>
      <c r="F1961" t="s">
        <v>5222</v>
      </c>
      <c r="G1961" t="s">
        <v>11357</v>
      </c>
      <c r="H1961" t="s">
        <v>27</v>
      </c>
      <c r="I1961" t="s">
        <v>28</v>
      </c>
      <c r="J1961" t="s">
        <v>11658</v>
      </c>
      <c r="K1961" t="s">
        <v>11659</v>
      </c>
      <c r="L1961" t="s">
        <v>11660</v>
      </c>
      <c r="M1961" t="s">
        <v>11661</v>
      </c>
      <c r="N1961" t="s">
        <v>11662</v>
      </c>
      <c r="O1961" t="s">
        <v>34</v>
      </c>
      <c r="P1961">
        <v>0</v>
      </c>
      <c r="Q1961">
        <v>0</v>
      </c>
      <c r="S1961" t="s">
        <v>11663</v>
      </c>
      <c r="U1961" t="s">
        <v>11664</v>
      </c>
    </row>
    <row r="1962" spans="1:21" hidden="1">
      <c r="A1962">
        <v>3951</v>
      </c>
      <c r="B1962" t="s">
        <v>2799</v>
      </c>
      <c r="C1962" t="s">
        <v>11665</v>
      </c>
      <c r="D1962" t="s">
        <v>37</v>
      </c>
      <c r="E1962" t="s">
        <v>11666</v>
      </c>
      <c r="F1962" t="s">
        <v>5222</v>
      </c>
      <c r="G1962" t="s">
        <v>11357</v>
      </c>
      <c r="H1962" t="s">
        <v>27</v>
      </c>
      <c r="I1962" t="s">
        <v>2565</v>
      </c>
      <c r="O1962" t="s">
        <v>55</v>
      </c>
      <c r="P1962">
        <v>1</v>
      </c>
      <c r="Q1962">
        <v>0</v>
      </c>
      <c r="S1962" t="s">
        <v>11667</v>
      </c>
      <c r="U1962" t="s">
        <v>11668</v>
      </c>
    </row>
    <row r="1963" spans="1:21" hidden="1">
      <c r="A1963">
        <v>3951</v>
      </c>
      <c r="B1963" t="s">
        <v>2799</v>
      </c>
      <c r="C1963" t="s">
        <v>11665</v>
      </c>
      <c r="D1963" t="s">
        <v>37</v>
      </c>
      <c r="E1963" t="s">
        <v>11666</v>
      </c>
      <c r="F1963" t="s">
        <v>5222</v>
      </c>
      <c r="G1963" t="s">
        <v>11357</v>
      </c>
      <c r="H1963" t="s">
        <v>27</v>
      </c>
      <c r="I1963" t="s">
        <v>2565</v>
      </c>
      <c r="O1963" t="s">
        <v>55</v>
      </c>
      <c r="P1963">
        <v>0</v>
      </c>
      <c r="Q1963">
        <v>0</v>
      </c>
      <c r="S1963" t="s">
        <v>11667</v>
      </c>
      <c r="U1963" t="s">
        <v>11668</v>
      </c>
    </row>
    <row r="1964" spans="1:21" hidden="1">
      <c r="A1964">
        <v>3952</v>
      </c>
      <c r="B1964" t="s">
        <v>2438</v>
      </c>
      <c r="C1964" t="s">
        <v>11669</v>
      </c>
      <c r="D1964" t="s">
        <v>3966</v>
      </c>
      <c r="E1964" t="s">
        <v>11670</v>
      </c>
      <c r="F1964" t="s">
        <v>5222</v>
      </c>
      <c r="G1964" t="s">
        <v>11671</v>
      </c>
      <c r="H1964" t="s">
        <v>27</v>
      </c>
      <c r="I1964" t="s">
        <v>28</v>
      </c>
      <c r="J1964" t="s">
        <v>11672</v>
      </c>
      <c r="K1964" t="s">
        <v>11673</v>
      </c>
      <c r="L1964" t="s">
        <v>11674</v>
      </c>
      <c r="M1964" t="s">
        <v>11675</v>
      </c>
      <c r="N1964" t="s">
        <v>11676</v>
      </c>
      <c r="O1964" t="s">
        <v>34</v>
      </c>
      <c r="P1964">
        <v>0</v>
      </c>
      <c r="Q1964">
        <v>0</v>
      </c>
      <c r="S1964" t="s">
        <v>11677</v>
      </c>
      <c r="U1964" t="s">
        <v>11678</v>
      </c>
    </row>
    <row r="1965" spans="1:21" hidden="1">
      <c r="A1965">
        <v>3953</v>
      </c>
      <c r="B1965" t="s">
        <v>2959</v>
      </c>
      <c r="C1965" t="s">
        <v>11679</v>
      </c>
      <c r="D1965" t="s">
        <v>3966</v>
      </c>
      <c r="E1965" t="s">
        <v>11680</v>
      </c>
      <c r="F1965" t="s">
        <v>5222</v>
      </c>
      <c r="G1965" t="s">
        <v>11671</v>
      </c>
      <c r="H1965" t="s">
        <v>27</v>
      </c>
      <c r="I1965" t="s">
        <v>28</v>
      </c>
      <c r="J1965" t="s">
        <v>6214</v>
      </c>
      <c r="K1965" t="s">
        <v>8974</v>
      </c>
      <c r="L1965" t="s">
        <v>5287</v>
      </c>
      <c r="M1965" t="s">
        <v>11681</v>
      </c>
      <c r="N1965" t="s">
        <v>11682</v>
      </c>
      <c r="O1965" t="s">
        <v>80</v>
      </c>
      <c r="P1965">
        <v>0</v>
      </c>
      <c r="Q1965">
        <v>0</v>
      </c>
      <c r="S1965" t="s">
        <v>11683</v>
      </c>
      <c r="U1965" t="s">
        <v>11684</v>
      </c>
    </row>
    <row r="1966" spans="1:21" hidden="1">
      <c r="A1966">
        <v>3954</v>
      </c>
      <c r="B1966" t="s">
        <v>11685</v>
      </c>
      <c r="C1966" t="s">
        <v>10942</v>
      </c>
      <c r="D1966" t="s">
        <v>3966</v>
      </c>
      <c r="E1966" t="s">
        <v>11686</v>
      </c>
      <c r="F1966" t="s">
        <v>5222</v>
      </c>
      <c r="G1966" t="s">
        <v>11671</v>
      </c>
      <c r="H1966" t="s">
        <v>27</v>
      </c>
      <c r="I1966" t="s">
        <v>28</v>
      </c>
      <c r="J1966" t="s">
        <v>2938</v>
      </c>
      <c r="K1966" t="s">
        <v>3981</v>
      </c>
      <c r="L1966" t="s">
        <v>5370</v>
      </c>
      <c r="M1966" t="s">
        <v>2939</v>
      </c>
      <c r="O1966" t="s">
        <v>55</v>
      </c>
      <c r="P1966">
        <v>0</v>
      </c>
      <c r="Q1966">
        <v>0</v>
      </c>
      <c r="S1966" t="s">
        <v>11687</v>
      </c>
      <c r="U1966" t="s">
        <v>11688</v>
      </c>
    </row>
    <row r="1967" spans="1:21" hidden="1">
      <c r="A1967">
        <v>3955</v>
      </c>
      <c r="B1967" t="s">
        <v>2438</v>
      </c>
      <c r="C1967" t="s">
        <v>11669</v>
      </c>
      <c r="D1967" t="s">
        <v>3966</v>
      </c>
      <c r="E1967" t="s">
        <v>11689</v>
      </c>
      <c r="F1967" t="s">
        <v>5222</v>
      </c>
      <c r="G1967" t="s">
        <v>11671</v>
      </c>
      <c r="H1967" t="s">
        <v>27</v>
      </c>
      <c r="I1967" t="s">
        <v>28</v>
      </c>
      <c r="J1967" t="s">
        <v>11690</v>
      </c>
      <c r="K1967" t="s">
        <v>11691</v>
      </c>
      <c r="L1967" t="s">
        <v>11692</v>
      </c>
      <c r="M1967" t="s">
        <v>11693</v>
      </c>
      <c r="N1967" t="s">
        <v>11694</v>
      </c>
      <c r="O1967" t="s">
        <v>55</v>
      </c>
      <c r="P1967">
        <v>0</v>
      </c>
      <c r="Q1967">
        <v>0</v>
      </c>
      <c r="S1967" t="s">
        <v>11695</v>
      </c>
      <c r="U1967" t="s">
        <v>11688</v>
      </c>
    </row>
    <row r="1968" spans="1:21" hidden="1">
      <c r="A1968">
        <v>3956</v>
      </c>
      <c r="B1968" t="s">
        <v>2959</v>
      </c>
      <c r="C1968" t="s">
        <v>11696</v>
      </c>
      <c r="D1968" t="s">
        <v>366</v>
      </c>
      <c r="E1968" t="s">
        <v>11697</v>
      </c>
      <c r="F1968" t="s">
        <v>5222</v>
      </c>
      <c r="G1968" t="s">
        <v>11671</v>
      </c>
      <c r="H1968" t="s">
        <v>27</v>
      </c>
      <c r="I1968" t="s">
        <v>28</v>
      </c>
      <c r="J1968" t="s">
        <v>11698</v>
      </c>
      <c r="K1968" t="s">
        <v>11699</v>
      </c>
      <c r="L1968" t="s">
        <v>11700</v>
      </c>
      <c r="M1968" t="s">
        <v>11701</v>
      </c>
      <c r="O1968" t="s">
        <v>55</v>
      </c>
      <c r="P1968">
        <v>0</v>
      </c>
      <c r="Q1968">
        <v>0</v>
      </c>
      <c r="S1968" t="s">
        <v>11702</v>
      </c>
      <c r="U1968" t="s">
        <v>11703</v>
      </c>
    </row>
    <row r="1969" spans="1:21" hidden="1">
      <c r="A1969">
        <v>3957</v>
      </c>
      <c r="B1969" t="s">
        <v>2959</v>
      </c>
      <c r="C1969" t="s">
        <v>11704</v>
      </c>
      <c r="D1969" t="s">
        <v>366</v>
      </c>
      <c r="E1969" t="s">
        <v>11705</v>
      </c>
      <c r="F1969" t="s">
        <v>5222</v>
      </c>
      <c r="G1969" t="s">
        <v>11671</v>
      </c>
      <c r="H1969" t="s">
        <v>27</v>
      </c>
      <c r="I1969" t="s">
        <v>28</v>
      </c>
      <c r="J1969" t="s">
        <v>11706</v>
      </c>
      <c r="K1969" t="s">
        <v>11707</v>
      </c>
      <c r="L1969" t="s">
        <v>11708</v>
      </c>
      <c r="M1969" t="s">
        <v>11709</v>
      </c>
      <c r="N1969" t="s">
        <v>11710</v>
      </c>
      <c r="O1969" t="s">
        <v>122</v>
      </c>
      <c r="P1969">
        <v>0</v>
      </c>
      <c r="Q1969">
        <v>0</v>
      </c>
      <c r="S1969" t="s">
        <v>11711</v>
      </c>
      <c r="U1969" t="s">
        <v>11703</v>
      </c>
    </row>
    <row r="1970" spans="1:21" hidden="1">
      <c r="A1970">
        <v>3958</v>
      </c>
      <c r="B1970" t="s">
        <v>2959</v>
      </c>
      <c r="C1970" t="s">
        <v>11712</v>
      </c>
      <c r="D1970" t="s">
        <v>366</v>
      </c>
      <c r="E1970" t="s">
        <v>11713</v>
      </c>
      <c r="F1970" t="s">
        <v>5222</v>
      </c>
      <c r="G1970" t="s">
        <v>11671</v>
      </c>
      <c r="H1970" t="s">
        <v>27</v>
      </c>
      <c r="I1970" t="s">
        <v>28</v>
      </c>
      <c r="J1970" t="s">
        <v>11714</v>
      </c>
      <c r="K1970" t="s">
        <v>11715</v>
      </c>
      <c r="L1970" t="s">
        <v>11716</v>
      </c>
      <c r="M1970" t="s">
        <v>11717</v>
      </c>
      <c r="O1970" t="s">
        <v>55</v>
      </c>
      <c r="P1970">
        <v>0</v>
      </c>
      <c r="Q1970">
        <v>0</v>
      </c>
      <c r="S1970" t="s">
        <v>11718</v>
      </c>
      <c r="U1970" t="s">
        <v>11703</v>
      </c>
    </row>
    <row r="1971" spans="1:21" hidden="1">
      <c r="A1971">
        <v>3959</v>
      </c>
      <c r="B1971" t="s">
        <v>3757</v>
      </c>
      <c r="C1971" t="s">
        <v>11719</v>
      </c>
      <c r="D1971" t="s">
        <v>245</v>
      </c>
      <c r="E1971" t="s">
        <v>11720</v>
      </c>
      <c r="F1971" t="s">
        <v>5222</v>
      </c>
      <c r="G1971" t="s">
        <v>11671</v>
      </c>
      <c r="H1971" t="s">
        <v>27</v>
      </c>
      <c r="I1971" t="s">
        <v>28</v>
      </c>
      <c r="J1971" t="s">
        <v>11721</v>
      </c>
      <c r="K1971" t="s">
        <v>4296</v>
      </c>
      <c r="L1971" t="s">
        <v>11722</v>
      </c>
      <c r="M1971" t="s">
        <v>11723</v>
      </c>
      <c r="N1971" t="s">
        <v>11724</v>
      </c>
      <c r="O1971" t="s">
        <v>34</v>
      </c>
      <c r="P1971">
        <v>0</v>
      </c>
      <c r="Q1971">
        <v>0</v>
      </c>
      <c r="S1971" t="s">
        <v>11725</v>
      </c>
      <c r="U1971" t="s">
        <v>11703</v>
      </c>
    </row>
    <row r="1972" spans="1:21" hidden="1">
      <c r="A1972">
        <v>3960</v>
      </c>
      <c r="B1972" t="s">
        <v>3267</v>
      </c>
      <c r="C1972" t="s">
        <v>11726</v>
      </c>
      <c r="D1972" t="s">
        <v>245</v>
      </c>
      <c r="E1972" t="s">
        <v>11727</v>
      </c>
      <c r="F1972" t="s">
        <v>5222</v>
      </c>
      <c r="G1972" t="s">
        <v>11671</v>
      </c>
      <c r="H1972" t="s">
        <v>27</v>
      </c>
      <c r="I1972" t="s">
        <v>28</v>
      </c>
      <c r="J1972" t="s">
        <v>11728</v>
      </c>
      <c r="K1972" t="s">
        <v>4221</v>
      </c>
      <c r="L1972" t="s">
        <v>11729</v>
      </c>
      <c r="M1972" t="s">
        <v>11730</v>
      </c>
      <c r="N1972" t="s">
        <v>5427</v>
      </c>
      <c r="O1972" t="s">
        <v>80</v>
      </c>
      <c r="P1972">
        <v>0</v>
      </c>
      <c r="Q1972">
        <v>0</v>
      </c>
      <c r="S1972" t="s">
        <v>11731</v>
      </c>
      <c r="U1972" t="s">
        <v>11703</v>
      </c>
    </row>
    <row r="1973" spans="1:21" hidden="1">
      <c r="A1973">
        <v>3961</v>
      </c>
      <c r="B1973" t="s">
        <v>3757</v>
      </c>
      <c r="C1973" t="s">
        <v>11732</v>
      </c>
      <c r="D1973" t="s">
        <v>245</v>
      </c>
      <c r="E1973" t="s">
        <v>11733</v>
      </c>
      <c r="F1973" t="s">
        <v>5222</v>
      </c>
      <c r="G1973" t="s">
        <v>11671</v>
      </c>
      <c r="H1973" t="s">
        <v>27</v>
      </c>
      <c r="I1973" t="s">
        <v>28</v>
      </c>
      <c r="J1973" t="s">
        <v>11734</v>
      </c>
      <c r="K1973" t="s">
        <v>11735</v>
      </c>
      <c r="L1973" t="s">
        <v>11736</v>
      </c>
      <c r="M1973" t="s">
        <v>11737</v>
      </c>
      <c r="N1973" t="s">
        <v>11738</v>
      </c>
      <c r="O1973" t="s">
        <v>80</v>
      </c>
      <c r="P1973">
        <v>0</v>
      </c>
      <c r="Q1973">
        <v>0</v>
      </c>
      <c r="S1973" t="s">
        <v>11739</v>
      </c>
      <c r="U1973" t="s">
        <v>11703</v>
      </c>
    </row>
    <row r="1974" spans="1:21" hidden="1">
      <c r="A1974">
        <v>3962</v>
      </c>
      <c r="B1974" t="s">
        <v>3267</v>
      </c>
      <c r="C1974" t="s">
        <v>11726</v>
      </c>
      <c r="D1974" t="s">
        <v>245</v>
      </c>
      <c r="E1974" t="s">
        <v>11740</v>
      </c>
      <c r="F1974" t="s">
        <v>5222</v>
      </c>
      <c r="G1974" t="s">
        <v>11671</v>
      </c>
      <c r="H1974" t="s">
        <v>27</v>
      </c>
      <c r="I1974" t="s">
        <v>28</v>
      </c>
      <c r="J1974" t="s">
        <v>11741</v>
      </c>
      <c r="K1974" t="s">
        <v>11742</v>
      </c>
      <c r="L1974" t="s">
        <v>11743</v>
      </c>
      <c r="M1974" t="s">
        <v>11744</v>
      </c>
      <c r="N1974" t="s">
        <v>11745</v>
      </c>
      <c r="O1974" t="s">
        <v>34</v>
      </c>
      <c r="P1974">
        <v>0</v>
      </c>
      <c r="Q1974">
        <v>0</v>
      </c>
      <c r="S1974" t="s">
        <v>11746</v>
      </c>
      <c r="U1974" t="s">
        <v>11703</v>
      </c>
    </row>
    <row r="1975" spans="1:21" hidden="1">
      <c r="A1975">
        <v>3963</v>
      </c>
      <c r="B1975" t="s">
        <v>4464</v>
      </c>
      <c r="C1975" t="s">
        <v>11747</v>
      </c>
      <c r="D1975" t="s">
        <v>245</v>
      </c>
      <c r="E1975" t="s">
        <v>11748</v>
      </c>
      <c r="F1975" t="s">
        <v>5222</v>
      </c>
      <c r="G1975" t="s">
        <v>11671</v>
      </c>
      <c r="H1975" t="s">
        <v>27</v>
      </c>
      <c r="I1975" t="s">
        <v>28</v>
      </c>
      <c r="J1975" t="s">
        <v>11749</v>
      </c>
      <c r="K1975" t="s">
        <v>11750</v>
      </c>
      <c r="L1975" t="s">
        <v>11751</v>
      </c>
      <c r="M1975" t="s">
        <v>11752</v>
      </c>
      <c r="N1975" t="s">
        <v>11753</v>
      </c>
      <c r="O1975" t="s">
        <v>80</v>
      </c>
      <c r="P1975">
        <v>0</v>
      </c>
      <c r="Q1975">
        <v>0</v>
      </c>
      <c r="S1975" t="s">
        <v>11754</v>
      </c>
      <c r="U1975" t="s">
        <v>11703</v>
      </c>
    </row>
    <row r="1976" spans="1:21" hidden="1">
      <c r="A1976">
        <v>3964</v>
      </c>
      <c r="B1976" t="s">
        <v>2781</v>
      </c>
      <c r="C1976" t="s">
        <v>66</v>
      </c>
      <c r="D1976" t="s">
        <v>245</v>
      </c>
      <c r="E1976" t="s">
        <v>11755</v>
      </c>
      <c r="F1976" t="s">
        <v>5222</v>
      </c>
      <c r="G1976" t="s">
        <v>11671</v>
      </c>
      <c r="H1976" t="s">
        <v>27</v>
      </c>
      <c r="I1976" t="s">
        <v>28</v>
      </c>
      <c r="J1976" t="s">
        <v>11756</v>
      </c>
      <c r="K1976" t="s">
        <v>11757</v>
      </c>
      <c r="L1976" t="s">
        <v>11758</v>
      </c>
      <c r="M1976" t="s">
        <v>11759</v>
      </c>
      <c r="N1976" t="s">
        <v>11760</v>
      </c>
      <c r="O1976" t="s">
        <v>80</v>
      </c>
      <c r="P1976">
        <v>0</v>
      </c>
      <c r="Q1976">
        <v>0</v>
      </c>
      <c r="S1976" t="s">
        <v>11761</v>
      </c>
      <c r="U1976" t="s">
        <v>11762</v>
      </c>
    </row>
    <row r="1977" spans="1:21" hidden="1">
      <c r="A1977">
        <v>3965</v>
      </c>
      <c r="B1977" t="s">
        <v>2781</v>
      </c>
      <c r="C1977" t="s">
        <v>66</v>
      </c>
      <c r="D1977" t="s">
        <v>245</v>
      </c>
      <c r="E1977" t="s">
        <v>11763</v>
      </c>
      <c r="F1977" t="s">
        <v>5222</v>
      </c>
      <c r="G1977" t="s">
        <v>11671</v>
      </c>
      <c r="H1977" t="s">
        <v>27</v>
      </c>
      <c r="I1977" t="s">
        <v>28</v>
      </c>
      <c r="J1977" t="s">
        <v>11764</v>
      </c>
      <c r="K1977" t="s">
        <v>11765</v>
      </c>
      <c r="L1977" t="s">
        <v>11766</v>
      </c>
      <c r="M1977" t="s">
        <v>11767</v>
      </c>
      <c r="N1977" t="s">
        <v>11768</v>
      </c>
      <c r="O1977" t="s">
        <v>80</v>
      </c>
      <c r="P1977">
        <v>0</v>
      </c>
      <c r="Q1977">
        <v>0</v>
      </c>
      <c r="S1977" t="s">
        <v>11769</v>
      </c>
      <c r="U1977" t="s">
        <v>11762</v>
      </c>
    </row>
    <row r="1978" spans="1:21" hidden="1">
      <c r="A1978">
        <v>3966</v>
      </c>
      <c r="B1978" t="s">
        <v>2959</v>
      </c>
      <c r="C1978" t="s">
        <v>11770</v>
      </c>
      <c r="D1978" t="s">
        <v>245</v>
      </c>
      <c r="E1978" t="s">
        <v>11771</v>
      </c>
      <c r="F1978" t="s">
        <v>5222</v>
      </c>
      <c r="G1978" t="s">
        <v>11671</v>
      </c>
      <c r="H1978" t="s">
        <v>27</v>
      </c>
      <c r="I1978" t="s">
        <v>28</v>
      </c>
      <c r="J1978" t="s">
        <v>11772</v>
      </c>
      <c r="K1978" t="s">
        <v>11773</v>
      </c>
      <c r="L1978" t="s">
        <v>11774</v>
      </c>
      <c r="M1978" t="s">
        <v>11775</v>
      </c>
      <c r="N1978" t="s">
        <v>11776</v>
      </c>
      <c r="O1978" t="s">
        <v>34</v>
      </c>
      <c r="P1978">
        <v>0</v>
      </c>
      <c r="Q1978">
        <v>0</v>
      </c>
      <c r="S1978" t="s">
        <v>11777</v>
      </c>
      <c r="U1978" t="s">
        <v>11778</v>
      </c>
    </row>
    <row r="1979" spans="1:21" hidden="1">
      <c r="A1979">
        <v>3967</v>
      </c>
      <c r="B1979" t="s">
        <v>2959</v>
      </c>
      <c r="C1979" t="s">
        <v>11779</v>
      </c>
      <c r="D1979" t="s">
        <v>245</v>
      </c>
      <c r="E1979" t="s">
        <v>11780</v>
      </c>
      <c r="F1979" t="s">
        <v>5222</v>
      </c>
      <c r="G1979" t="s">
        <v>11671</v>
      </c>
      <c r="H1979" t="s">
        <v>27</v>
      </c>
      <c r="I1979" t="s">
        <v>28</v>
      </c>
      <c r="J1979" t="s">
        <v>11781</v>
      </c>
      <c r="K1979" t="s">
        <v>11782</v>
      </c>
      <c r="L1979" t="s">
        <v>11783</v>
      </c>
      <c r="M1979" t="s">
        <v>11784</v>
      </c>
      <c r="N1979" t="s">
        <v>11785</v>
      </c>
      <c r="O1979" t="s">
        <v>34</v>
      </c>
      <c r="P1979">
        <v>0</v>
      </c>
      <c r="Q1979">
        <v>0</v>
      </c>
      <c r="S1979" t="s">
        <v>11786</v>
      </c>
      <c r="U1979" t="s">
        <v>11778</v>
      </c>
    </row>
    <row r="1980" spans="1:21" hidden="1">
      <c r="A1980">
        <v>3968</v>
      </c>
      <c r="B1980" t="s">
        <v>2959</v>
      </c>
      <c r="C1980" t="s">
        <v>11704</v>
      </c>
      <c r="D1980" t="s">
        <v>245</v>
      </c>
      <c r="E1980" t="s">
        <v>11787</v>
      </c>
      <c r="F1980" t="s">
        <v>5222</v>
      </c>
      <c r="G1980" t="s">
        <v>11671</v>
      </c>
      <c r="H1980" t="s">
        <v>27</v>
      </c>
      <c r="I1980" t="s">
        <v>28</v>
      </c>
      <c r="J1980" t="s">
        <v>11788</v>
      </c>
      <c r="K1980" t="s">
        <v>11789</v>
      </c>
      <c r="L1980" t="s">
        <v>11790</v>
      </c>
      <c r="M1980" t="s">
        <v>11791</v>
      </c>
      <c r="N1980" t="s">
        <v>11792</v>
      </c>
      <c r="O1980" t="s">
        <v>34</v>
      </c>
      <c r="P1980">
        <v>0</v>
      </c>
      <c r="Q1980">
        <v>0</v>
      </c>
      <c r="S1980" t="s">
        <v>11793</v>
      </c>
      <c r="U1980" t="s">
        <v>11794</v>
      </c>
    </row>
    <row r="1981" spans="1:21" hidden="1">
      <c r="A1981">
        <v>3969</v>
      </c>
      <c r="B1981" t="s">
        <v>2438</v>
      </c>
      <c r="C1981" t="s">
        <v>11795</v>
      </c>
      <c r="D1981" t="s">
        <v>245</v>
      </c>
      <c r="E1981" t="s">
        <v>11796</v>
      </c>
      <c r="F1981" t="s">
        <v>5222</v>
      </c>
      <c r="G1981" t="s">
        <v>11671</v>
      </c>
      <c r="H1981" t="s">
        <v>27</v>
      </c>
      <c r="I1981" t="s">
        <v>28</v>
      </c>
      <c r="J1981" t="s">
        <v>11797</v>
      </c>
      <c r="K1981" t="s">
        <v>11798</v>
      </c>
      <c r="L1981" t="s">
        <v>11799</v>
      </c>
      <c r="M1981" t="s">
        <v>11800</v>
      </c>
      <c r="N1981" t="s">
        <v>11801</v>
      </c>
      <c r="O1981" t="s">
        <v>55</v>
      </c>
      <c r="P1981">
        <v>0</v>
      </c>
      <c r="Q1981">
        <v>0</v>
      </c>
      <c r="S1981" t="s">
        <v>11802</v>
      </c>
      <c r="U1981" t="s">
        <v>11803</v>
      </c>
    </row>
    <row r="1982" spans="1:21" hidden="1">
      <c r="A1982">
        <v>3970</v>
      </c>
      <c r="B1982" t="s">
        <v>2438</v>
      </c>
      <c r="C1982" t="s">
        <v>11669</v>
      </c>
      <c r="D1982" t="s">
        <v>245</v>
      </c>
      <c r="E1982" t="s">
        <v>11804</v>
      </c>
      <c r="F1982" t="s">
        <v>5222</v>
      </c>
      <c r="G1982" t="s">
        <v>11671</v>
      </c>
      <c r="H1982" t="s">
        <v>27</v>
      </c>
      <c r="I1982" t="s">
        <v>28</v>
      </c>
      <c r="J1982" t="s">
        <v>11805</v>
      </c>
      <c r="K1982" t="s">
        <v>11806</v>
      </c>
      <c r="L1982" t="s">
        <v>11807</v>
      </c>
      <c r="M1982" t="s">
        <v>11808</v>
      </c>
      <c r="N1982" t="s">
        <v>4226</v>
      </c>
      <c r="O1982" t="s">
        <v>64</v>
      </c>
      <c r="P1982">
        <v>0</v>
      </c>
      <c r="Q1982">
        <v>0</v>
      </c>
      <c r="S1982" t="s">
        <v>11809</v>
      </c>
      <c r="U1982" t="s">
        <v>11803</v>
      </c>
    </row>
    <row r="1983" spans="1:21" hidden="1">
      <c r="A1983">
        <v>3971</v>
      </c>
      <c r="B1983" t="s">
        <v>4464</v>
      </c>
      <c r="C1983" t="s">
        <v>11810</v>
      </c>
      <c r="D1983" t="s">
        <v>245</v>
      </c>
      <c r="E1983" t="s">
        <v>11811</v>
      </c>
      <c r="F1983" t="s">
        <v>5222</v>
      </c>
      <c r="G1983" t="s">
        <v>11671</v>
      </c>
      <c r="H1983" t="s">
        <v>27</v>
      </c>
      <c r="I1983" t="s">
        <v>28</v>
      </c>
      <c r="J1983" t="s">
        <v>11812</v>
      </c>
      <c r="K1983" t="s">
        <v>11813</v>
      </c>
      <c r="L1983" t="s">
        <v>11814</v>
      </c>
      <c r="M1983" t="s">
        <v>11815</v>
      </c>
      <c r="N1983" t="s">
        <v>11816</v>
      </c>
      <c r="O1983" t="s">
        <v>80</v>
      </c>
      <c r="P1983">
        <v>0</v>
      </c>
      <c r="Q1983">
        <v>0</v>
      </c>
      <c r="S1983" t="s">
        <v>11817</v>
      </c>
      <c r="U1983" t="s">
        <v>11818</v>
      </c>
    </row>
    <row r="1984" spans="1:21" hidden="1">
      <c r="A1984">
        <v>3972</v>
      </c>
      <c r="B1984" t="s">
        <v>2895</v>
      </c>
      <c r="C1984" t="s">
        <v>11819</v>
      </c>
      <c r="D1984" t="s">
        <v>23</v>
      </c>
      <c r="E1984" t="s">
        <v>11820</v>
      </c>
      <c r="F1984" t="s">
        <v>5222</v>
      </c>
      <c r="G1984" t="s">
        <v>11671</v>
      </c>
      <c r="H1984" t="s">
        <v>27</v>
      </c>
      <c r="I1984" t="s">
        <v>28</v>
      </c>
      <c r="J1984" t="s">
        <v>11821</v>
      </c>
      <c r="K1984" t="s">
        <v>11822</v>
      </c>
      <c r="L1984" t="s">
        <v>11823</v>
      </c>
      <c r="M1984" t="s">
        <v>11824</v>
      </c>
      <c r="N1984" t="s">
        <v>11825</v>
      </c>
      <c r="O1984" t="s">
        <v>80</v>
      </c>
      <c r="P1984">
        <v>0</v>
      </c>
      <c r="Q1984">
        <v>0</v>
      </c>
      <c r="S1984" t="s">
        <v>11826</v>
      </c>
      <c r="U1984" t="s">
        <v>11818</v>
      </c>
    </row>
    <row r="1985" spans="1:21" hidden="1">
      <c r="A1985">
        <v>3973</v>
      </c>
      <c r="B1985" t="s">
        <v>3267</v>
      </c>
      <c r="C1985" t="s">
        <v>11827</v>
      </c>
      <c r="D1985" t="s">
        <v>23</v>
      </c>
      <c r="E1985" t="s">
        <v>11828</v>
      </c>
      <c r="F1985" t="s">
        <v>5222</v>
      </c>
      <c r="G1985" t="s">
        <v>11671</v>
      </c>
      <c r="H1985" t="s">
        <v>27</v>
      </c>
      <c r="I1985" t="s">
        <v>28</v>
      </c>
      <c r="J1985" t="s">
        <v>11829</v>
      </c>
      <c r="K1985" t="s">
        <v>11830</v>
      </c>
      <c r="L1985" t="s">
        <v>11831</v>
      </c>
      <c r="M1985" t="s">
        <v>11832</v>
      </c>
      <c r="N1985" t="s">
        <v>11833</v>
      </c>
      <c r="O1985" t="s">
        <v>80</v>
      </c>
      <c r="P1985">
        <v>0</v>
      </c>
      <c r="Q1985">
        <v>0</v>
      </c>
      <c r="S1985" t="s">
        <v>11834</v>
      </c>
      <c r="U1985" t="s">
        <v>11835</v>
      </c>
    </row>
    <row r="1986" spans="1:21" hidden="1">
      <c r="A1986">
        <v>3974</v>
      </c>
      <c r="B1986" t="s">
        <v>2438</v>
      </c>
      <c r="C1986" t="s">
        <v>10942</v>
      </c>
      <c r="D1986" t="s">
        <v>23</v>
      </c>
      <c r="E1986" t="s">
        <v>11836</v>
      </c>
      <c r="F1986" t="s">
        <v>5222</v>
      </c>
      <c r="G1986" t="s">
        <v>11671</v>
      </c>
      <c r="H1986" t="s">
        <v>27</v>
      </c>
      <c r="I1986" t="s">
        <v>28</v>
      </c>
      <c r="J1986" t="s">
        <v>11837</v>
      </c>
      <c r="K1986" t="s">
        <v>11838</v>
      </c>
      <c r="L1986" t="s">
        <v>11839</v>
      </c>
      <c r="M1986" t="s">
        <v>11840</v>
      </c>
      <c r="N1986" t="s">
        <v>11841</v>
      </c>
      <c r="O1986" t="s">
        <v>34</v>
      </c>
      <c r="P1986">
        <v>0</v>
      </c>
      <c r="Q1986">
        <v>0</v>
      </c>
      <c r="S1986" t="s">
        <v>11842</v>
      </c>
      <c r="U1986" t="s">
        <v>11843</v>
      </c>
    </row>
    <row r="1987" spans="1:21" hidden="1">
      <c r="A1987">
        <v>3975</v>
      </c>
      <c r="B1987" t="s">
        <v>11844</v>
      </c>
      <c r="C1987" t="s">
        <v>11845</v>
      </c>
      <c r="D1987" t="s">
        <v>3329</v>
      </c>
      <c r="E1987" t="s">
        <v>11846</v>
      </c>
      <c r="F1987" t="s">
        <v>5222</v>
      </c>
      <c r="G1987" t="s">
        <v>11671</v>
      </c>
      <c r="H1987" t="s">
        <v>27</v>
      </c>
      <c r="I1987" t="s">
        <v>28</v>
      </c>
      <c r="J1987" t="s">
        <v>11847</v>
      </c>
      <c r="K1987" t="s">
        <v>11848</v>
      </c>
      <c r="L1987" t="s">
        <v>11849</v>
      </c>
      <c r="M1987" t="s">
        <v>11850</v>
      </c>
      <c r="O1987" t="s">
        <v>64</v>
      </c>
      <c r="P1987">
        <v>0</v>
      </c>
      <c r="Q1987">
        <v>0</v>
      </c>
      <c r="S1987" t="s">
        <v>11851</v>
      </c>
      <c r="U1987" t="s">
        <v>11852</v>
      </c>
    </row>
    <row r="1988" spans="1:21" hidden="1">
      <c r="A1988">
        <v>3976</v>
      </c>
      <c r="B1988" t="s">
        <v>21</v>
      </c>
      <c r="C1988" t="s">
        <v>11853</v>
      </c>
      <c r="D1988" t="s">
        <v>3966</v>
      </c>
      <c r="E1988" t="s">
        <v>11854</v>
      </c>
      <c r="F1988" t="s">
        <v>5222</v>
      </c>
      <c r="G1988" t="s">
        <v>11671</v>
      </c>
      <c r="H1988" t="s">
        <v>27</v>
      </c>
      <c r="I1988" t="s">
        <v>28</v>
      </c>
      <c r="J1988" t="s">
        <v>11821</v>
      </c>
      <c r="K1988" t="s">
        <v>11855</v>
      </c>
      <c r="L1988" t="s">
        <v>11856</v>
      </c>
      <c r="M1988" t="s">
        <v>11857</v>
      </c>
      <c r="N1988" t="s">
        <v>11858</v>
      </c>
      <c r="O1988" t="s">
        <v>80</v>
      </c>
      <c r="P1988">
        <v>0</v>
      </c>
      <c r="Q1988">
        <v>0</v>
      </c>
      <c r="S1988" t="s">
        <v>11859</v>
      </c>
      <c r="U1988" t="s">
        <v>11860</v>
      </c>
    </row>
    <row r="1989" spans="1:21" hidden="1">
      <c r="A1989">
        <v>3977</v>
      </c>
      <c r="B1989" t="s">
        <v>2438</v>
      </c>
      <c r="C1989" t="s">
        <v>11669</v>
      </c>
      <c r="D1989" t="s">
        <v>3966</v>
      </c>
      <c r="E1989" t="s">
        <v>11861</v>
      </c>
      <c r="F1989" t="s">
        <v>5222</v>
      </c>
      <c r="G1989" t="s">
        <v>11671</v>
      </c>
      <c r="H1989" t="s">
        <v>27</v>
      </c>
      <c r="I1989" t="s">
        <v>28</v>
      </c>
      <c r="J1989" t="s">
        <v>11862</v>
      </c>
      <c r="K1989" t="s">
        <v>11863</v>
      </c>
      <c r="L1989" t="s">
        <v>11864</v>
      </c>
      <c r="M1989" t="s">
        <v>11865</v>
      </c>
      <c r="N1989" t="s">
        <v>11866</v>
      </c>
      <c r="O1989" t="s">
        <v>80</v>
      </c>
      <c r="P1989">
        <v>0</v>
      </c>
      <c r="Q1989">
        <v>0</v>
      </c>
      <c r="S1989" t="s">
        <v>11867</v>
      </c>
      <c r="U1989" t="s">
        <v>11860</v>
      </c>
    </row>
    <row r="1990" spans="1:21" hidden="1">
      <c r="A1990">
        <v>3978</v>
      </c>
      <c r="B1990" t="s">
        <v>21</v>
      </c>
      <c r="C1990" t="s">
        <v>11853</v>
      </c>
      <c r="D1990" t="s">
        <v>3966</v>
      </c>
      <c r="E1990" t="s">
        <v>11868</v>
      </c>
      <c r="F1990" t="s">
        <v>5222</v>
      </c>
      <c r="G1990" t="s">
        <v>11671</v>
      </c>
      <c r="H1990" t="s">
        <v>27</v>
      </c>
      <c r="I1990" t="s">
        <v>28</v>
      </c>
      <c r="J1990" t="s">
        <v>11869</v>
      </c>
      <c r="K1990" t="s">
        <v>468</v>
      </c>
      <c r="L1990" t="s">
        <v>11456</v>
      </c>
      <c r="M1990" t="s">
        <v>507</v>
      </c>
      <c r="N1990" t="s">
        <v>11458</v>
      </c>
      <c r="O1990" t="s">
        <v>122</v>
      </c>
      <c r="P1990">
        <v>0</v>
      </c>
      <c r="Q1990">
        <v>0</v>
      </c>
      <c r="S1990" t="s">
        <v>11870</v>
      </c>
      <c r="U1990" t="s">
        <v>11860</v>
      </c>
    </row>
    <row r="1991" spans="1:21" hidden="1">
      <c r="A1991">
        <v>3979</v>
      </c>
      <c r="B1991" t="s">
        <v>2438</v>
      </c>
      <c r="C1991" t="s">
        <v>11062</v>
      </c>
      <c r="D1991" t="s">
        <v>3966</v>
      </c>
      <c r="E1991" t="s">
        <v>11871</v>
      </c>
      <c r="F1991" t="s">
        <v>5222</v>
      </c>
      <c r="G1991" t="s">
        <v>11671</v>
      </c>
      <c r="H1991" t="s">
        <v>27</v>
      </c>
      <c r="I1991" t="s">
        <v>28</v>
      </c>
      <c r="J1991" t="s">
        <v>11872</v>
      </c>
      <c r="K1991" t="s">
        <v>11873</v>
      </c>
      <c r="L1991" t="s">
        <v>11874</v>
      </c>
      <c r="M1991" t="s">
        <v>11875</v>
      </c>
      <c r="N1991" t="s">
        <v>11876</v>
      </c>
      <c r="O1991" t="s">
        <v>55</v>
      </c>
      <c r="P1991">
        <v>0</v>
      </c>
      <c r="Q1991">
        <v>0</v>
      </c>
      <c r="S1991" t="s">
        <v>11877</v>
      </c>
      <c r="U1991" t="s">
        <v>11860</v>
      </c>
    </row>
    <row r="1992" spans="1:21" hidden="1">
      <c r="A1992">
        <v>3980</v>
      </c>
      <c r="B1992" t="s">
        <v>2438</v>
      </c>
      <c r="C1992" t="s">
        <v>11878</v>
      </c>
      <c r="D1992" t="s">
        <v>3966</v>
      </c>
      <c r="E1992" t="s">
        <v>11879</v>
      </c>
      <c r="F1992" t="s">
        <v>5222</v>
      </c>
      <c r="G1992" t="s">
        <v>11671</v>
      </c>
      <c r="H1992" t="s">
        <v>27</v>
      </c>
      <c r="I1992" t="s">
        <v>28</v>
      </c>
      <c r="J1992" t="s">
        <v>11880</v>
      </c>
      <c r="K1992" t="s">
        <v>11881</v>
      </c>
      <c r="L1992" t="s">
        <v>11882</v>
      </c>
      <c r="M1992" t="s">
        <v>11883</v>
      </c>
      <c r="N1992" t="s">
        <v>11884</v>
      </c>
      <c r="O1992" t="s">
        <v>64</v>
      </c>
      <c r="P1992">
        <v>0</v>
      </c>
      <c r="Q1992">
        <v>0</v>
      </c>
      <c r="S1992" t="s">
        <v>11885</v>
      </c>
      <c r="U1992" t="s">
        <v>11886</v>
      </c>
    </row>
    <row r="1993" spans="1:21" hidden="1">
      <c r="A1993">
        <v>3981</v>
      </c>
      <c r="B1993" t="s">
        <v>11222</v>
      </c>
      <c r="C1993" t="s">
        <v>11887</v>
      </c>
      <c r="D1993" t="s">
        <v>366</v>
      </c>
      <c r="E1993" t="s">
        <v>11888</v>
      </c>
      <c r="F1993" t="s">
        <v>5222</v>
      </c>
      <c r="G1993" t="s">
        <v>11671</v>
      </c>
      <c r="H1993" t="s">
        <v>27</v>
      </c>
      <c r="I1993" t="s">
        <v>28</v>
      </c>
      <c r="J1993" t="s">
        <v>11889</v>
      </c>
      <c r="K1993" t="s">
        <v>11890</v>
      </c>
      <c r="L1993" t="s">
        <v>11891</v>
      </c>
      <c r="M1993" t="s">
        <v>11892</v>
      </c>
      <c r="O1993" t="s">
        <v>122</v>
      </c>
      <c r="P1993">
        <v>0</v>
      </c>
      <c r="Q1993">
        <v>0</v>
      </c>
      <c r="S1993" t="s">
        <v>11893</v>
      </c>
      <c r="U1993" t="s">
        <v>11886</v>
      </c>
    </row>
    <row r="1994" spans="1:21" hidden="1">
      <c r="A1994">
        <v>3982</v>
      </c>
      <c r="B1994" t="s">
        <v>2959</v>
      </c>
      <c r="C1994" t="s">
        <v>9194</v>
      </c>
      <c r="D1994" t="s">
        <v>366</v>
      </c>
      <c r="E1994" t="s">
        <v>11894</v>
      </c>
      <c r="F1994" t="s">
        <v>5222</v>
      </c>
      <c r="G1994" t="s">
        <v>11671</v>
      </c>
      <c r="H1994" t="s">
        <v>27</v>
      </c>
      <c r="I1994" t="s">
        <v>28</v>
      </c>
      <c r="J1994" t="s">
        <v>11895</v>
      </c>
      <c r="K1994" t="s">
        <v>11896</v>
      </c>
      <c r="L1994" t="s">
        <v>11897</v>
      </c>
      <c r="M1994" t="s">
        <v>11898</v>
      </c>
      <c r="N1994" t="s">
        <v>11899</v>
      </c>
      <c r="O1994" t="s">
        <v>55</v>
      </c>
      <c r="P1994">
        <v>0</v>
      </c>
      <c r="Q1994">
        <v>0</v>
      </c>
      <c r="S1994" t="s">
        <v>11900</v>
      </c>
      <c r="U1994" t="s">
        <v>11886</v>
      </c>
    </row>
    <row r="1995" spans="1:21" hidden="1">
      <c r="A1995">
        <v>3983</v>
      </c>
      <c r="B1995" t="s">
        <v>4663</v>
      </c>
      <c r="C1995" t="s">
        <v>11901</v>
      </c>
      <c r="D1995" t="s">
        <v>366</v>
      </c>
      <c r="E1995" t="s">
        <v>11902</v>
      </c>
      <c r="F1995" t="s">
        <v>5222</v>
      </c>
      <c r="G1995" t="s">
        <v>11671</v>
      </c>
      <c r="H1995" t="s">
        <v>27</v>
      </c>
      <c r="I1995" t="s">
        <v>28</v>
      </c>
      <c r="J1995" t="s">
        <v>11903</v>
      </c>
      <c r="K1995" t="s">
        <v>11904</v>
      </c>
      <c r="L1995" t="s">
        <v>11905</v>
      </c>
      <c r="M1995" t="s">
        <v>11906</v>
      </c>
      <c r="N1995" t="s">
        <v>11907</v>
      </c>
      <c r="O1995" t="s">
        <v>34</v>
      </c>
      <c r="P1995">
        <v>0</v>
      </c>
      <c r="Q1995">
        <v>0</v>
      </c>
      <c r="S1995" t="s">
        <v>11908</v>
      </c>
      <c r="U1995" t="s">
        <v>11909</v>
      </c>
    </row>
    <row r="1996" spans="1:21" hidden="1">
      <c r="A1996">
        <v>3984</v>
      </c>
      <c r="B1996" t="s">
        <v>2959</v>
      </c>
      <c r="C1996" t="s">
        <v>11910</v>
      </c>
      <c r="D1996" t="s">
        <v>366</v>
      </c>
      <c r="E1996" t="s">
        <v>11911</v>
      </c>
      <c r="F1996" t="s">
        <v>5222</v>
      </c>
      <c r="G1996" t="s">
        <v>11671</v>
      </c>
      <c r="H1996" t="s">
        <v>27</v>
      </c>
      <c r="I1996" t="s">
        <v>28</v>
      </c>
      <c r="J1996" t="s">
        <v>11912</v>
      </c>
      <c r="K1996" t="s">
        <v>11913</v>
      </c>
      <c r="L1996" t="s">
        <v>11914</v>
      </c>
      <c r="M1996" t="s">
        <v>11915</v>
      </c>
      <c r="O1996" t="s">
        <v>55</v>
      </c>
      <c r="P1996">
        <v>0</v>
      </c>
      <c r="Q1996">
        <v>0</v>
      </c>
      <c r="S1996" t="s">
        <v>11916</v>
      </c>
      <c r="U1996" t="s">
        <v>11909</v>
      </c>
    </row>
    <row r="1997" spans="1:21" hidden="1">
      <c r="A1997">
        <v>3985</v>
      </c>
      <c r="B1997" t="s">
        <v>2959</v>
      </c>
      <c r="C1997" t="s">
        <v>11917</v>
      </c>
      <c r="D1997" t="s">
        <v>366</v>
      </c>
      <c r="E1997" t="s">
        <v>11918</v>
      </c>
      <c r="F1997" t="s">
        <v>5222</v>
      </c>
      <c r="G1997" t="s">
        <v>11671</v>
      </c>
      <c r="H1997" t="s">
        <v>27</v>
      </c>
      <c r="I1997" t="s">
        <v>28</v>
      </c>
      <c r="J1997" t="s">
        <v>4218</v>
      </c>
      <c r="K1997" t="s">
        <v>6305</v>
      </c>
      <c r="L1997" t="s">
        <v>4296</v>
      </c>
      <c r="M1997" t="s">
        <v>5297</v>
      </c>
      <c r="N1997" t="s">
        <v>11426</v>
      </c>
      <c r="O1997" t="s">
        <v>64</v>
      </c>
      <c r="P1997">
        <v>0</v>
      </c>
      <c r="Q1997">
        <v>0</v>
      </c>
      <c r="S1997" t="s">
        <v>11919</v>
      </c>
      <c r="U1997" t="s">
        <v>11909</v>
      </c>
    </row>
    <row r="1998" spans="1:21" hidden="1">
      <c r="A1998">
        <v>3986</v>
      </c>
      <c r="B1998" t="s">
        <v>2959</v>
      </c>
      <c r="C1998" t="s">
        <v>11920</v>
      </c>
      <c r="D1998" t="s">
        <v>366</v>
      </c>
      <c r="E1998" t="s">
        <v>11921</v>
      </c>
      <c r="F1998" t="s">
        <v>5222</v>
      </c>
      <c r="G1998" t="s">
        <v>11671</v>
      </c>
      <c r="H1998" t="s">
        <v>27</v>
      </c>
      <c r="I1998" t="s">
        <v>28</v>
      </c>
      <c r="J1998" t="s">
        <v>11922</v>
      </c>
      <c r="K1998" t="s">
        <v>11923</v>
      </c>
      <c r="L1998" t="s">
        <v>11924</v>
      </c>
      <c r="M1998" t="s">
        <v>11925</v>
      </c>
      <c r="N1998" t="s">
        <v>11926</v>
      </c>
      <c r="O1998" t="s">
        <v>80</v>
      </c>
      <c r="P1998">
        <v>0</v>
      </c>
      <c r="Q1998">
        <v>0</v>
      </c>
      <c r="S1998" t="s">
        <v>11927</v>
      </c>
      <c r="U1998" t="s">
        <v>11909</v>
      </c>
    </row>
    <row r="1999" spans="1:21" hidden="1">
      <c r="A1999" t="s">
        <v>11928</v>
      </c>
      <c r="B1999" t="s">
        <v>2895</v>
      </c>
      <c r="C1999" t="s">
        <v>11929</v>
      </c>
      <c r="D1999" t="s">
        <v>245</v>
      </c>
      <c r="E1999" t="s">
        <v>11930</v>
      </c>
      <c r="F1999" t="s">
        <v>5222</v>
      </c>
      <c r="G1999" t="s">
        <v>11671</v>
      </c>
      <c r="H1999" t="s">
        <v>27</v>
      </c>
      <c r="I1999" t="s">
        <v>2565</v>
      </c>
      <c r="O1999" t="s">
        <v>80</v>
      </c>
      <c r="P1999">
        <v>0</v>
      </c>
      <c r="Q1999">
        <v>0</v>
      </c>
      <c r="S1999" t="s">
        <v>11931</v>
      </c>
      <c r="T1999" t="s">
        <v>11932</v>
      </c>
      <c r="U1999" t="s">
        <v>11933</v>
      </c>
    </row>
    <row r="2000" spans="1:21" hidden="1">
      <c r="A2000">
        <v>3988</v>
      </c>
      <c r="B2000" t="s">
        <v>2895</v>
      </c>
      <c r="C2000" t="s">
        <v>11929</v>
      </c>
      <c r="D2000" t="s">
        <v>245</v>
      </c>
      <c r="E2000" t="s">
        <v>11934</v>
      </c>
      <c r="F2000" t="s">
        <v>5222</v>
      </c>
      <c r="G2000" t="s">
        <v>11671</v>
      </c>
      <c r="H2000" t="s">
        <v>27</v>
      </c>
      <c r="I2000" t="s">
        <v>2565</v>
      </c>
      <c r="O2000" t="s">
        <v>55</v>
      </c>
      <c r="P2000">
        <v>0</v>
      </c>
      <c r="Q2000">
        <v>0</v>
      </c>
      <c r="S2000" t="s">
        <v>11935</v>
      </c>
      <c r="T2000" t="s">
        <v>11932</v>
      </c>
      <c r="U2000" t="s">
        <v>11936</v>
      </c>
    </row>
    <row r="2001" spans="1:21" hidden="1">
      <c r="A2001">
        <v>3989</v>
      </c>
      <c r="B2001" t="s">
        <v>2895</v>
      </c>
      <c r="C2001" t="s">
        <v>11929</v>
      </c>
      <c r="D2001" t="s">
        <v>245</v>
      </c>
      <c r="E2001" t="s">
        <v>11937</v>
      </c>
      <c r="F2001" t="s">
        <v>5222</v>
      </c>
      <c r="G2001" t="s">
        <v>11671</v>
      </c>
      <c r="H2001" t="s">
        <v>27</v>
      </c>
      <c r="I2001" t="s">
        <v>2565</v>
      </c>
      <c r="O2001" t="s">
        <v>55</v>
      </c>
      <c r="P2001">
        <v>0</v>
      </c>
      <c r="Q2001">
        <v>0</v>
      </c>
      <c r="S2001" t="s">
        <v>11938</v>
      </c>
      <c r="T2001" t="s">
        <v>11932</v>
      </c>
      <c r="U2001" t="s">
        <v>11939</v>
      </c>
    </row>
    <row r="2002" spans="1:21" hidden="1">
      <c r="A2002">
        <v>3990</v>
      </c>
      <c r="B2002" t="s">
        <v>6930</v>
      </c>
      <c r="C2002" t="s">
        <v>11553</v>
      </c>
      <c r="D2002" t="s">
        <v>245</v>
      </c>
      <c r="E2002" t="s">
        <v>11940</v>
      </c>
      <c r="F2002" t="s">
        <v>5222</v>
      </c>
      <c r="G2002" t="s">
        <v>11671</v>
      </c>
      <c r="H2002" t="s">
        <v>27</v>
      </c>
      <c r="I2002" t="s">
        <v>28</v>
      </c>
      <c r="J2002" t="s">
        <v>11941</v>
      </c>
      <c r="K2002" t="s">
        <v>11942</v>
      </c>
      <c r="L2002" t="s">
        <v>11943</v>
      </c>
      <c r="M2002" t="s">
        <v>11944</v>
      </c>
      <c r="O2002" t="s">
        <v>64</v>
      </c>
      <c r="P2002">
        <v>0</v>
      </c>
      <c r="Q2002">
        <v>0</v>
      </c>
      <c r="S2002" t="s">
        <v>11945</v>
      </c>
      <c r="U2002" t="s">
        <v>11946</v>
      </c>
    </row>
    <row r="2003" spans="1:21" hidden="1">
      <c r="A2003" t="s">
        <v>11947</v>
      </c>
      <c r="B2003" t="s">
        <v>2959</v>
      </c>
      <c r="C2003" t="s">
        <v>11948</v>
      </c>
      <c r="D2003" t="s">
        <v>366</v>
      </c>
      <c r="E2003" t="s">
        <v>11949</v>
      </c>
      <c r="F2003" t="s">
        <v>5222</v>
      </c>
      <c r="G2003" t="s">
        <v>11671</v>
      </c>
      <c r="H2003" t="s">
        <v>27</v>
      </c>
      <c r="I2003" t="s">
        <v>28</v>
      </c>
      <c r="J2003" t="s">
        <v>11950</v>
      </c>
      <c r="K2003" t="s">
        <v>11951</v>
      </c>
      <c r="L2003" t="s">
        <v>11952</v>
      </c>
      <c r="M2003" t="s">
        <v>11953</v>
      </c>
      <c r="N2003" t="s">
        <v>11954</v>
      </c>
      <c r="O2003" t="s">
        <v>80</v>
      </c>
      <c r="P2003">
        <v>0</v>
      </c>
      <c r="Q2003">
        <v>0</v>
      </c>
      <c r="S2003" t="s">
        <v>11955</v>
      </c>
      <c r="U2003" t="s">
        <v>11956</v>
      </c>
    </row>
    <row r="2004" spans="1:21" hidden="1">
      <c r="A2004">
        <v>3992</v>
      </c>
      <c r="B2004" t="s">
        <v>2981</v>
      </c>
      <c r="C2004" t="s">
        <v>11957</v>
      </c>
      <c r="D2004" t="s">
        <v>245</v>
      </c>
      <c r="E2004" t="s">
        <v>11958</v>
      </c>
      <c r="F2004" t="s">
        <v>5222</v>
      </c>
      <c r="G2004" t="s">
        <v>11671</v>
      </c>
      <c r="H2004" t="s">
        <v>27</v>
      </c>
      <c r="I2004" t="s">
        <v>28</v>
      </c>
      <c r="J2004" t="s">
        <v>11959</v>
      </c>
      <c r="K2004" t="s">
        <v>11960</v>
      </c>
      <c r="L2004" t="s">
        <v>11961</v>
      </c>
      <c r="M2004" t="s">
        <v>11962</v>
      </c>
      <c r="N2004" t="s">
        <v>11963</v>
      </c>
      <c r="O2004" t="s">
        <v>122</v>
      </c>
      <c r="P2004">
        <v>0</v>
      </c>
      <c r="Q2004">
        <v>0</v>
      </c>
      <c r="S2004" t="s">
        <v>11964</v>
      </c>
      <c r="U2004" t="s">
        <v>11965</v>
      </c>
    </row>
    <row r="2005" spans="1:21" hidden="1">
      <c r="A2005">
        <v>3993</v>
      </c>
      <c r="B2005" t="s">
        <v>6930</v>
      </c>
      <c r="C2005" t="s">
        <v>11553</v>
      </c>
      <c r="D2005" t="s">
        <v>245</v>
      </c>
      <c r="E2005" t="s">
        <v>11966</v>
      </c>
      <c r="F2005" t="s">
        <v>5222</v>
      </c>
      <c r="G2005" t="s">
        <v>11671</v>
      </c>
      <c r="H2005" t="s">
        <v>27</v>
      </c>
      <c r="I2005" t="s">
        <v>28</v>
      </c>
      <c r="J2005" t="s">
        <v>11967</v>
      </c>
      <c r="K2005" t="s">
        <v>11968</v>
      </c>
      <c r="L2005" t="s">
        <v>11969</v>
      </c>
      <c r="M2005" t="s">
        <v>11970</v>
      </c>
      <c r="O2005" t="s">
        <v>55</v>
      </c>
      <c r="P2005">
        <v>0</v>
      </c>
      <c r="Q2005">
        <v>0</v>
      </c>
      <c r="S2005" t="s">
        <v>11971</v>
      </c>
      <c r="U2005" t="s">
        <v>11972</v>
      </c>
    </row>
    <row r="2006" spans="1:21" hidden="1">
      <c r="A2006">
        <v>3994</v>
      </c>
      <c r="B2006" t="s">
        <v>2895</v>
      </c>
      <c r="C2006" t="s">
        <v>11973</v>
      </c>
      <c r="D2006" t="s">
        <v>245</v>
      </c>
      <c r="E2006" t="s">
        <v>11974</v>
      </c>
      <c r="F2006" t="s">
        <v>5222</v>
      </c>
      <c r="G2006" t="s">
        <v>11671</v>
      </c>
      <c r="H2006" t="s">
        <v>27</v>
      </c>
      <c r="I2006" t="s">
        <v>28</v>
      </c>
      <c r="J2006" t="s">
        <v>11975</v>
      </c>
      <c r="K2006" t="s">
        <v>11976</v>
      </c>
      <c r="L2006" t="s">
        <v>11977</v>
      </c>
      <c r="M2006" t="s">
        <v>11978</v>
      </c>
      <c r="O2006" t="s">
        <v>122</v>
      </c>
      <c r="P2006">
        <v>0</v>
      </c>
      <c r="Q2006">
        <v>0</v>
      </c>
      <c r="S2006" t="s">
        <v>11979</v>
      </c>
      <c r="U2006" t="s">
        <v>11972</v>
      </c>
    </row>
    <row r="2007" spans="1:21" hidden="1">
      <c r="A2007">
        <v>3995</v>
      </c>
      <c r="B2007" t="s">
        <v>4663</v>
      </c>
      <c r="C2007" t="s">
        <v>11980</v>
      </c>
      <c r="D2007" t="s">
        <v>3966</v>
      </c>
      <c r="E2007" t="s">
        <v>11981</v>
      </c>
      <c r="F2007" t="s">
        <v>5222</v>
      </c>
      <c r="G2007" t="s">
        <v>11982</v>
      </c>
      <c r="H2007" t="s">
        <v>27</v>
      </c>
      <c r="I2007" t="s">
        <v>28</v>
      </c>
      <c r="J2007" t="s">
        <v>11983</v>
      </c>
      <c r="K2007" t="s">
        <v>11984</v>
      </c>
      <c r="L2007" t="s">
        <v>11985</v>
      </c>
      <c r="M2007" t="s">
        <v>11986</v>
      </c>
      <c r="N2007" t="s">
        <v>11987</v>
      </c>
      <c r="O2007" t="s">
        <v>80</v>
      </c>
      <c r="P2007">
        <v>1</v>
      </c>
      <c r="Q2007">
        <v>0</v>
      </c>
      <c r="S2007" t="s">
        <v>11988</v>
      </c>
      <c r="U2007" t="s">
        <v>11989</v>
      </c>
    </row>
    <row r="2008" spans="1:21" hidden="1">
      <c r="A2008" t="s">
        <v>11990</v>
      </c>
      <c r="B2008" t="s">
        <v>11222</v>
      </c>
      <c r="C2008" t="s">
        <v>11991</v>
      </c>
      <c r="D2008" t="s">
        <v>3966</v>
      </c>
      <c r="E2008" t="s">
        <v>11992</v>
      </c>
      <c r="F2008" t="s">
        <v>5222</v>
      </c>
      <c r="G2008" t="s">
        <v>11982</v>
      </c>
      <c r="H2008" t="s">
        <v>27</v>
      </c>
      <c r="I2008" t="s">
        <v>28</v>
      </c>
      <c r="J2008" t="s">
        <v>4263</v>
      </c>
      <c r="K2008" t="s">
        <v>6214</v>
      </c>
      <c r="L2008" t="s">
        <v>4218</v>
      </c>
      <c r="M2008" t="s">
        <v>6305</v>
      </c>
      <c r="N2008" t="s">
        <v>4264</v>
      </c>
      <c r="O2008" t="s">
        <v>34</v>
      </c>
      <c r="P2008">
        <v>0</v>
      </c>
      <c r="Q2008">
        <v>0</v>
      </c>
      <c r="S2008" t="s">
        <v>11993</v>
      </c>
      <c r="U2008" t="s">
        <v>11989</v>
      </c>
    </row>
    <row r="2009" spans="1:21" hidden="1">
      <c r="A2009">
        <v>3997</v>
      </c>
      <c r="B2009" t="s">
        <v>4489</v>
      </c>
      <c r="C2009" t="s">
        <v>11994</v>
      </c>
      <c r="D2009" t="s">
        <v>3966</v>
      </c>
      <c r="E2009" t="s">
        <v>11995</v>
      </c>
      <c r="F2009" t="s">
        <v>5222</v>
      </c>
      <c r="G2009" t="s">
        <v>11982</v>
      </c>
      <c r="H2009" t="s">
        <v>27</v>
      </c>
      <c r="I2009" t="s">
        <v>28</v>
      </c>
      <c r="J2009" t="s">
        <v>97</v>
      </c>
      <c r="K2009" t="s">
        <v>3979</v>
      </c>
      <c r="L2009" t="s">
        <v>4808</v>
      </c>
      <c r="M2009" t="s">
        <v>3465</v>
      </c>
      <c r="N2009" t="s">
        <v>3045</v>
      </c>
      <c r="O2009" t="s">
        <v>34</v>
      </c>
      <c r="P2009">
        <v>0</v>
      </c>
      <c r="Q2009">
        <v>0</v>
      </c>
      <c r="S2009" t="s">
        <v>11996</v>
      </c>
      <c r="U2009" t="s">
        <v>11997</v>
      </c>
    </row>
    <row r="2010" spans="1:21" hidden="1">
      <c r="A2010">
        <v>3998</v>
      </c>
      <c r="B2010" t="s">
        <v>2438</v>
      </c>
      <c r="C2010" t="s">
        <v>11998</v>
      </c>
      <c r="D2010" t="s">
        <v>3966</v>
      </c>
      <c r="E2010" t="s">
        <v>11999</v>
      </c>
      <c r="F2010" t="s">
        <v>5222</v>
      </c>
      <c r="G2010" t="s">
        <v>11982</v>
      </c>
      <c r="H2010" t="s">
        <v>27</v>
      </c>
      <c r="I2010" t="s">
        <v>28</v>
      </c>
      <c r="J2010" t="s">
        <v>5297</v>
      </c>
      <c r="K2010" t="s">
        <v>11426</v>
      </c>
      <c r="L2010" t="s">
        <v>4219</v>
      </c>
      <c r="M2010" t="s">
        <v>11202</v>
      </c>
      <c r="N2010" t="s">
        <v>4264</v>
      </c>
      <c r="O2010" t="s">
        <v>122</v>
      </c>
      <c r="P2010">
        <v>0</v>
      </c>
      <c r="Q2010">
        <v>0</v>
      </c>
      <c r="S2010" t="s">
        <v>12000</v>
      </c>
      <c r="U2010" t="s">
        <v>12001</v>
      </c>
    </row>
    <row r="2011" spans="1:21" hidden="1">
      <c r="A2011">
        <v>3999</v>
      </c>
      <c r="B2011" t="s">
        <v>10965</v>
      </c>
      <c r="C2011" t="s">
        <v>12002</v>
      </c>
      <c r="D2011" t="s">
        <v>3966</v>
      </c>
      <c r="E2011" t="s">
        <v>12003</v>
      </c>
      <c r="F2011" t="s">
        <v>5222</v>
      </c>
      <c r="G2011" t="s">
        <v>11982</v>
      </c>
      <c r="H2011" t="s">
        <v>27</v>
      </c>
      <c r="I2011" t="s">
        <v>28</v>
      </c>
      <c r="J2011" t="s">
        <v>4808</v>
      </c>
      <c r="K2011" t="s">
        <v>3979</v>
      </c>
      <c r="L2011" t="s">
        <v>97</v>
      </c>
      <c r="M2011" t="s">
        <v>2938</v>
      </c>
      <c r="O2011" t="s">
        <v>55</v>
      </c>
      <c r="P2011">
        <v>0</v>
      </c>
      <c r="Q2011">
        <v>0</v>
      </c>
      <c r="S2011" t="s">
        <v>12004</v>
      </c>
      <c r="U2011" t="s">
        <v>12005</v>
      </c>
    </row>
    <row r="2012" spans="1:21" hidden="1">
      <c r="A2012">
        <v>4000</v>
      </c>
      <c r="B2012" t="s">
        <v>2438</v>
      </c>
      <c r="C2012" t="s">
        <v>12006</v>
      </c>
      <c r="D2012" t="s">
        <v>3966</v>
      </c>
      <c r="E2012" t="s">
        <v>12007</v>
      </c>
      <c r="F2012" t="s">
        <v>5222</v>
      </c>
      <c r="G2012" t="s">
        <v>11982</v>
      </c>
      <c r="H2012" t="s">
        <v>27</v>
      </c>
      <c r="I2012" t="s">
        <v>28</v>
      </c>
      <c r="J2012" t="s">
        <v>4217</v>
      </c>
      <c r="K2012" t="s">
        <v>4263</v>
      </c>
      <c r="L2012" t="s">
        <v>9278</v>
      </c>
      <c r="M2012" t="s">
        <v>6214</v>
      </c>
      <c r="N2012" t="s">
        <v>4218</v>
      </c>
      <c r="O2012" t="s">
        <v>55</v>
      </c>
      <c r="P2012">
        <v>0</v>
      </c>
      <c r="Q2012">
        <v>0</v>
      </c>
      <c r="S2012" t="s">
        <v>12008</v>
      </c>
      <c r="U2012" t="s">
        <v>12005</v>
      </c>
    </row>
    <row r="2013" spans="1:21" hidden="1">
      <c r="A2013">
        <v>4001</v>
      </c>
      <c r="B2013" t="s">
        <v>2438</v>
      </c>
      <c r="C2013" t="s">
        <v>12009</v>
      </c>
      <c r="D2013" t="s">
        <v>3966</v>
      </c>
      <c r="E2013" t="s">
        <v>12010</v>
      </c>
      <c r="F2013" t="s">
        <v>5222</v>
      </c>
      <c r="G2013" t="s">
        <v>11982</v>
      </c>
      <c r="H2013" t="s">
        <v>27</v>
      </c>
      <c r="I2013" t="s">
        <v>28</v>
      </c>
      <c r="J2013" t="s">
        <v>4263</v>
      </c>
      <c r="K2013" t="s">
        <v>4218</v>
      </c>
      <c r="L2013" t="s">
        <v>11426</v>
      </c>
      <c r="M2013" t="s">
        <v>11202</v>
      </c>
      <c r="N2013" t="s">
        <v>12011</v>
      </c>
      <c r="O2013" t="s">
        <v>55</v>
      </c>
      <c r="P2013">
        <v>1</v>
      </c>
      <c r="Q2013">
        <v>1</v>
      </c>
      <c r="S2013" t="s">
        <v>12012</v>
      </c>
      <c r="U2013" t="s">
        <v>12005</v>
      </c>
    </row>
    <row r="2014" spans="1:21" hidden="1">
      <c r="A2014">
        <v>4002</v>
      </c>
      <c r="B2014" t="s">
        <v>2438</v>
      </c>
      <c r="C2014" t="s">
        <v>12013</v>
      </c>
      <c r="D2014" t="s">
        <v>3966</v>
      </c>
      <c r="E2014" t="s">
        <v>12014</v>
      </c>
      <c r="F2014" t="s">
        <v>5222</v>
      </c>
      <c r="G2014" t="s">
        <v>11982</v>
      </c>
      <c r="H2014" t="s">
        <v>27</v>
      </c>
      <c r="I2014" t="s">
        <v>28</v>
      </c>
      <c r="J2014" t="s">
        <v>4264</v>
      </c>
      <c r="K2014" t="s">
        <v>5298</v>
      </c>
      <c r="L2014" t="s">
        <v>12011</v>
      </c>
      <c r="M2014" t="s">
        <v>4297</v>
      </c>
      <c r="N2014" t="s">
        <v>4091</v>
      </c>
      <c r="O2014" t="s">
        <v>64</v>
      </c>
      <c r="P2014">
        <v>1</v>
      </c>
      <c r="Q2014">
        <v>1</v>
      </c>
      <c r="S2014" t="s">
        <v>12015</v>
      </c>
      <c r="U2014" t="s">
        <v>12005</v>
      </c>
    </row>
    <row r="2015" spans="1:21" hidden="1">
      <c r="A2015">
        <v>4003</v>
      </c>
      <c r="B2015" t="s">
        <v>2438</v>
      </c>
      <c r="C2015" t="s">
        <v>12016</v>
      </c>
      <c r="D2015" t="s">
        <v>3966</v>
      </c>
      <c r="E2015" t="s">
        <v>12017</v>
      </c>
      <c r="F2015" t="s">
        <v>5222</v>
      </c>
      <c r="G2015" t="s">
        <v>11982</v>
      </c>
      <c r="H2015" t="s">
        <v>27</v>
      </c>
      <c r="I2015" t="s">
        <v>28</v>
      </c>
      <c r="J2015" t="s">
        <v>4091</v>
      </c>
      <c r="K2015" t="s">
        <v>4298</v>
      </c>
      <c r="L2015" t="s">
        <v>4090</v>
      </c>
      <c r="M2015" t="s">
        <v>12018</v>
      </c>
      <c r="N2015" t="s">
        <v>4265</v>
      </c>
      <c r="O2015" t="s">
        <v>80</v>
      </c>
      <c r="P2015">
        <v>0</v>
      </c>
      <c r="Q2015">
        <v>0</v>
      </c>
      <c r="S2015" t="s">
        <v>12019</v>
      </c>
      <c r="U2015" t="s">
        <v>12020</v>
      </c>
    </row>
    <row r="2016" spans="1:21" hidden="1">
      <c r="A2016">
        <v>4004</v>
      </c>
      <c r="B2016" t="s">
        <v>2438</v>
      </c>
      <c r="C2016" t="s">
        <v>12021</v>
      </c>
      <c r="D2016" t="s">
        <v>3966</v>
      </c>
      <c r="E2016" t="s">
        <v>12022</v>
      </c>
      <c r="F2016" t="s">
        <v>5222</v>
      </c>
      <c r="G2016" t="s">
        <v>11982</v>
      </c>
      <c r="H2016" t="s">
        <v>27</v>
      </c>
      <c r="I2016" t="s">
        <v>28</v>
      </c>
      <c r="J2016" t="s">
        <v>6305</v>
      </c>
      <c r="K2016" t="s">
        <v>4296</v>
      </c>
      <c r="L2016" t="s">
        <v>5297</v>
      </c>
      <c r="M2016" t="s">
        <v>11426</v>
      </c>
      <c r="N2016" t="s">
        <v>4219</v>
      </c>
      <c r="O2016" t="s">
        <v>64</v>
      </c>
      <c r="P2016">
        <v>0</v>
      </c>
      <c r="Q2016">
        <v>0</v>
      </c>
      <c r="S2016" t="s">
        <v>12023</v>
      </c>
      <c r="U2016" t="s">
        <v>12024</v>
      </c>
    </row>
    <row r="2017" spans="1:21" hidden="1">
      <c r="A2017">
        <v>4005</v>
      </c>
      <c r="B2017" t="s">
        <v>12025</v>
      </c>
      <c r="C2017" t="s">
        <v>12026</v>
      </c>
      <c r="D2017" t="s">
        <v>3966</v>
      </c>
      <c r="E2017" t="s">
        <v>12027</v>
      </c>
      <c r="F2017" t="s">
        <v>5222</v>
      </c>
      <c r="G2017" t="s">
        <v>11982</v>
      </c>
      <c r="H2017" t="s">
        <v>27</v>
      </c>
      <c r="I2017" t="s">
        <v>28</v>
      </c>
      <c r="J2017" t="s">
        <v>3980</v>
      </c>
      <c r="K2017" t="s">
        <v>3981</v>
      </c>
      <c r="L2017" t="s">
        <v>11087</v>
      </c>
      <c r="M2017" t="s">
        <v>5370</v>
      </c>
      <c r="N2017" t="s">
        <v>6738</v>
      </c>
      <c r="O2017" t="s">
        <v>34</v>
      </c>
      <c r="P2017">
        <v>0</v>
      </c>
      <c r="Q2017">
        <v>0</v>
      </c>
      <c r="S2017" t="s">
        <v>12028</v>
      </c>
      <c r="U2017" t="s">
        <v>12029</v>
      </c>
    </row>
    <row r="2018" spans="1:21" hidden="1">
      <c r="A2018">
        <v>4006</v>
      </c>
      <c r="B2018" t="s">
        <v>21</v>
      </c>
      <c r="C2018" t="s">
        <v>5411</v>
      </c>
      <c r="D2018" t="s">
        <v>3966</v>
      </c>
      <c r="E2018" t="s">
        <v>12030</v>
      </c>
      <c r="F2018" t="s">
        <v>5222</v>
      </c>
      <c r="G2018" t="s">
        <v>11982</v>
      </c>
      <c r="H2018" t="s">
        <v>27</v>
      </c>
      <c r="I2018" t="s">
        <v>28</v>
      </c>
      <c r="J2018" t="s">
        <v>3044</v>
      </c>
      <c r="K2018" t="s">
        <v>3043</v>
      </c>
      <c r="L2018" t="s">
        <v>35</v>
      </c>
      <c r="M2018" t="s">
        <v>3042</v>
      </c>
      <c r="N2018" t="s">
        <v>5594</v>
      </c>
      <c r="O2018" t="s">
        <v>64</v>
      </c>
      <c r="P2018">
        <v>0</v>
      </c>
      <c r="Q2018">
        <v>0</v>
      </c>
      <c r="S2018" t="s">
        <v>12031</v>
      </c>
      <c r="U2018" t="s">
        <v>12032</v>
      </c>
    </row>
    <row r="2019" spans="1:21" hidden="1">
      <c r="A2019">
        <v>4007</v>
      </c>
      <c r="B2019" t="s">
        <v>2438</v>
      </c>
      <c r="C2019" t="s">
        <v>12033</v>
      </c>
      <c r="D2019" t="s">
        <v>366</v>
      </c>
      <c r="E2019" t="s">
        <v>12034</v>
      </c>
      <c r="F2019" t="s">
        <v>5222</v>
      </c>
      <c r="G2019" t="s">
        <v>11982</v>
      </c>
      <c r="H2019" t="s">
        <v>27</v>
      </c>
      <c r="I2019" t="s">
        <v>28</v>
      </c>
      <c r="J2019" t="s">
        <v>12035</v>
      </c>
      <c r="K2019" t="s">
        <v>12036</v>
      </c>
      <c r="L2019" t="s">
        <v>12037</v>
      </c>
      <c r="M2019" t="s">
        <v>12038</v>
      </c>
      <c r="N2019" t="s">
        <v>12039</v>
      </c>
      <c r="O2019" t="s">
        <v>34</v>
      </c>
      <c r="P2019">
        <v>0</v>
      </c>
      <c r="Q2019">
        <v>0</v>
      </c>
      <c r="S2019" t="s">
        <v>12040</v>
      </c>
      <c r="U2019" t="s">
        <v>12032</v>
      </c>
    </row>
    <row r="2020" spans="1:21" hidden="1">
      <c r="A2020">
        <v>4008</v>
      </c>
      <c r="B2020" t="s">
        <v>3267</v>
      </c>
      <c r="C2020" t="s">
        <v>11437</v>
      </c>
      <c r="D2020" t="s">
        <v>245</v>
      </c>
      <c r="E2020" t="s">
        <v>12041</v>
      </c>
      <c r="F2020" t="s">
        <v>5222</v>
      </c>
      <c r="G2020" t="s">
        <v>11982</v>
      </c>
      <c r="H2020" t="s">
        <v>27</v>
      </c>
      <c r="I2020" t="s">
        <v>28</v>
      </c>
      <c r="J2020" t="s">
        <v>12042</v>
      </c>
      <c r="K2020" t="s">
        <v>12043</v>
      </c>
      <c r="L2020" t="s">
        <v>12044</v>
      </c>
      <c r="M2020" t="s">
        <v>12045</v>
      </c>
      <c r="N2020" t="s">
        <v>12046</v>
      </c>
      <c r="O2020" t="s">
        <v>80</v>
      </c>
      <c r="P2020">
        <v>1</v>
      </c>
      <c r="Q2020">
        <v>1</v>
      </c>
      <c r="S2020" t="s">
        <v>12047</v>
      </c>
      <c r="U2020" t="s">
        <v>12032</v>
      </c>
    </row>
    <row r="2021" spans="1:21" hidden="1">
      <c r="A2021">
        <v>4009</v>
      </c>
      <c r="B2021" t="s">
        <v>3267</v>
      </c>
      <c r="C2021" t="s">
        <v>12048</v>
      </c>
      <c r="D2021" t="s">
        <v>245</v>
      </c>
      <c r="E2021" t="s">
        <v>12049</v>
      </c>
      <c r="F2021" t="s">
        <v>5222</v>
      </c>
      <c r="G2021" t="s">
        <v>11982</v>
      </c>
      <c r="H2021" t="s">
        <v>27</v>
      </c>
      <c r="I2021" t="s">
        <v>28</v>
      </c>
      <c r="J2021" t="s">
        <v>12050</v>
      </c>
      <c r="K2021" t="s">
        <v>12051</v>
      </c>
      <c r="L2021" t="s">
        <v>12052</v>
      </c>
      <c r="M2021" t="s">
        <v>12053</v>
      </c>
      <c r="N2021" t="s">
        <v>12054</v>
      </c>
      <c r="O2021" t="s">
        <v>122</v>
      </c>
      <c r="P2021">
        <v>0</v>
      </c>
      <c r="Q2021">
        <v>0</v>
      </c>
      <c r="S2021" t="s">
        <v>12055</v>
      </c>
      <c r="U2021" t="s">
        <v>12032</v>
      </c>
    </row>
    <row r="2022" spans="1:21" hidden="1">
      <c r="A2022">
        <v>4010</v>
      </c>
      <c r="B2022" t="s">
        <v>3267</v>
      </c>
      <c r="C2022" t="s">
        <v>12048</v>
      </c>
      <c r="D2022" t="s">
        <v>245</v>
      </c>
      <c r="E2022" t="s">
        <v>12056</v>
      </c>
      <c r="F2022" t="s">
        <v>5222</v>
      </c>
      <c r="G2022" t="s">
        <v>11982</v>
      </c>
      <c r="H2022" t="s">
        <v>27</v>
      </c>
      <c r="I2022" t="s">
        <v>28</v>
      </c>
      <c r="J2022" t="s">
        <v>12057</v>
      </c>
      <c r="K2022" t="s">
        <v>12058</v>
      </c>
      <c r="L2022" t="s">
        <v>4218</v>
      </c>
      <c r="M2022" t="s">
        <v>4296</v>
      </c>
      <c r="N2022" t="s">
        <v>11426</v>
      </c>
      <c r="O2022" t="s">
        <v>64</v>
      </c>
      <c r="P2022">
        <v>0</v>
      </c>
      <c r="Q2022">
        <v>0</v>
      </c>
      <c r="S2022" t="s">
        <v>12059</v>
      </c>
      <c r="U2022" t="s">
        <v>12032</v>
      </c>
    </row>
    <row r="2023" spans="1:21" hidden="1">
      <c r="A2023">
        <v>4011</v>
      </c>
      <c r="B2023" t="s">
        <v>2981</v>
      </c>
      <c r="C2023" t="s">
        <v>12060</v>
      </c>
      <c r="D2023" t="s">
        <v>245</v>
      </c>
      <c r="E2023" t="s">
        <v>12061</v>
      </c>
      <c r="F2023" t="s">
        <v>5222</v>
      </c>
      <c r="G2023" t="s">
        <v>11982</v>
      </c>
      <c r="H2023" t="s">
        <v>27</v>
      </c>
      <c r="I2023" t="s">
        <v>28</v>
      </c>
      <c r="J2023" t="s">
        <v>3980</v>
      </c>
      <c r="K2023" t="s">
        <v>11087</v>
      </c>
      <c r="L2023" t="s">
        <v>2938</v>
      </c>
      <c r="M2023" t="s">
        <v>3981</v>
      </c>
      <c r="N2023" t="s">
        <v>97</v>
      </c>
      <c r="O2023" t="s">
        <v>34</v>
      </c>
      <c r="P2023">
        <v>0</v>
      </c>
      <c r="Q2023">
        <v>0</v>
      </c>
      <c r="S2023" t="s">
        <v>12062</v>
      </c>
      <c r="U2023" t="s">
        <v>12063</v>
      </c>
    </row>
    <row r="2024" spans="1:21" hidden="1">
      <c r="A2024">
        <v>4012</v>
      </c>
      <c r="B2024" t="s">
        <v>2981</v>
      </c>
      <c r="C2024" t="s">
        <v>12064</v>
      </c>
      <c r="D2024" t="s">
        <v>245</v>
      </c>
      <c r="E2024" t="s">
        <v>12065</v>
      </c>
      <c r="F2024" t="s">
        <v>5222</v>
      </c>
      <c r="G2024" t="s">
        <v>11982</v>
      </c>
      <c r="H2024" t="s">
        <v>27</v>
      </c>
      <c r="I2024" t="s">
        <v>28</v>
      </c>
      <c r="J2024" t="s">
        <v>12066</v>
      </c>
      <c r="K2024" t="s">
        <v>12067</v>
      </c>
      <c r="L2024" t="s">
        <v>12068</v>
      </c>
      <c r="M2024" t="s">
        <v>8976</v>
      </c>
      <c r="N2024" t="s">
        <v>5293</v>
      </c>
      <c r="O2024" t="s">
        <v>55</v>
      </c>
      <c r="P2024">
        <v>1</v>
      </c>
      <c r="Q2024">
        <v>1</v>
      </c>
      <c r="S2024" t="s">
        <v>12069</v>
      </c>
      <c r="U2024" t="s">
        <v>12063</v>
      </c>
    </row>
    <row r="2025" spans="1:21" hidden="1">
      <c r="A2025">
        <v>4013</v>
      </c>
      <c r="B2025" t="s">
        <v>2959</v>
      </c>
      <c r="C2025" t="s">
        <v>11679</v>
      </c>
      <c r="D2025" t="s">
        <v>3966</v>
      </c>
      <c r="E2025" t="s">
        <v>12070</v>
      </c>
      <c r="F2025" t="s">
        <v>5222</v>
      </c>
      <c r="G2025" t="s">
        <v>11982</v>
      </c>
      <c r="H2025" t="s">
        <v>27</v>
      </c>
      <c r="I2025" t="s">
        <v>28</v>
      </c>
      <c r="J2025" t="s">
        <v>12071</v>
      </c>
      <c r="K2025" t="s">
        <v>12072</v>
      </c>
      <c r="L2025" t="s">
        <v>12073</v>
      </c>
      <c r="M2025" t="s">
        <v>12074</v>
      </c>
      <c r="N2025" t="s">
        <v>12075</v>
      </c>
      <c r="O2025" t="s">
        <v>80</v>
      </c>
      <c r="P2025">
        <v>0</v>
      </c>
      <c r="Q2025">
        <v>0</v>
      </c>
      <c r="S2025" t="s">
        <v>12076</v>
      </c>
      <c r="U2025" t="s">
        <v>12077</v>
      </c>
    </row>
    <row r="2026" spans="1:21" hidden="1">
      <c r="A2026">
        <v>4014</v>
      </c>
      <c r="B2026" t="s">
        <v>2959</v>
      </c>
      <c r="C2026" t="s">
        <v>12078</v>
      </c>
      <c r="D2026" t="s">
        <v>3966</v>
      </c>
      <c r="E2026" t="s">
        <v>12079</v>
      </c>
      <c r="F2026" t="s">
        <v>5222</v>
      </c>
      <c r="G2026" t="s">
        <v>11982</v>
      </c>
      <c r="H2026" t="s">
        <v>27</v>
      </c>
      <c r="I2026" t="s">
        <v>28</v>
      </c>
      <c r="J2026" t="s">
        <v>12080</v>
      </c>
      <c r="K2026" t="s">
        <v>12081</v>
      </c>
      <c r="L2026" t="s">
        <v>12082</v>
      </c>
      <c r="M2026" t="s">
        <v>12083</v>
      </c>
      <c r="N2026" t="s">
        <v>12084</v>
      </c>
      <c r="O2026" t="s">
        <v>122</v>
      </c>
      <c r="P2026">
        <v>0</v>
      </c>
      <c r="Q2026">
        <v>0</v>
      </c>
      <c r="S2026" t="s">
        <v>12085</v>
      </c>
      <c r="U2026" t="s">
        <v>12077</v>
      </c>
    </row>
    <row r="2027" spans="1:21" hidden="1">
      <c r="A2027">
        <v>4015</v>
      </c>
      <c r="B2027" t="s">
        <v>2438</v>
      </c>
      <c r="C2027" t="s">
        <v>11669</v>
      </c>
      <c r="D2027" t="s">
        <v>3966</v>
      </c>
      <c r="E2027" t="s">
        <v>12086</v>
      </c>
      <c r="F2027" t="s">
        <v>5222</v>
      </c>
      <c r="G2027" t="s">
        <v>11982</v>
      </c>
      <c r="H2027" t="s">
        <v>27</v>
      </c>
      <c r="I2027" t="s">
        <v>28</v>
      </c>
      <c r="J2027" t="s">
        <v>5297</v>
      </c>
      <c r="K2027" t="s">
        <v>4296</v>
      </c>
      <c r="L2027" t="s">
        <v>6305</v>
      </c>
      <c r="M2027" t="s">
        <v>4218</v>
      </c>
      <c r="N2027" t="s">
        <v>6214</v>
      </c>
      <c r="O2027" t="s">
        <v>122</v>
      </c>
      <c r="P2027">
        <v>0</v>
      </c>
      <c r="Q2027">
        <v>0</v>
      </c>
      <c r="S2027" t="s">
        <v>12087</v>
      </c>
      <c r="U2027" t="s">
        <v>12077</v>
      </c>
    </row>
    <row r="2028" spans="1:21" hidden="1">
      <c r="A2028">
        <v>4016</v>
      </c>
      <c r="B2028" t="s">
        <v>2438</v>
      </c>
      <c r="C2028" t="s">
        <v>12021</v>
      </c>
      <c r="D2028" t="s">
        <v>3966</v>
      </c>
      <c r="E2028" t="s">
        <v>12088</v>
      </c>
      <c r="F2028" t="s">
        <v>5222</v>
      </c>
      <c r="G2028" t="s">
        <v>11982</v>
      </c>
      <c r="H2028" t="s">
        <v>27</v>
      </c>
      <c r="I2028" t="s">
        <v>28</v>
      </c>
      <c r="J2028" t="s">
        <v>3981</v>
      </c>
      <c r="K2028" t="s">
        <v>5370</v>
      </c>
      <c r="L2028" t="s">
        <v>6690</v>
      </c>
      <c r="M2028" t="s">
        <v>6739</v>
      </c>
      <c r="N2028" t="s">
        <v>2939</v>
      </c>
      <c r="O2028" t="s">
        <v>64</v>
      </c>
      <c r="P2028">
        <v>0</v>
      </c>
      <c r="Q2028">
        <v>0</v>
      </c>
      <c r="S2028" t="s">
        <v>12089</v>
      </c>
      <c r="U2028" t="s">
        <v>12090</v>
      </c>
    </row>
    <row r="2029" spans="1:21" hidden="1">
      <c r="A2029">
        <v>4017</v>
      </c>
      <c r="B2029" t="s">
        <v>12025</v>
      </c>
      <c r="C2029" t="s">
        <v>12026</v>
      </c>
      <c r="D2029" t="s">
        <v>3966</v>
      </c>
      <c r="E2029" t="s">
        <v>12091</v>
      </c>
      <c r="F2029" t="s">
        <v>5222</v>
      </c>
      <c r="G2029" t="s">
        <v>11982</v>
      </c>
      <c r="H2029" t="s">
        <v>27</v>
      </c>
      <c r="I2029" t="s">
        <v>28</v>
      </c>
      <c r="J2029" t="s">
        <v>6726</v>
      </c>
      <c r="K2029" t="s">
        <v>9238</v>
      </c>
      <c r="L2029" t="s">
        <v>9220</v>
      </c>
      <c r="M2029" t="s">
        <v>6727</v>
      </c>
      <c r="N2029" t="s">
        <v>334</v>
      </c>
      <c r="O2029" t="s">
        <v>34</v>
      </c>
      <c r="P2029">
        <v>0</v>
      </c>
      <c r="Q2029">
        <v>0</v>
      </c>
      <c r="S2029" t="s">
        <v>12092</v>
      </c>
      <c r="U2029" t="s">
        <v>12093</v>
      </c>
    </row>
    <row r="2030" spans="1:21" hidden="1">
      <c r="A2030">
        <v>4018</v>
      </c>
      <c r="B2030" t="s">
        <v>2959</v>
      </c>
      <c r="C2030" t="s">
        <v>11712</v>
      </c>
      <c r="D2030" t="s">
        <v>366</v>
      </c>
      <c r="E2030" t="s">
        <v>12094</v>
      </c>
      <c r="F2030" t="s">
        <v>5222</v>
      </c>
      <c r="G2030" t="s">
        <v>11982</v>
      </c>
      <c r="H2030" t="s">
        <v>27</v>
      </c>
      <c r="I2030" t="s">
        <v>28</v>
      </c>
      <c r="J2030" t="s">
        <v>12095</v>
      </c>
      <c r="K2030" t="s">
        <v>12096</v>
      </c>
      <c r="L2030" t="s">
        <v>12097</v>
      </c>
      <c r="M2030" t="s">
        <v>12098</v>
      </c>
      <c r="N2030" t="s">
        <v>12099</v>
      </c>
      <c r="O2030" t="s">
        <v>80</v>
      </c>
      <c r="P2030">
        <v>0</v>
      </c>
      <c r="Q2030">
        <v>0</v>
      </c>
      <c r="S2030" t="s">
        <v>12100</v>
      </c>
      <c r="U2030" t="s">
        <v>12093</v>
      </c>
    </row>
    <row r="2031" spans="1:21" hidden="1">
      <c r="A2031">
        <v>4019</v>
      </c>
      <c r="B2031" t="s">
        <v>2959</v>
      </c>
      <c r="C2031" t="s">
        <v>11910</v>
      </c>
      <c r="D2031" t="s">
        <v>366</v>
      </c>
      <c r="E2031" t="s">
        <v>12101</v>
      </c>
      <c r="F2031" t="s">
        <v>5222</v>
      </c>
      <c r="G2031" t="s">
        <v>11982</v>
      </c>
      <c r="H2031" t="s">
        <v>27</v>
      </c>
      <c r="I2031" t="s">
        <v>28</v>
      </c>
      <c r="J2031" t="s">
        <v>11450</v>
      </c>
      <c r="K2031" t="s">
        <v>8974</v>
      </c>
      <c r="L2031" t="s">
        <v>10925</v>
      </c>
      <c r="M2031" t="s">
        <v>5332</v>
      </c>
      <c r="N2031" t="s">
        <v>10926</v>
      </c>
      <c r="O2031" t="s">
        <v>64</v>
      </c>
      <c r="P2031">
        <v>0</v>
      </c>
      <c r="Q2031">
        <v>0</v>
      </c>
      <c r="S2031" t="s">
        <v>12102</v>
      </c>
      <c r="U2031" t="s">
        <v>12093</v>
      </c>
    </row>
    <row r="2032" spans="1:21" hidden="1">
      <c r="A2032">
        <v>4020</v>
      </c>
      <c r="B2032" t="s">
        <v>2959</v>
      </c>
      <c r="C2032" t="s">
        <v>11669</v>
      </c>
      <c r="D2032" t="s">
        <v>366</v>
      </c>
      <c r="E2032" t="s">
        <v>12103</v>
      </c>
      <c r="F2032" t="s">
        <v>5222</v>
      </c>
      <c r="G2032" t="s">
        <v>11982</v>
      </c>
      <c r="H2032" t="s">
        <v>27</v>
      </c>
      <c r="I2032" t="s">
        <v>28</v>
      </c>
      <c r="J2032" t="s">
        <v>12104</v>
      </c>
      <c r="K2032" t="s">
        <v>12105</v>
      </c>
      <c r="L2032" t="s">
        <v>12106</v>
      </c>
      <c r="M2032" t="s">
        <v>12107</v>
      </c>
      <c r="N2032" t="s">
        <v>12108</v>
      </c>
      <c r="O2032" t="s">
        <v>34</v>
      </c>
      <c r="P2032">
        <v>1</v>
      </c>
      <c r="Q2032">
        <v>0</v>
      </c>
      <c r="S2032" t="s">
        <v>12109</v>
      </c>
      <c r="U2032" t="s">
        <v>12093</v>
      </c>
    </row>
    <row r="2033" spans="1:21" hidden="1">
      <c r="A2033">
        <v>4021</v>
      </c>
      <c r="B2033" t="s">
        <v>2959</v>
      </c>
      <c r="C2033" t="s">
        <v>11704</v>
      </c>
      <c r="D2033" t="s">
        <v>366</v>
      </c>
      <c r="E2033" t="s">
        <v>12110</v>
      </c>
      <c r="F2033" t="s">
        <v>5222</v>
      </c>
      <c r="G2033" t="s">
        <v>11982</v>
      </c>
      <c r="H2033" t="s">
        <v>27</v>
      </c>
      <c r="I2033" t="s">
        <v>28</v>
      </c>
      <c r="J2033" t="s">
        <v>4218</v>
      </c>
      <c r="K2033" t="s">
        <v>6305</v>
      </c>
      <c r="L2033" t="s">
        <v>4296</v>
      </c>
      <c r="M2033" t="s">
        <v>5297</v>
      </c>
      <c r="N2033" t="s">
        <v>11426</v>
      </c>
      <c r="O2033" t="s">
        <v>55</v>
      </c>
      <c r="P2033">
        <v>0</v>
      </c>
      <c r="Q2033">
        <v>0</v>
      </c>
      <c r="S2033" t="s">
        <v>12111</v>
      </c>
      <c r="U2033" t="s">
        <v>12093</v>
      </c>
    </row>
    <row r="2034" spans="1:21" hidden="1">
      <c r="A2034">
        <v>4022</v>
      </c>
      <c r="B2034" t="s">
        <v>2781</v>
      </c>
      <c r="C2034" t="s">
        <v>12112</v>
      </c>
      <c r="D2034" t="s">
        <v>245</v>
      </c>
      <c r="E2034" t="s">
        <v>12113</v>
      </c>
      <c r="F2034" t="s">
        <v>5222</v>
      </c>
      <c r="G2034" t="s">
        <v>11982</v>
      </c>
      <c r="H2034" t="s">
        <v>27</v>
      </c>
      <c r="I2034" t="s">
        <v>28</v>
      </c>
      <c r="J2034" t="s">
        <v>2938</v>
      </c>
      <c r="K2034" t="s">
        <v>2940</v>
      </c>
      <c r="L2034" t="s">
        <v>322</v>
      </c>
      <c r="M2034" t="s">
        <v>6738</v>
      </c>
      <c r="O2034" t="s">
        <v>64</v>
      </c>
      <c r="P2034">
        <v>0</v>
      </c>
      <c r="Q2034">
        <v>0</v>
      </c>
      <c r="S2034" t="s">
        <v>12114</v>
      </c>
      <c r="U2034" t="s">
        <v>12115</v>
      </c>
    </row>
    <row r="2035" spans="1:21" hidden="1">
      <c r="A2035">
        <v>4023</v>
      </c>
      <c r="B2035" t="s">
        <v>3757</v>
      </c>
      <c r="C2035" t="s">
        <v>11732</v>
      </c>
      <c r="D2035" t="s">
        <v>245</v>
      </c>
      <c r="E2035" t="s">
        <v>12116</v>
      </c>
      <c r="F2035" t="s">
        <v>5222</v>
      </c>
      <c r="G2035" t="s">
        <v>11982</v>
      </c>
      <c r="H2035" t="s">
        <v>27</v>
      </c>
      <c r="I2035" t="s">
        <v>28</v>
      </c>
      <c r="J2035" t="s">
        <v>12117</v>
      </c>
      <c r="K2035" t="s">
        <v>12118</v>
      </c>
      <c r="L2035" t="s">
        <v>12119</v>
      </c>
      <c r="M2035" t="s">
        <v>12120</v>
      </c>
      <c r="N2035" t="s">
        <v>12121</v>
      </c>
      <c r="O2035" t="s">
        <v>34</v>
      </c>
      <c r="P2035">
        <v>0</v>
      </c>
      <c r="Q2035">
        <v>0</v>
      </c>
      <c r="S2035" t="s">
        <v>12122</v>
      </c>
      <c r="U2035" t="s">
        <v>12115</v>
      </c>
    </row>
    <row r="2036" spans="1:21" hidden="1">
      <c r="A2036">
        <v>4024</v>
      </c>
      <c r="B2036" t="s">
        <v>11141</v>
      </c>
      <c r="C2036" t="s">
        <v>12123</v>
      </c>
      <c r="D2036" t="s">
        <v>245</v>
      </c>
      <c r="E2036" t="s">
        <v>12124</v>
      </c>
      <c r="F2036" t="s">
        <v>5222</v>
      </c>
      <c r="G2036" t="s">
        <v>11982</v>
      </c>
      <c r="H2036" t="s">
        <v>27</v>
      </c>
      <c r="I2036" t="s">
        <v>28</v>
      </c>
      <c r="J2036" t="s">
        <v>447</v>
      </c>
      <c r="K2036" t="s">
        <v>343</v>
      </c>
      <c r="L2036" t="s">
        <v>322</v>
      </c>
      <c r="M2036" t="s">
        <v>2940</v>
      </c>
      <c r="N2036" t="s">
        <v>5350</v>
      </c>
      <c r="O2036" t="s">
        <v>122</v>
      </c>
      <c r="P2036">
        <v>0</v>
      </c>
      <c r="Q2036">
        <v>0</v>
      </c>
      <c r="S2036" t="s">
        <v>12125</v>
      </c>
      <c r="U2036" t="s">
        <v>12115</v>
      </c>
    </row>
    <row r="2037" spans="1:21" hidden="1">
      <c r="A2037">
        <v>4025</v>
      </c>
      <c r="B2037" t="s">
        <v>2655</v>
      </c>
      <c r="C2037" t="s">
        <v>12126</v>
      </c>
      <c r="D2037" t="s">
        <v>245</v>
      </c>
      <c r="E2037" t="s">
        <v>12127</v>
      </c>
      <c r="F2037" t="s">
        <v>5222</v>
      </c>
      <c r="G2037" t="s">
        <v>11982</v>
      </c>
      <c r="H2037" t="s">
        <v>27</v>
      </c>
      <c r="I2037" t="s">
        <v>28</v>
      </c>
      <c r="J2037" t="s">
        <v>6214</v>
      </c>
      <c r="K2037" t="s">
        <v>4218</v>
      </c>
      <c r="L2037" t="s">
        <v>6305</v>
      </c>
      <c r="M2037" t="s">
        <v>4296</v>
      </c>
      <c r="O2037" t="s">
        <v>122</v>
      </c>
      <c r="P2037">
        <v>0</v>
      </c>
      <c r="Q2037">
        <v>0</v>
      </c>
      <c r="S2037" t="s">
        <v>12128</v>
      </c>
      <c r="U2037" t="s">
        <v>12115</v>
      </c>
    </row>
    <row r="2038" spans="1:21" hidden="1">
      <c r="A2038">
        <v>4026</v>
      </c>
      <c r="B2038" t="s">
        <v>4464</v>
      </c>
      <c r="C2038" t="s">
        <v>12129</v>
      </c>
      <c r="D2038" t="s">
        <v>245</v>
      </c>
      <c r="E2038" t="s">
        <v>12130</v>
      </c>
      <c r="F2038" t="s">
        <v>5222</v>
      </c>
      <c r="G2038" t="s">
        <v>11982</v>
      </c>
      <c r="H2038" t="s">
        <v>27</v>
      </c>
      <c r="I2038" t="s">
        <v>28</v>
      </c>
      <c r="J2038" t="s">
        <v>12131</v>
      </c>
      <c r="K2038" t="s">
        <v>12132</v>
      </c>
      <c r="L2038" t="s">
        <v>12133</v>
      </c>
      <c r="M2038" t="s">
        <v>12134</v>
      </c>
      <c r="N2038" t="s">
        <v>12135</v>
      </c>
      <c r="O2038" t="s">
        <v>34</v>
      </c>
      <c r="P2038">
        <v>0</v>
      </c>
      <c r="Q2038">
        <v>0</v>
      </c>
      <c r="S2038" t="s">
        <v>12136</v>
      </c>
      <c r="U2038" t="s">
        <v>12115</v>
      </c>
    </row>
    <row r="2039" spans="1:21" hidden="1">
      <c r="A2039">
        <v>4027</v>
      </c>
      <c r="B2039" t="s">
        <v>4663</v>
      </c>
      <c r="C2039" t="s">
        <v>12137</v>
      </c>
      <c r="D2039" t="s">
        <v>245</v>
      </c>
      <c r="E2039" t="s">
        <v>12138</v>
      </c>
      <c r="F2039" t="s">
        <v>5222</v>
      </c>
      <c r="G2039" t="s">
        <v>11982</v>
      </c>
      <c r="H2039" t="s">
        <v>27</v>
      </c>
      <c r="I2039" t="s">
        <v>28</v>
      </c>
      <c r="J2039" t="s">
        <v>12139</v>
      </c>
      <c r="K2039" t="s">
        <v>12140</v>
      </c>
      <c r="L2039" t="s">
        <v>12141</v>
      </c>
      <c r="M2039" t="s">
        <v>12142</v>
      </c>
      <c r="N2039" t="s">
        <v>12143</v>
      </c>
      <c r="O2039" t="s">
        <v>55</v>
      </c>
      <c r="P2039">
        <v>0</v>
      </c>
      <c r="Q2039">
        <v>0</v>
      </c>
      <c r="S2039" t="s">
        <v>12144</v>
      </c>
      <c r="U2039" t="s">
        <v>12115</v>
      </c>
    </row>
    <row r="2040" spans="1:21" hidden="1">
      <c r="A2040">
        <v>4028</v>
      </c>
      <c r="B2040" t="s">
        <v>11141</v>
      </c>
      <c r="C2040" t="s">
        <v>11142</v>
      </c>
      <c r="D2040" t="s">
        <v>245</v>
      </c>
      <c r="E2040" t="s">
        <v>12145</v>
      </c>
      <c r="F2040" t="s">
        <v>5222</v>
      </c>
      <c r="G2040" t="s">
        <v>11982</v>
      </c>
      <c r="H2040" t="s">
        <v>27</v>
      </c>
      <c r="I2040" t="s">
        <v>28</v>
      </c>
      <c r="J2040" t="s">
        <v>12146</v>
      </c>
      <c r="K2040" t="s">
        <v>12147</v>
      </c>
      <c r="L2040" t="s">
        <v>12148</v>
      </c>
      <c r="M2040" t="s">
        <v>12149</v>
      </c>
      <c r="N2040" t="s">
        <v>12150</v>
      </c>
      <c r="O2040" t="s">
        <v>80</v>
      </c>
      <c r="P2040">
        <v>1</v>
      </c>
      <c r="Q2040">
        <v>1</v>
      </c>
      <c r="S2040" t="s">
        <v>12151</v>
      </c>
      <c r="U2040" t="s">
        <v>12152</v>
      </c>
    </row>
    <row r="2041" spans="1:21" hidden="1">
      <c r="A2041">
        <v>4029</v>
      </c>
      <c r="B2041" t="s">
        <v>4718</v>
      </c>
      <c r="C2041" t="s">
        <v>12153</v>
      </c>
      <c r="D2041" t="s">
        <v>366</v>
      </c>
      <c r="E2041" t="s">
        <v>12154</v>
      </c>
      <c r="F2041" t="s">
        <v>5222</v>
      </c>
      <c r="G2041" t="s">
        <v>11982</v>
      </c>
      <c r="H2041" t="s">
        <v>27</v>
      </c>
      <c r="I2041" t="s">
        <v>28</v>
      </c>
      <c r="J2041" t="s">
        <v>3465</v>
      </c>
      <c r="K2041" t="s">
        <v>5351</v>
      </c>
      <c r="L2041" t="s">
        <v>12155</v>
      </c>
      <c r="M2041" t="s">
        <v>12156</v>
      </c>
      <c r="O2041" t="s">
        <v>64</v>
      </c>
      <c r="P2041">
        <v>0</v>
      </c>
      <c r="Q2041">
        <v>0</v>
      </c>
      <c r="S2041" t="s">
        <v>12157</v>
      </c>
      <c r="U2041" t="s">
        <v>12152</v>
      </c>
    </row>
    <row r="2042" spans="1:21" hidden="1">
      <c r="A2042">
        <v>4030</v>
      </c>
      <c r="B2042" t="s">
        <v>2959</v>
      </c>
      <c r="C2042" t="s">
        <v>12158</v>
      </c>
      <c r="D2042" t="s">
        <v>366</v>
      </c>
      <c r="E2042" t="s">
        <v>12159</v>
      </c>
      <c r="F2042" t="s">
        <v>5222</v>
      </c>
      <c r="G2042" t="s">
        <v>11982</v>
      </c>
      <c r="H2042" t="s">
        <v>27</v>
      </c>
      <c r="I2042" t="s">
        <v>28</v>
      </c>
      <c r="J2042" t="s">
        <v>4263</v>
      </c>
      <c r="K2042" t="s">
        <v>9278</v>
      </c>
      <c r="L2042" t="s">
        <v>6214</v>
      </c>
      <c r="M2042" t="s">
        <v>4218</v>
      </c>
      <c r="N2042" t="s">
        <v>6305</v>
      </c>
      <c r="O2042" t="s">
        <v>64</v>
      </c>
      <c r="P2042">
        <v>0</v>
      </c>
      <c r="Q2042">
        <v>0</v>
      </c>
      <c r="S2042" t="s">
        <v>12160</v>
      </c>
      <c r="U2042" t="s">
        <v>12152</v>
      </c>
    </row>
    <row r="2043" spans="1:21" hidden="1">
      <c r="A2043">
        <v>4031</v>
      </c>
      <c r="B2043" t="s">
        <v>2959</v>
      </c>
      <c r="C2043" t="s">
        <v>11948</v>
      </c>
      <c r="D2043" t="s">
        <v>366</v>
      </c>
      <c r="E2043" t="s">
        <v>12161</v>
      </c>
      <c r="F2043" t="s">
        <v>5222</v>
      </c>
      <c r="G2043" t="s">
        <v>11982</v>
      </c>
      <c r="H2043" t="s">
        <v>27</v>
      </c>
      <c r="I2043" t="s">
        <v>28</v>
      </c>
      <c r="J2043" t="s">
        <v>12162</v>
      </c>
      <c r="K2043" t="s">
        <v>12163</v>
      </c>
      <c r="L2043" t="s">
        <v>12164</v>
      </c>
      <c r="M2043" t="s">
        <v>12165</v>
      </c>
      <c r="N2043" t="s">
        <v>12166</v>
      </c>
      <c r="O2043" t="s">
        <v>64</v>
      </c>
      <c r="P2043">
        <v>0</v>
      </c>
      <c r="Q2043">
        <v>0</v>
      </c>
      <c r="S2043" t="s">
        <v>12167</v>
      </c>
      <c r="U2043" t="s">
        <v>12168</v>
      </c>
    </row>
    <row r="2044" spans="1:21" hidden="1">
      <c r="A2044">
        <v>4032</v>
      </c>
      <c r="B2044" t="s">
        <v>2959</v>
      </c>
      <c r="C2044" t="s">
        <v>11917</v>
      </c>
      <c r="D2044" t="s">
        <v>366</v>
      </c>
      <c r="E2044" t="s">
        <v>12169</v>
      </c>
      <c r="F2044" t="s">
        <v>5222</v>
      </c>
      <c r="G2044" t="s">
        <v>11982</v>
      </c>
      <c r="H2044" t="s">
        <v>27</v>
      </c>
      <c r="I2044" t="s">
        <v>28</v>
      </c>
      <c r="J2044" t="s">
        <v>5285</v>
      </c>
      <c r="K2044" t="s">
        <v>12170</v>
      </c>
      <c r="L2044" t="s">
        <v>5293</v>
      </c>
      <c r="M2044" t="s">
        <v>5273</v>
      </c>
      <c r="N2044" t="s">
        <v>8976</v>
      </c>
      <c r="O2044" t="s">
        <v>34</v>
      </c>
      <c r="P2044">
        <v>1</v>
      </c>
      <c r="Q2044">
        <v>1</v>
      </c>
      <c r="S2044" t="s">
        <v>12171</v>
      </c>
      <c r="U2044" t="s">
        <v>12168</v>
      </c>
    </row>
    <row r="2045" spans="1:21" hidden="1">
      <c r="A2045">
        <v>4033</v>
      </c>
      <c r="B2045" t="s">
        <v>11141</v>
      </c>
      <c r="C2045" t="s">
        <v>12123</v>
      </c>
      <c r="D2045" t="s">
        <v>245</v>
      </c>
      <c r="E2045" t="s">
        <v>12172</v>
      </c>
      <c r="F2045" t="s">
        <v>5222</v>
      </c>
      <c r="G2045" t="s">
        <v>11982</v>
      </c>
      <c r="H2045" t="s">
        <v>27</v>
      </c>
      <c r="I2045" t="s">
        <v>28</v>
      </c>
      <c r="J2045" t="s">
        <v>12173</v>
      </c>
      <c r="K2045" t="s">
        <v>12174</v>
      </c>
      <c r="L2045" t="s">
        <v>12175</v>
      </c>
      <c r="M2045" t="s">
        <v>12176</v>
      </c>
      <c r="N2045" t="s">
        <v>12177</v>
      </c>
      <c r="O2045" t="s">
        <v>55</v>
      </c>
      <c r="P2045">
        <v>1</v>
      </c>
      <c r="Q2045">
        <v>1</v>
      </c>
      <c r="S2045" t="s">
        <v>12178</v>
      </c>
      <c r="U2045" t="s">
        <v>12168</v>
      </c>
    </row>
    <row r="2046" spans="1:21" hidden="1">
      <c r="A2046">
        <v>4034</v>
      </c>
      <c r="B2046" t="s">
        <v>6930</v>
      </c>
      <c r="C2046" t="s">
        <v>12179</v>
      </c>
      <c r="D2046" t="s">
        <v>245</v>
      </c>
      <c r="E2046" t="s">
        <v>12180</v>
      </c>
      <c r="F2046" t="s">
        <v>5222</v>
      </c>
      <c r="G2046" t="s">
        <v>11982</v>
      </c>
      <c r="H2046" t="s">
        <v>27</v>
      </c>
      <c r="I2046" t="s">
        <v>28</v>
      </c>
      <c r="J2046" t="s">
        <v>12181</v>
      </c>
      <c r="K2046" t="s">
        <v>12182</v>
      </c>
      <c r="L2046" t="s">
        <v>12183</v>
      </c>
      <c r="M2046" t="s">
        <v>12184</v>
      </c>
      <c r="O2046" t="s">
        <v>55</v>
      </c>
      <c r="P2046">
        <v>0</v>
      </c>
      <c r="Q2046">
        <v>0</v>
      </c>
      <c r="S2046" t="s">
        <v>12185</v>
      </c>
      <c r="U2046" t="s">
        <v>12168</v>
      </c>
    </row>
    <row r="2047" spans="1:21" hidden="1">
      <c r="A2047">
        <v>4035</v>
      </c>
      <c r="B2047" t="s">
        <v>11141</v>
      </c>
      <c r="C2047" t="s">
        <v>12186</v>
      </c>
      <c r="D2047" t="s">
        <v>245</v>
      </c>
      <c r="E2047" t="s">
        <v>12187</v>
      </c>
      <c r="F2047" t="s">
        <v>5222</v>
      </c>
      <c r="G2047" t="s">
        <v>11982</v>
      </c>
      <c r="H2047" t="s">
        <v>27</v>
      </c>
      <c r="I2047" t="s">
        <v>28</v>
      </c>
      <c r="J2047" t="s">
        <v>12188</v>
      </c>
      <c r="K2047" t="s">
        <v>5298</v>
      </c>
      <c r="L2047" t="s">
        <v>4264</v>
      </c>
      <c r="M2047" t="s">
        <v>11202</v>
      </c>
      <c r="N2047" t="s">
        <v>12189</v>
      </c>
      <c r="O2047" t="s">
        <v>34</v>
      </c>
      <c r="P2047">
        <v>0</v>
      </c>
      <c r="Q2047">
        <v>0</v>
      </c>
      <c r="S2047" t="s">
        <v>12190</v>
      </c>
      <c r="U2047" t="s">
        <v>12191</v>
      </c>
    </row>
    <row r="2048" spans="1:21" hidden="1">
      <c r="A2048">
        <v>4036</v>
      </c>
      <c r="B2048" t="s">
        <v>4663</v>
      </c>
      <c r="C2048" t="s">
        <v>12192</v>
      </c>
      <c r="D2048" t="s">
        <v>245</v>
      </c>
      <c r="E2048" t="s">
        <v>12193</v>
      </c>
      <c r="F2048" t="s">
        <v>5222</v>
      </c>
      <c r="G2048" t="s">
        <v>11982</v>
      </c>
      <c r="H2048" t="s">
        <v>27</v>
      </c>
      <c r="I2048" t="s">
        <v>28</v>
      </c>
      <c r="J2048" t="s">
        <v>3465</v>
      </c>
      <c r="K2048" t="s">
        <v>3981</v>
      </c>
      <c r="L2048" t="s">
        <v>5370</v>
      </c>
      <c r="M2048" t="s">
        <v>2938</v>
      </c>
      <c r="N2048" t="s">
        <v>3979</v>
      </c>
      <c r="O2048" t="s">
        <v>80</v>
      </c>
      <c r="P2048">
        <v>0</v>
      </c>
      <c r="Q2048">
        <v>0</v>
      </c>
      <c r="S2048" t="s">
        <v>12194</v>
      </c>
      <c r="U2048" t="s">
        <v>12191</v>
      </c>
    </row>
    <row r="2049" spans="1:21" hidden="1">
      <c r="A2049">
        <v>4037</v>
      </c>
      <c r="B2049" t="s">
        <v>2781</v>
      </c>
      <c r="C2049" t="s">
        <v>10894</v>
      </c>
      <c r="D2049" t="s">
        <v>245</v>
      </c>
      <c r="E2049" t="s">
        <v>12195</v>
      </c>
      <c r="F2049" t="s">
        <v>5222</v>
      </c>
      <c r="G2049" t="s">
        <v>11982</v>
      </c>
      <c r="H2049" t="s">
        <v>27</v>
      </c>
      <c r="I2049" t="s">
        <v>28</v>
      </c>
      <c r="J2049" t="s">
        <v>3045</v>
      </c>
      <c r="K2049" t="s">
        <v>3465</v>
      </c>
      <c r="L2049" t="s">
        <v>3979</v>
      </c>
      <c r="M2049" t="s">
        <v>2938</v>
      </c>
      <c r="O2049" t="s">
        <v>122</v>
      </c>
      <c r="P2049">
        <v>0</v>
      </c>
      <c r="Q2049">
        <v>0</v>
      </c>
      <c r="S2049" t="s">
        <v>12196</v>
      </c>
      <c r="U2049" t="s">
        <v>12197</v>
      </c>
    </row>
    <row r="2050" spans="1:21" hidden="1">
      <c r="A2050">
        <v>4038</v>
      </c>
      <c r="B2050" t="s">
        <v>3757</v>
      </c>
      <c r="C2050" t="s">
        <v>12198</v>
      </c>
      <c r="D2050" t="s">
        <v>245</v>
      </c>
      <c r="E2050" t="s">
        <v>12199</v>
      </c>
      <c r="F2050" t="s">
        <v>5222</v>
      </c>
      <c r="G2050" t="s">
        <v>11982</v>
      </c>
      <c r="H2050" t="s">
        <v>27</v>
      </c>
      <c r="I2050" t="s">
        <v>28</v>
      </c>
      <c r="J2050" t="s">
        <v>12200</v>
      </c>
      <c r="K2050" t="s">
        <v>12201</v>
      </c>
      <c r="L2050" t="s">
        <v>12202</v>
      </c>
      <c r="M2050" t="s">
        <v>12203</v>
      </c>
      <c r="N2050" t="s">
        <v>12204</v>
      </c>
      <c r="O2050" t="s">
        <v>34</v>
      </c>
      <c r="P2050">
        <v>1</v>
      </c>
      <c r="Q2050">
        <v>1</v>
      </c>
      <c r="S2050" t="s">
        <v>12205</v>
      </c>
      <c r="U2050" t="s">
        <v>12197</v>
      </c>
    </row>
    <row r="2051" spans="1:21" hidden="1">
      <c r="A2051">
        <v>4039</v>
      </c>
      <c r="B2051" t="s">
        <v>2981</v>
      </c>
      <c r="C2051" t="s">
        <v>12064</v>
      </c>
      <c r="D2051" t="s">
        <v>245</v>
      </c>
      <c r="E2051" t="s">
        <v>12206</v>
      </c>
      <c r="F2051" t="s">
        <v>5222</v>
      </c>
      <c r="G2051" t="s">
        <v>11982</v>
      </c>
      <c r="H2051" t="s">
        <v>27</v>
      </c>
      <c r="I2051" t="s">
        <v>28</v>
      </c>
      <c r="J2051" t="s">
        <v>6305</v>
      </c>
      <c r="K2051" t="s">
        <v>6214</v>
      </c>
      <c r="L2051" t="s">
        <v>4263</v>
      </c>
      <c r="M2051" t="s">
        <v>5297</v>
      </c>
      <c r="N2051" t="s">
        <v>4091</v>
      </c>
      <c r="O2051" t="s">
        <v>34</v>
      </c>
      <c r="P2051">
        <v>0</v>
      </c>
      <c r="Q2051">
        <v>0</v>
      </c>
      <c r="S2051" t="s">
        <v>12207</v>
      </c>
      <c r="U2051" t="s">
        <v>12197</v>
      </c>
    </row>
    <row r="2052" spans="1:21" hidden="1">
      <c r="A2052">
        <v>4040</v>
      </c>
      <c r="B2052" t="s">
        <v>2981</v>
      </c>
      <c r="C2052" t="s">
        <v>12208</v>
      </c>
      <c r="D2052" t="s">
        <v>245</v>
      </c>
      <c r="E2052" t="s">
        <v>12209</v>
      </c>
      <c r="F2052" t="s">
        <v>5222</v>
      </c>
      <c r="G2052" t="s">
        <v>11982</v>
      </c>
      <c r="H2052" t="s">
        <v>27</v>
      </c>
      <c r="I2052" t="s">
        <v>28</v>
      </c>
      <c r="J2052" t="s">
        <v>2938</v>
      </c>
      <c r="K2052" t="s">
        <v>97</v>
      </c>
      <c r="L2052" t="s">
        <v>3981</v>
      </c>
      <c r="M2052" t="s">
        <v>6739</v>
      </c>
      <c r="N2052" t="s">
        <v>6738</v>
      </c>
      <c r="O2052" t="s">
        <v>80</v>
      </c>
      <c r="P2052">
        <v>0</v>
      </c>
      <c r="Q2052">
        <v>0</v>
      </c>
      <c r="S2052" t="s">
        <v>12210</v>
      </c>
      <c r="U2052" t="s">
        <v>12197</v>
      </c>
    </row>
    <row r="2053" spans="1:21" hidden="1">
      <c r="A2053">
        <v>4041</v>
      </c>
      <c r="B2053" t="s">
        <v>4663</v>
      </c>
      <c r="C2053" t="s">
        <v>12211</v>
      </c>
      <c r="D2053" t="s">
        <v>3966</v>
      </c>
      <c r="E2053" t="s">
        <v>12212</v>
      </c>
      <c r="F2053" t="s">
        <v>5222</v>
      </c>
      <c r="G2053" t="s">
        <v>12213</v>
      </c>
      <c r="H2053" t="s">
        <v>27</v>
      </c>
      <c r="I2053" t="s">
        <v>28</v>
      </c>
      <c r="J2053" t="s">
        <v>5372</v>
      </c>
      <c r="K2053" t="s">
        <v>447</v>
      </c>
      <c r="L2053" t="s">
        <v>6747</v>
      </c>
      <c r="M2053" t="s">
        <v>12214</v>
      </c>
      <c r="N2053" t="s">
        <v>507</v>
      </c>
      <c r="O2053" t="s">
        <v>34</v>
      </c>
      <c r="P2053">
        <v>0</v>
      </c>
      <c r="Q2053">
        <v>0</v>
      </c>
      <c r="S2053" t="s">
        <v>12215</v>
      </c>
      <c r="U2053" t="s">
        <v>12216</v>
      </c>
    </row>
    <row r="2054" spans="1:21" hidden="1">
      <c r="A2054">
        <v>4042</v>
      </c>
      <c r="B2054" t="s">
        <v>12217</v>
      </c>
      <c r="C2054" t="s">
        <v>12218</v>
      </c>
      <c r="D2054" t="s">
        <v>3966</v>
      </c>
      <c r="E2054" t="s">
        <v>12219</v>
      </c>
      <c r="F2054" t="s">
        <v>5222</v>
      </c>
      <c r="G2054" t="s">
        <v>12213</v>
      </c>
      <c r="H2054" t="s">
        <v>27</v>
      </c>
      <c r="I2054" t="s">
        <v>28</v>
      </c>
      <c r="J2054" t="s">
        <v>12220</v>
      </c>
      <c r="K2054" t="s">
        <v>12221</v>
      </c>
      <c r="L2054" t="s">
        <v>12222</v>
      </c>
      <c r="M2054" t="s">
        <v>12223</v>
      </c>
      <c r="N2054" t="s">
        <v>11805</v>
      </c>
      <c r="O2054" t="s">
        <v>122</v>
      </c>
      <c r="P2054">
        <v>0</v>
      </c>
      <c r="Q2054">
        <v>0</v>
      </c>
      <c r="S2054" t="s">
        <v>12224</v>
      </c>
      <c r="U2054" t="s">
        <v>12225</v>
      </c>
    </row>
    <row r="2055" spans="1:21" hidden="1">
      <c r="A2055">
        <v>4043</v>
      </c>
      <c r="B2055" t="s">
        <v>2438</v>
      </c>
      <c r="C2055" t="s">
        <v>11062</v>
      </c>
      <c r="D2055" t="s">
        <v>3966</v>
      </c>
      <c r="E2055" t="s">
        <v>12226</v>
      </c>
      <c r="F2055" t="s">
        <v>5222</v>
      </c>
      <c r="G2055" t="s">
        <v>12213</v>
      </c>
      <c r="H2055" t="s">
        <v>27</v>
      </c>
      <c r="I2055" t="s">
        <v>28</v>
      </c>
      <c r="J2055" t="s">
        <v>12227</v>
      </c>
      <c r="K2055" t="s">
        <v>12228</v>
      </c>
      <c r="L2055" t="s">
        <v>12229</v>
      </c>
      <c r="M2055" t="s">
        <v>12230</v>
      </c>
      <c r="N2055" t="s">
        <v>12231</v>
      </c>
      <c r="O2055" t="s">
        <v>55</v>
      </c>
      <c r="P2055">
        <v>0</v>
      </c>
      <c r="Q2055">
        <v>0</v>
      </c>
      <c r="S2055" t="s">
        <v>12232</v>
      </c>
      <c r="U2055" t="s">
        <v>12225</v>
      </c>
    </row>
    <row r="2056" spans="1:21" hidden="1">
      <c r="A2056">
        <v>4044</v>
      </c>
      <c r="B2056" t="s">
        <v>6930</v>
      </c>
      <c r="C2056" t="s">
        <v>12233</v>
      </c>
      <c r="D2056" t="s">
        <v>3966</v>
      </c>
      <c r="E2056" t="s">
        <v>12234</v>
      </c>
      <c r="F2056" t="s">
        <v>5222</v>
      </c>
      <c r="G2056" t="s">
        <v>12213</v>
      </c>
      <c r="H2056" t="s">
        <v>27</v>
      </c>
      <c r="I2056" t="s">
        <v>28</v>
      </c>
      <c r="J2056" t="s">
        <v>12235</v>
      </c>
      <c r="K2056" t="s">
        <v>12236</v>
      </c>
      <c r="L2056" t="s">
        <v>12237</v>
      </c>
      <c r="M2056" t="s">
        <v>12238</v>
      </c>
      <c r="O2056" t="s">
        <v>55</v>
      </c>
      <c r="P2056">
        <v>0</v>
      </c>
      <c r="Q2056">
        <v>0</v>
      </c>
      <c r="S2056" t="s">
        <v>12239</v>
      </c>
      <c r="U2056" t="s">
        <v>12240</v>
      </c>
    </row>
    <row r="2057" spans="1:21" hidden="1">
      <c r="A2057">
        <v>4045</v>
      </c>
      <c r="B2057" t="s">
        <v>11685</v>
      </c>
      <c r="C2057" t="s">
        <v>10942</v>
      </c>
      <c r="D2057" t="s">
        <v>3966</v>
      </c>
      <c r="E2057" t="s">
        <v>12241</v>
      </c>
      <c r="F2057" t="s">
        <v>5222</v>
      </c>
      <c r="G2057" t="s">
        <v>12213</v>
      </c>
      <c r="H2057" t="s">
        <v>27</v>
      </c>
      <c r="I2057" t="s">
        <v>28</v>
      </c>
      <c r="J2057" t="s">
        <v>12242</v>
      </c>
      <c r="K2057" t="s">
        <v>12243</v>
      </c>
      <c r="L2057" t="s">
        <v>12244</v>
      </c>
      <c r="M2057" t="s">
        <v>12245</v>
      </c>
      <c r="O2057" t="s">
        <v>34</v>
      </c>
      <c r="P2057">
        <v>0</v>
      </c>
      <c r="Q2057">
        <v>0</v>
      </c>
      <c r="S2057" t="s">
        <v>12246</v>
      </c>
      <c r="U2057" t="s">
        <v>12240</v>
      </c>
    </row>
    <row r="2058" spans="1:21" hidden="1">
      <c r="A2058">
        <v>4046</v>
      </c>
      <c r="B2058" t="s">
        <v>2981</v>
      </c>
      <c r="C2058" t="s">
        <v>12247</v>
      </c>
      <c r="D2058" t="s">
        <v>3966</v>
      </c>
      <c r="E2058" t="s">
        <v>12248</v>
      </c>
      <c r="F2058" t="s">
        <v>5222</v>
      </c>
      <c r="G2058" t="s">
        <v>12213</v>
      </c>
      <c r="H2058" t="s">
        <v>27</v>
      </c>
      <c r="I2058" t="s">
        <v>28</v>
      </c>
      <c r="J2058" t="s">
        <v>12249</v>
      </c>
      <c r="K2058" t="s">
        <v>12250</v>
      </c>
      <c r="L2058" t="s">
        <v>6696</v>
      </c>
      <c r="M2058" t="s">
        <v>12251</v>
      </c>
      <c r="N2058" t="s">
        <v>12252</v>
      </c>
      <c r="O2058" t="s">
        <v>122</v>
      </c>
      <c r="P2058">
        <v>1</v>
      </c>
      <c r="Q2058">
        <v>0</v>
      </c>
      <c r="S2058" t="s">
        <v>12253</v>
      </c>
      <c r="U2058" t="s">
        <v>12254</v>
      </c>
    </row>
    <row r="2059" spans="1:21" hidden="1">
      <c r="A2059">
        <v>4047</v>
      </c>
      <c r="B2059" t="s">
        <v>6930</v>
      </c>
      <c r="C2059" t="s">
        <v>12255</v>
      </c>
      <c r="D2059" t="s">
        <v>3966</v>
      </c>
      <c r="E2059" t="s">
        <v>12256</v>
      </c>
      <c r="F2059" t="s">
        <v>5222</v>
      </c>
      <c r="G2059" t="s">
        <v>12213</v>
      </c>
      <c r="H2059" t="s">
        <v>27</v>
      </c>
      <c r="I2059" t="s">
        <v>28</v>
      </c>
      <c r="J2059" t="s">
        <v>12257</v>
      </c>
      <c r="K2059" t="s">
        <v>12258</v>
      </c>
      <c r="L2059" t="s">
        <v>11682</v>
      </c>
      <c r="M2059" t="s">
        <v>12259</v>
      </c>
      <c r="O2059" t="s">
        <v>34</v>
      </c>
      <c r="P2059">
        <v>0</v>
      </c>
      <c r="Q2059">
        <v>0</v>
      </c>
      <c r="S2059" t="s">
        <v>12260</v>
      </c>
      <c r="U2059" t="s">
        <v>12261</v>
      </c>
    </row>
    <row r="2060" spans="1:21" hidden="1">
      <c r="A2060">
        <v>4048</v>
      </c>
      <c r="B2060" t="s">
        <v>2981</v>
      </c>
      <c r="C2060" t="s">
        <v>12262</v>
      </c>
      <c r="D2060" t="s">
        <v>3966</v>
      </c>
      <c r="E2060" t="s">
        <v>12263</v>
      </c>
      <c r="F2060" t="s">
        <v>5222</v>
      </c>
      <c r="G2060" t="s">
        <v>12213</v>
      </c>
      <c r="H2060" t="s">
        <v>27</v>
      </c>
      <c r="I2060" t="s">
        <v>28</v>
      </c>
      <c r="J2060" t="s">
        <v>12264</v>
      </c>
      <c r="K2060" t="s">
        <v>12265</v>
      </c>
      <c r="L2060" t="s">
        <v>12266</v>
      </c>
      <c r="M2060" t="s">
        <v>12267</v>
      </c>
      <c r="N2060" t="s">
        <v>12268</v>
      </c>
      <c r="O2060" t="s">
        <v>64</v>
      </c>
      <c r="P2060">
        <v>0</v>
      </c>
      <c r="Q2060">
        <v>0</v>
      </c>
      <c r="S2060" t="s">
        <v>12269</v>
      </c>
      <c r="U2060" t="s">
        <v>12261</v>
      </c>
    </row>
    <row r="2061" spans="1:21" hidden="1">
      <c r="A2061">
        <v>4049</v>
      </c>
      <c r="B2061" t="s">
        <v>2620</v>
      </c>
      <c r="C2061" t="s">
        <v>4465</v>
      </c>
      <c r="D2061" t="s">
        <v>3966</v>
      </c>
      <c r="E2061" t="s">
        <v>12270</v>
      </c>
      <c r="F2061" t="s">
        <v>5222</v>
      </c>
      <c r="G2061" t="s">
        <v>12213</v>
      </c>
      <c r="H2061" t="s">
        <v>27</v>
      </c>
      <c r="I2061" t="s">
        <v>28</v>
      </c>
      <c r="J2061" t="s">
        <v>12271</v>
      </c>
      <c r="K2061" t="s">
        <v>12272</v>
      </c>
      <c r="L2061" t="s">
        <v>12273</v>
      </c>
      <c r="M2061" t="s">
        <v>12274</v>
      </c>
      <c r="N2061" t="s">
        <v>12275</v>
      </c>
      <c r="O2061" t="s">
        <v>55</v>
      </c>
      <c r="P2061">
        <v>1</v>
      </c>
      <c r="Q2061">
        <v>0</v>
      </c>
      <c r="S2061" t="s">
        <v>12276</v>
      </c>
      <c r="U2061" t="s">
        <v>12277</v>
      </c>
    </row>
    <row r="2062" spans="1:21" hidden="1">
      <c r="A2062">
        <v>4050</v>
      </c>
      <c r="B2062" t="s">
        <v>2438</v>
      </c>
      <c r="C2062" t="s">
        <v>11669</v>
      </c>
      <c r="D2062" t="s">
        <v>3966</v>
      </c>
      <c r="E2062" t="s">
        <v>12278</v>
      </c>
      <c r="F2062" t="s">
        <v>5222</v>
      </c>
      <c r="G2062" t="s">
        <v>12213</v>
      </c>
      <c r="H2062" t="s">
        <v>27</v>
      </c>
      <c r="I2062" t="s">
        <v>28</v>
      </c>
      <c r="J2062" t="s">
        <v>5563</v>
      </c>
      <c r="K2062" t="s">
        <v>11202</v>
      </c>
      <c r="L2062" t="s">
        <v>12279</v>
      </c>
      <c r="M2062" t="s">
        <v>12280</v>
      </c>
      <c r="N2062" t="s">
        <v>12281</v>
      </c>
      <c r="O2062" t="s">
        <v>80</v>
      </c>
      <c r="P2062">
        <v>0</v>
      </c>
      <c r="Q2062">
        <v>0</v>
      </c>
      <c r="S2062" t="s">
        <v>12282</v>
      </c>
      <c r="U2062" t="s">
        <v>12283</v>
      </c>
    </row>
    <row r="2063" spans="1:21" hidden="1">
      <c r="A2063">
        <v>4051</v>
      </c>
      <c r="B2063" t="s">
        <v>4663</v>
      </c>
      <c r="C2063" t="s">
        <v>12284</v>
      </c>
      <c r="D2063" t="s">
        <v>366</v>
      </c>
      <c r="E2063" t="s">
        <v>12285</v>
      </c>
      <c r="F2063" t="s">
        <v>5222</v>
      </c>
      <c r="G2063" t="s">
        <v>12213</v>
      </c>
      <c r="H2063" t="s">
        <v>27</v>
      </c>
      <c r="I2063" t="s">
        <v>28</v>
      </c>
      <c r="J2063" t="s">
        <v>12286</v>
      </c>
      <c r="K2063" t="s">
        <v>12287</v>
      </c>
      <c r="L2063" t="s">
        <v>12288</v>
      </c>
      <c r="M2063" t="s">
        <v>12289</v>
      </c>
      <c r="N2063" t="s">
        <v>12290</v>
      </c>
      <c r="O2063" t="s">
        <v>55</v>
      </c>
      <c r="P2063">
        <v>1</v>
      </c>
      <c r="Q2063">
        <v>1</v>
      </c>
      <c r="S2063" t="s">
        <v>12291</v>
      </c>
      <c r="U2063" t="s">
        <v>12283</v>
      </c>
    </row>
    <row r="2064" spans="1:21" hidden="1">
      <c r="A2064">
        <v>4052</v>
      </c>
      <c r="B2064" t="s">
        <v>4663</v>
      </c>
      <c r="C2064" t="s">
        <v>12284</v>
      </c>
      <c r="D2064" t="s">
        <v>366</v>
      </c>
      <c r="E2064" t="s">
        <v>12292</v>
      </c>
      <c r="F2064" t="s">
        <v>5222</v>
      </c>
      <c r="G2064" t="s">
        <v>12213</v>
      </c>
      <c r="H2064" t="s">
        <v>27</v>
      </c>
      <c r="I2064" t="s">
        <v>28</v>
      </c>
      <c r="J2064" t="s">
        <v>12293</v>
      </c>
      <c r="K2064" t="s">
        <v>12294</v>
      </c>
      <c r="L2064" t="s">
        <v>12295</v>
      </c>
      <c r="M2064" t="s">
        <v>12296</v>
      </c>
      <c r="N2064" t="s">
        <v>12297</v>
      </c>
      <c r="O2064" t="s">
        <v>80</v>
      </c>
      <c r="P2064">
        <v>0</v>
      </c>
      <c r="Q2064">
        <v>0</v>
      </c>
      <c r="S2064" t="s">
        <v>12298</v>
      </c>
      <c r="U2064" t="s">
        <v>12299</v>
      </c>
    </row>
    <row r="2065" spans="1:21" hidden="1">
      <c r="A2065">
        <v>4053</v>
      </c>
      <c r="B2065" t="s">
        <v>2959</v>
      </c>
      <c r="C2065" t="s">
        <v>12300</v>
      </c>
      <c r="D2065" t="s">
        <v>366</v>
      </c>
      <c r="E2065" t="s">
        <v>12301</v>
      </c>
      <c r="F2065" t="s">
        <v>5222</v>
      </c>
      <c r="G2065" t="s">
        <v>12213</v>
      </c>
      <c r="H2065" t="s">
        <v>27</v>
      </c>
      <c r="I2065" t="s">
        <v>28</v>
      </c>
      <c r="J2065" t="s">
        <v>12302</v>
      </c>
      <c r="K2065" t="s">
        <v>12303</v>
      </c>
      <c r="L2065" t="s">
        <v>12304</v>
      </c>
      <c r="M2065" t="s">
        <v>12305</v>
      </c>
      <c r="N2065" t="s">
        <v>12306</v>
      </c>
      <c r="O2065" t="s">
        <v>64</v>
      </c>
      <c r="P2065">
        <v>0</v>
      </c>
      <c r="Q2065">
        <v>0</v>
      </c>
      <c r="S2065" t="s">
        <v>12307</v>
      </c>
      <c r="U2065" t="s">
        <v>12308</v>
      </c>
    </row>
    <row r="2066" spans="1:21" hidden="1">
      <c r="A2066">
        <v>4054</v>
      </c>
      <c r="B2066" t="s">
        <v>4663</v>
      </c>
      <c r="C2066" t="s">
        <v>12309</v>
      </c>
      <c r="D2066" t="s">
        <v>366</v>
      </c>
      <c r="E2066" t="s">
        <v>12310</v>
      </c>
      <c r="F2066" t="s">
        <v>5222</v>
      </c>
      <c r="G2066" t="s">
        <v>12213</v>
      </c>
      <c r="H2066" t="s">
        <v>27</v>
      </c>
      <c r="I2066" t="s">
        <v>28</v>
      </c>
      <c r="J2066" t="s">
        <v>12311</v>
      </c>
      <c r="K2066" t="s">
        <v>12312</v>
      </c>
      <c r="L2066" t="s">
        <v>12313</v>
      </c>
      <c r="M2066" t="s">
        <v>12314</v>
      </c>
      <c r="N2066" t="s">
        <v>12315</v>
      </c>
      <c r="O2066" t="s">
        <v>55</v>
      </c>
      <c r="P2066">
        <v>0</v>
      </c>
      <c r="Q2066">
        <v>0</v>
      </c>
      <c r="S2066" t="s">
        <v>12316</v>
      </c>
      <c r="U2066" t="s">
        <v>12308</v>
      </c>
    </row>
    <row r="2067" spans="1:21" hidden="1">
      <c r="A2067">
        <v>4055</v>
      </c>
      <c r="B2067" t="s">
        <v>2781</v>
      </c>
      <c r="C2067" t="s">
        <v>12317</v>
      </c>
      <c r="D2067" t="s">
        <v>366</v>
      </c>
      <c r="E2067" t="s">
        <v>12318</v>
      </c>
      <c r="F2067" t="s">
        <v>5222</v>
      </c>
      <c r="G2067" t="s">
        <v>12213</v>
      </c>
      <c r="H2067" t="s">
        <v>27</v>
      </c>
      <c r="I2067" t="s">
        <v>28</v>
      </c>
      <c r="J2067" t="s">
        <v>12319</v>
      </c>
      <c r="K2067" t="s">
        <v>12320</v>
      </c>
      <c r="L2067" t="s">
        <v>12321</v>
      </c>
      <c r="M2067" t="s">
        <v>12322</v>
      </c>
      <c r="N2067" t="s">
        <v>12323</v>
      </c>
      <c r="O2067" t="s">
        <v>55</v>
      </c>
      <c r="P2067">
        <v>0</v>
      </c>
      <c r="Q2067">
        <v>0</v>
      </c>
      <c r="S2067" t="s">
        <v>12324</v>
      </c>
      <c r="U2067" t="s">
        <v>12308</v>
      </c>
    </row>
    <row r="2068" spans="1:21" hidden="1">
      <c r="A2068">
        <v>4056</v>
      </c>
      <c r="B2068" t="s">
        <v>2959</v>
      </c>
      <c r="C2068" t="s">
        <v>12300</v>
      </c>
      <c r="D2068" t="s">
        <v>366</v>
      </c>
      <c r="E2068" t="s">
        <v>12325</v>
      </c>
      <c r="F2068" t="s">
        <v>5222</v>
      </c>
      <c r="G2068" t="s">
        <v>12213</v>
      </c>
      <c r="H2068" t="s">
        <v>27</v>
      </c>
      <c r="I2068" t="s">
        <v>28</v>
      </c>
      <c r="J2068" t="s">
        <v>11573</v>
      </c>
      <c r="K2068" t="s">
        <v>5484</v>
      </c>
      <c r="L2068" t="s">
        <v>12326</v>
      </c>
      <c r="M2068" t="s">
        <v>5501</v>
      </c>
      <c r="N2068" t="s">
        <v>12327</v>
      </c>
      <c r="O2068" t="s">
        <v>80</v>
      </c>
      <c r="P2068">
        <v>0</v>
      </c>
      <c r="Q2068">
        <v>0</v>
      </c>
      <c r="S2068" t="s">
        <v>12328</v>
      </c>
      <c r="U2068" t="s">
        <v>12329</v>
      </c>
    </row>
    <row r="2069" spans="1:21" hidden="1">
      <c r="A2069">
        <v>4057</v>
      </c>
      <c r="B2069" t="s">
        <v>12217</v>
      </c>
      <c r="C2069" t="s">
        <v>12218</v>
      </c>
      <c r="D2069" t="s">
        <v>3966</v>
      </c>
      <c r="E2069" t="s">
        <v>12330</v>
      </c>
      <c r="F2069" t="s">
        <v>5222</v>
      </c>
      <c r="G2069" t="s">
        <v>12213</v>
      </c>
      <c r="H2069" t="s">
        <v>27</v>
      </c>
      <c r="I2069" t="s">
        <v>28</v>
      </c>
      <c r="J2069" t="s">
        <v>12331</v>
      </c>
      <c r="K2069" t="s">
        <v>12332</v>
      </c>
      <c r="L2069" t="s">
        <v>12333</v>
      </c>
      <c r="M2069" t="s">
        <v>12334</v>
      </c>
      <c r="N2069" t="s">
        <v>12335</v>
      </c>
      <c r="O2069" t="s">
        <v>55</v>
      </c>
      <c r="P2069">
        <v>0</v>
      </c>
      <c r="Q2069">
        <v>0</v>
      </c>
      <c r="S2069" t="s">
        <v>12336</v>
      </c>
      <c r="U2069" t="s">
        <v>12337</v>
      </c>
    </row>
    <row r="2070" spans="1:21" hidden="1">
      <c r="A2070">
        <v>4058</v>
      </c>
      <c r="B2070" t="s">
        <v>11685</v>
      </c>
      <c r="C2070" t="s">
        <v>10942</v>
      </c>
      <c r="D2070" t="s">
        <v>3966</v>
      </c>
      <c r="E2070" t="s">
        <v>12338</v>
      </c>
      <c r="F2070" t="s">
        <v>5222</v>
      </c>
      <c r="G2070" t="s">
        <v>12213</v>
      </c>
      <c r="H2070" t="s">
        <v>27</v>
      </c>
      <c r="I2070" t="s">
        <v>28</v>
      </c>
      <c r="J2070" t="s">
        <v>12339</v>
      </c>
      <c r="K2070" t="s">
        <v>12340</v>
      </c>
      <c r="L2070" t="s">
        <v>12341</v>
      </c>
      <c r="M2070" t="s">
        <v>12342</v>
      </c>
      <c r="O2070" t="s">
        <v>34</v>
      </c>
      <c r="P2070">
        <v>0</v>
      </c>
      <c r="Q2070">
        <v>0</v>
      </c>
      <c r="S2070" t="s">
        <v>12343</v>
      </c>
      <c r="U2070" t="s">
        <v>12344</v>
      </c>
    </row>
    <row r="2071" spans="1:21" hidden="1">
      <c r="A2071">
        <v>4059</v>
      </c>
      <c r="B2071" t="s">
        <v>11222</v>
      </c>
      <c r="C2071" t="s">
        <v>12345</v>
      </c>
      <c r="D2071" t="s">
        <v>3966</v>
      </c>
      <c r="E2071" t="s">
        <v>12346</v>
      </c>
      <c r="F2071" t="s">
        <v>5222</v>
      </c>
      <c r="G2071" t="s">
        <v>12213</v>
      </c>
      <c r="H2071" t="s">
        <v>27</v>
      </c>
      <c r="I2071" t="s">
        <v>28</v>
      </c>
      <c r="J2071" t="s">
        <v>12347</v>
      </c>
      <c r="K2071" t="s">
        <v>12348</v>
      </c>
      <c r="L2071" t="s">
        <v>12349</v>
      </c>
      <c r="M2071" t="s">
        <v>12350</v>
      </c>
      <c r="N2071" t="s">
        <v>12351</v>
      </c>
      <c r="O2071" t="s">
        <v>64</v>
      </c>
      <c r="P2071">
        <v>0</v>
      </c>
      <c r="Q2071">
        <v>0</v>
      </c>
      <c r="S2071" t="s">
        <v>12352</v>
      </c>
      <c r="U2071" t="s">
        <v>12344</v>
      </c>
    </row>
    <row r="2072" spans="1:21" hidden="1">
      <c r="A2072">
        <v>4060</v>
      </c>
      <c r="B2072" t="s">
        <v>11685</v>
      </c>
      <c r="C2072" t="s">
        <v>10942</v>
      </c>
      <c r="D2072" t="s">
        <v>3966</v>
      </c>
      <c r="E2072" t="s">
        <v>12353</v>
      </c>
      <c r="F2072" t="s">
        <v>5222</v>
      </c>
      <c r="G2072" t="s">
        <v>12213</v>
      </c>
      <c r="H2072" t="s">
        <v>27</v>
      </c>
      <c r="I2072" t="s">
        <v>28</v>
      </c>
      <c r="J2072" t="s">
        <v>12354</v>
      </c>
      <c r="K2072" t="s">
        <v>12355</v>
      </c>
      <c r="L2072" t="s">
        <v>12356</v>
      </c>
      <c r="M2072" t="s">
        <v>12357</v>
      </c>
      <c r="O2072" t="s">
        <v>34</v>
      </c>
      <c r="P2072">
        <v>0</v>
      </c>
      <c r="Q2072">
        <v>0</v>
      </c>
      <c r="S2072" t="s">
        <v>12358</v>
      </c>
      <c r="U2072" t="s">
        <v>12344</v>
      </c>
    </row>
    <row r="2073" spans="1:21" hidden="1">
      <c r="A2073">
        <v>4061</v>
      </c>
      <c r="B2073" t="s">
        <v>2959</v>
      </c>
      <c r="C2073" t="s">
        <v>12359</v>
      </c>
      <c r="D2073" t="s">
        <v>3966</v>
      </c>
      <c r="E2073" t="s">
        <v>12360</v>
      </c>
      <c r="F2073" t="s">
        <v>5222</v>
      </c>
      <c r="G2073" t="s">
        <v>12213</v>
      </c>
      <c r="H2073" t="s">
        <v>27</v>
      </c>
      <c r="I2073" t="s">
        <v>28</v>
      </c>
      <c r="J2073" t="s">
        <v>12361</v>
      </c>
      <c r="K2073" t="s">
        <v>12362</v>
      </c>
      <c r="L2073" t="s">
        <v>12363</v>
      </c>
      <c r="M2073" t="s">
        <v>12364</v>
      </c>
      <c r="N2073" t="s">
        <v>5271</v>
      </c>
      <c r="O2073" t="s">
        <v>80</v>
      </c>
      <c r="P2073">
        <v>0</v>
      </c>
      <c r="Q2073">
        <v>0</v>
      </c>
      <c r="S2073" t="s">
        <v>12365</v>
      </c>
      <c r="U2073" t="s">
        <v>12366</v>
      </c>
    </row>
    <row r="2074" spans="1:21" hidden="1">
      <c r="A2074">
        <v>4062</v>
      </c>
      <c r="B2074" t="s">
        <v>4464</v>
      </c>
      <c r="C2074" t="s">
        <v>12367</v>
      </c>
      <c r="D2074" t="s">
        <v>3966</v>
      </c>
      <c r="E2074" t="s">
        <v>12368</v>
      </c>
      <c r="F2074" t="s">
        <v>5222</v>
      </c>
      <c r="G2074" t="s">
        <v>12213</v>
      </c>
      <c r="H2074" t="s">
        <v>27</v>
      </c>
      <c r="I2074" t="s">
        <v>28</v>
      </c>
      <c r="J2074" t="s">
        <v>12369</v>
      </c>
      <c r="K2074" t="s">
        <v>12370</v>
      </c>
      <c r="L2074" t="s">
        <v>12371</v>
      </c>
      <c r="M2074" t="s">
        <v>12372</v>
      </c>
      <c r="N2074" t="s">
        <v>12373</v>
      </c>
      <c r="O2074" t="s">
        <v>80</v>
      </c>
      <c r="P2074">
        <v>0</v>
      </c>
      <c r="Q2074">
        <v>0</v>
      </c>
      <c r="S2074" t="s">
        <v>12374</v>
      </c>
      <c r="U2074" t="s">
        <v>12366</v>
      </c>
    </row>
    <row r="2075" spans="1:21" hidden="1">
      <c r="A2075">
        <v>4063</v>
      </c>
      <c r="B2075" t="s">
        <v>2959</v>
      </c>
      <c r="C2075" t="s">
        <v>12375</v>
      </c>
      <c r="D2075" t="s">
        <v>3966</v>
      </c>
      <c r="E2075" t="s">
        <v>12376</v>
      </c>
      <c r="F2075" t="s">
        <v>5222</v>
      </c>
      <c r="G2075" t="s">
        <v>12213</v>
      </c>
      <c r="H2075" t="s">
        <v>27</v>
      </c>
      <c r="I2075" t="s">
        <v>28</v>
      </c>
      <c r="J2075" t="s">
        <v>11426</v>
      </c>
      <c r="K2075" t="s">
        <v>11202</v>
      </c>
      <c r="L2075" t="s">
        <v>4264</v>
      </c>
      <c r="M2075" t="s">
        <v>6305</v>
      </c>
      <c r="N2075" t="s">
        <v>4218</v>
      </c>
      <c r="O2075" t="s">
        <v>122</v>
      </c>
      <c r="P2075">
        <v>1</v>
      </c>
      <c r="Q2075">
        <v>1</v>
      </c>
      <c r="S2075" t="s">
        <v>12377</v>
      </c>
      <c r="U2075" t="s">
        <v>12366</v>
      </c>
    </row>
    <row r="2076" spans="1:21" hidden="1">
      <c r="A2076">
        <v>4064</v>
      </c>
      <c r="B2076" t="s">
        <v>12025</v>
      </c>
      <c r="C2076" t="s">
        <v>12026</v>
      </c>
      <c r="D2076" t="s">
        <v>3966</v>
      </c>
      <c r="E2076" t="s">
        <v>12378</v>
      </c>
      <c r="F2076" t="s">
        <v>5222</v>
      </c>
      <c r="G2076" t="s">
        <v>12213</v>
      </c>
      <c r="H2076" t="s">
        <v>27</v>
      </c>
      <c r="I2076" t="s">
        <v>28</v>
      </c>
      <c r="J2076" t="s">
        <v>12379</v>
      </c>
      <c r="K2076" t="s">
        <v>12380</v>
      </c>
      <c r="L2076" t="s">
        <v>12381</v>
      </c>
      <c r="M2076" t="s">
        <v>12382</v>
      </c>
      <c r="N2076" t="s">
        <v>12383</v>
      </c>
      <c r="O2076" t="s">
        <v>34</v>
      </c>
      <c r="P2076">
        <v>0</v>
      </c>
      <c r="Q2076">
        <v>0</v>
      </c>
      <c r="S2076" t="s">
        <v>12384</v>
      </c>
      <c r="U2076" t="s">
        <v>12366</v>
      </c>
    </row>
    <row r="2077" spans="1:21" hidden="1">
      <c r="A2077">
        <v>4065</v>
      </c>
      <c r="B2077" t="s">
        <v>2438</v>
      </c>
      <c r="C2077" t="s">
        <v>12385</v>
      </c>
      <c r="D2077" t="s">
        <v>3966</v>
      </c>
      <c r="E2077" t="s">
        <v>12386</v>
      </c>
      <c r="F2077" t="s">
        <v>5222</v>
      </c>
      <c r="G2077" t="s">
        <v>12213</v>
      </c>
      <c r="H2077" t="s">
        <v>27</v>
      </c>
      <c r="I2077" t="s">
        <v>28</v>
      </c>
      <c r="J2077" t="s">
        <v>12387</v>
      </c>
      <c r="K2077" t="s">
        <v>12388</v>
      </c>
      <c r="L2077" t="s">
        <v>12389</v>
      </c>
      <c r="M2077" t="s">
        <v>12390</v>
      </c>
      <c r="N2077" t="s">
        <v>12391</v>
      </c>
      <c r="O2077" t="s">
        <v>34</v>
      </c>
      <c r="P2077">
        <v>1</v>
      </c>
      <c r="Q2077">
        <v>1</v>
      </c>
      <c r="S2077" t="s">
        <v>12392</v>
      </c>
      <c r="U2077" t="s">
        <v>12393</v>
      </c>
    </row>
    <row r="2078" spans="1:21" hidden="1">
      <c r="A2078">
        <v>4066</v>
      </c>
      <c r="B2078" t="s">
        <v>6930</v>
      </c>
      <c r="C2078" t="s">
        <v>12394</v>
      </c>
      <c r="D2078" t="s">
        <v>366</v>
      </c>
      <c r="E2078" t="s">
        <v>12395</v>
      </c>
      <c r="F2078" t="s">
        <v>5222</v>
      </c>
      <c r="G2078" t="s">
        <v>12213</v>
      </c>
      <c r="H2078" t="s">
        <v>27</v>
      </c>
      <c r="I2078" t="s">
        <v>28</v>
      </c>
      <c r="J2078" t="s">
        <v>12396</v>
      </c>
      <c r="K2078" t="s">
        <v>12397</v>
      </c>
      <c r="L2078" t="s">
        <v>12398</v>
      </c>
      <c r="M2078" t="s">
        <v>12399</v>
      </c>
      <c r="O2078" t="s">
        <v>34</v>
      </c>
      <c r="P2078">
        <v>1</v>
      </c>
      <c r="Q2078">
        <v>0</v>
      </c>
      <c r="S2078" t="s">
        <v>12400</v>
      </c>
      <c r="U2078" t="s">
        <v>12393</v>
      </c>
    </row>
    <row r="2079" spans="1:21" hidden="1">
      <c r="A2079">
        <v>4067</v>
      </c>
      <c r="B2079" t="s">
        <v>2959</v>
      </c>
      <c r="C2079" t="s">
        <v>12401</v>
      </c>
      <c r="D2079" t="s">
        <v>366</v>
      </c>
      <c r="E2079" t="s">
        <v>12402</v>
      </c>
      <c r="F2079" t="s">
        <v>5222</v>
      </c>
      <c r="G2079" t="s">
        <v>12213</v>
      </c>
      <c r="H2079" t="s">
        <v>27</v>
      </c>
      <c r="I2079" t="s">
        <v>28</v>
      </c>
      <c r="J2079" t="s">
        <v>5332</v>
      </c>
      <c r="K2079" t="s">
        <v>4297</v>
      </c>
      <c r="L2079" t="s">
        <v>11426</v>
      </c>
      <c r="M2079" t="s">
        <v>5300</v>
      </c>
      <c r="N2079" t="s">
        <v>5299</v>
      </c>
      <c r="O2079" t="s">
        <v>122</v>
      </c>
      <c r="P2079">
        <v>0</v>
      </c>
      <c r="Q2079">
        <v>0</v>
      </c>
      <c r="S2079" t="s">
        <v>12403</v>
      </c>
      <c r="U2079" t="s">
        <v>12404</v>
      </c>
    </row>
    <row r="2080" spans="1:21" hidden="1">
      <c r="A2080">
        <v>4068</v>
      </c>
      <c r="B2080" t="s">
        <v>2959</v>
      </c>
      <c r="C2080" t="s">
        <v>9194</v>
      </c>
      <c r="D2080" t="s">
        <v>366</v>
      </c>
      <c r="E2080" t="s">
        <v>12405</v>
      </c>
      <c r="F2080" t="s">
        <v>5222</v>
      </c>
      <c r="G2080" t="s">
        <v>12213</v>
      </c>
      <c r="H2080" t="s">
        <v>27</v>
      </c>
      <c r="I2080" t="s">
        <v>28</v>
      </c>
      <c r="J2080" t="s">
        <v>12406</v>
      </c>
      <c r="K2080" t="s">
        <v>12407</v>
      </c>
      <c r="L2080" t="s">
        <v>12408</v>
      </c>
      <c r="M2080" t="s">
        <v>12409</v>
      </c>
      <c r="N2080" t="s">
        <v>12410</v>
      </c>
      <c r="O2080" t="s">
        <v>80</v>
      </c>
      <c r="P2080">
        <v>0</v>
      </c>
      <c r="Q2080">
        <v>0</v>
      </c>
      <c r="S2080" t="s">
        <v>12411</v>
      </c>
      <c r="U2080" t="s">
        <v>12404</v>
      </c>
    </row>
    <row r="2081" spans="1:21" hidden="1">
      <c r="A2081">
        <v>4069</v>
      </c>
      <c r="B2081" t="s">
        <v>2959</v>
      </c>
      <c r="C2081" t="s">
        <v>11770</v>
      </c>
      <c r="D2081" t="s">
        <v>366</v>
      </c>
      <c r="E2081" t="s">
        <v>12412</v>
      </c>
      <c r="F2081" t="s">
        <v>5222</v>
      </c>
      <c r="G2081" t="s">
        <v>12213</v>
      </c>
      <c r="H2081" t="s">
        <v>27</v>
      </c>
      <c r="I2081" t="s">
        <v>28</v>
      </c>
      <c r="J2081" t="s">
        <v>4264</v>
      </c>
      <c r="K2081" t="s">
        <v>4090</v>
      </c>
      <c r="L2081" t="s">
        <v>8974</v>
      </c>
      <c r="M2081" t="s">
        <v>5285</v>
      </c>
      <c r="N2081" t="s">
        <v>5287</v>
      </c>
      <c r="O2081" t="s">
        <v>34</v>
      </c>
      <c r="P2081">
        <v>0</v>
      </c>
      <c r="Q2081">
        <v>0</v>
      </c>
      <c r="S2081" t="s">
        <v>12413</v>
      </c>
      <c r="U2081" t="s">
        <v>12404</v>
      </c>
    </row>
    <row r="2082" spans="1:21" hidden="1">
      <c r="A2082">
        <v>4070</v>
      </c>
      <c r="B2082" t="s">
        <v>4663</v>
      </c>
      <c r="C2082" t="s">
        <v>12192</v>
      </c>
      <c r="D2082" t="s">
        <v>245</v>
      </c>
      <c r="E2082" t="s">
        <v>12414</v>
      </c>
      <c r="F2082" t="s">
        <v>5222</v>
      </c>
      <c r="G2082" t="s">
        <v>12213</v>
      </c>
      <c r="H2082" t="s">
        <v>27</v>
      </c>
      <c r="I2082" t="s">
        <v>28</v>
      </c>
      <c r="J2082" t="s">
        <v>4091</v>
      </c>
      <c r="K2082" t="s">
        <v>4090</v>
      </c>
      <c r="L2082" t="s">
        <v>12415</v>
      </c>
      <c r="M2082" t="s">
        <v>11450</v>
      </c>
      <c r="N2082" t="s">
        <v>5332</v>
      </c>
      <c r="O2082" t="s">
        <v>64</v>
      </c>
      <c r="P2082">
        <v>0</v>
      </c>
      <c r="Q2082">
        <v>0</v>
      </c>
      <c r="S2082" t="s">
        <v>12416</v>
      </c>
      <c r="U2082" t="s">
        <v>12417</v>
      </c>
    </row>
    <row r="2083" spans="1:21" hidden="1">
      <c r="A2083">
        <v>4071</v>
      </c>
      <c r="B2083" t="s">
        <v>3267</v>
      </c>
      <c r="C2083" t="s">
        <v>11437</v>
      </c>
      <c r="D2083" t="s">
        <v>245</v>
      </c>
      <c r="E2083" t="s">
        <v>12418</v>
      </c>
      <c r="F2083" t="s">
        <v>5222</v>
      </c>
      <c r="G2083" t="s">
        <v>12213</v>
      </c>
      <c r="H2083" t="s">
        <v>27</v>
      </c>
      <c r="I2083" t="s">
        <v>28</v>
      </c>
      <c r="J2083" t="s">
        <v>5433</v>
      </c>
      <c r="K2083" t="s">
        <v>2940</v>
      </c>
      <c r="L2083" t="s">
        <v>9042</v>
      </c>
      <c r="M2083" t="s">
        <v>322</v>
      </c>
      <c r="N2083" t="s">
        <v>343</v>
      </c>
      <c r="O2083" t="s">
        <v>34</v>
      </c>
      <c r="P2083">
        <v>0</v>
      </c>
      <c r="Q2083">
        <v>0</v>
      </c>
      <c r="S2083" t="s">
        <v>12419</v>
      </c>
      <c r="U2083" t="s">
        <v>12420</v>
      </c>
    </row>
    <row r="2084" spans="1:21" hidden="1">
      <c r="A2084">
        <v>4072</v>
      </c>
      <c r="B2084" t="s">
        <v>3267</v>
      </c>
      <c r="C2084" t="s">
        <v>11437</v>
      </c>
      <c r="D2084" t="s">
        <v>245</v>
      </c>
      <c r="E2084" t="s">
        <v>12421</v>
      </c>
      <c r="F2084" t="s">
        <v>5222</v>
      </c>
      <c r="G2084" t="s">
        <v>12213</v>
      </c>
      <c r="H2084" t="s">
        <v>27</v>
      </c>
      <c r="I2084" t="s">
        <v>28</v>
      </c>
      <c r="J2084" t="s">
        <v>5433</v>
      </c>
      <c r="K2084" t="s">
        <v>2939</v>
      </c>
      <c r="L2084" t="s">
        <v>2938</v>
      </c>
      <c r="M2084" t="s">
        <v>2940</v>
      </c>
      <c r="N2084" t="s">
        <v>9042</v>
      </c>
      <c r="O2084" t="s">
        <v>122</v>
      </c>
      <c r="P2084">
        <v>0</v>
      </c>
      <c r="Q2084">
        <v>0</v>
      </c>
      <c r="S2084" t="s">
        <v>12422</v>
      </c>
      <c r="U2084" t="s">
        <v>12420</v>
      </c>
    </row>
    <row r="2085" spans="1:21" hidden="1">
      <c r="A2085">
        <v>4073</v>
      </c>
      <c r="B2085" t="s">
        <v>11685</v>
      </c>
      <c r="C2085" t="s">
        <v>10942</v>
      </c>
      <c r="D2085" t="s">
        <v>3966</v>
      </c>
      <c r="E2085" t="s">
        <v>12423</v>
      </c>
      <c r="F2085" t="s">
        <v>5222</v>
      </c>
      <c r="G2085" t="s">
        <v>12213</v>
      </c>
      <c r="H2085" t="s">
        <v>27</v>
      </c>
      <c r="I2085" t="s">
        <v>28</v>
      </c>
      <c r="J2085" t="s">
        <v>12424</v>
      </c>
      <c r="K2085" t="s">
        <v>12425</v>
      </c>
      <c r="L2085" t="s">
        <v>12426</v>
      </c>
      <c r="M2085" t="s">
        <v>12427</v>
      </c>
      <c r="O2085" t="s">
        <v>34</v>
      </c>
      <c r="P2085">
        <v>1</v>
      </c>
      <c r="Q2085">
        <v>1</v>
      </c>
      <c r="S2085" t="s">
        <v>12428</v>
      </c>
      <c r="U2085" t="s">
        <v>12429</v>
      </c>
    </row>
    <row r="2086" spans="1:21" hidden="1">
      <c r="A2086">
        <v>4074</v>
      </c>
      <c r="B2086" t="s">
        <v>12430</v>
      </c>
      <c r="C2086" t="s">
        <v>12431</v>
      </c>
      <c r="D2086" t="s">
        <v>3966</v>
      </c>
      <c r="E2086" t="s">
        <v>12432</v>
      </c>
      <c r="F2086" t="s">
        <v>5222</v>
      </c>
      <c r="G2086" t="s">
        <v>12213</v>
      </c>
      <c r="H2086" t="s">
        <v>27</v>
      </c>
      <c r="I2086" t="s">
        <v>28</v>
      </c>
      <c r="J2086" t="s">
        <v>12433</v>
      </c>
      <c r="K2086" t="s">
        <v>12434</v>
      </c>
      <c r="L2086" t="s">
        <v>12435</v>
      </c>
      <c r="M2086" t="s">
        <v>12436</v>
      </c>
      <c r="N2086" t="s">
        <v>12437</v>
      </c>
      <c r="O2086" t="s">
        <v>80</v>
      </c>
      <c r="P2086">
        <v>1</v>
      </c>
      <c r="Q2086">
        <v>1</v>
      </c>
      <c r="S2086" t="s">
        <v>12438</v>
      </c>
      <c r="U2086" t="s">
        <v>12429</v>
      </c>
    </row>
    <row r="2087" spans="1:21" hidden="1">
      <c r="A2087">
        <v>4075</v>
      </c>
      <c r="B2087" t="s">
        <v>2438</v>
      </c>
      <c r="C2087" t="s">
        <v>12006</v>
      </c>
      <c r="D2087" t="s">
        <v>3966</v>
      </c>
      <c r="E2087" t="s">
        <v>12439</v>
      </c>
      <c r="F2087" t="s">
        <v>5222</v>
      </c>
      <c r="G2087" t="s">
        <v>12213</v>
      </c>
      <c r="H2087" t="s">
        <v>27</v>
      </c>
      <c r="I2087" t="s">
        <v>28</v>
      </c>
      <c r="J2087" t="s">
        <v>12440</v>
      </c>
      <c r="K2087" t="s">
        <v>12441</v>
      </c>
      <c r="L2087" t="s">
        <v>12442</v>
      </c>
      <c r="M2087" t="s">
        <v>12443</v>
      </c>
      <c r="N2087" t="s">
        <v>12444</v>
      </c>
      <c r="O2087" t="s">
        <v>80</v>
      </c>
      <c r="P2087">
        <v>0</v>
      </c>
      <c r="Q2087">
        <v>0</v>
      </c>
      <c r="S2087" t="s">
        <v>12445</v>
      </c>
      <c r="U2087" t="s">
        <v>12446</v>
      </c>
    </row>
    <row r="2088" spans="1:21" hidden="1">
      <c r="A2088">
        <v>4076</v>
      </c>
      <c r="B2088" t="s">
        <v>2438</v>
      </c>
      <c r="C2088" t="s">
        <v>12447</v>
      </c>
      <c r="D2088" t="s">
        <v>3966</v>
      </c>
      <c r="E2088" t="s">
        <v>12448</v>
      </c>
      <c r="F2088" t="s">
        <v>5222</v>
      </c>
      <c r="G2088" t="s">
        <v>12213</v>
      </c>
      <c r="H2088" t="s">
        <v>27</v>
      </c>
      <c r="I2088" t="s">
        <v>28</v>
      </c>
      <c r="J2088" t="s">
        <v>12449</v>
      </c>
      <c r="K2088" t="s">
        <v>12450</v>
      </c>
      <c r="L2088" t="s">
        <v>12451</v>
      </c>
      <c r="M2088" t="s">
        <v>12452</v>
      </c>
      <c r="N2088" t="s">
        <v>12453</v>
      </c>
      <c r="O2088" t="s">
        <v>122</v>
      </c>
      <c r="P2088">
        <v>0</v>
      </c>
      <c r="Q2088">
        <v>0</v>
      </c>
      <c r="S2088" t="s">
        <v>12454</v>
      </c>
      <c r="U2088" t="s">
        <v>12446</v>
      </c>
    </row>
    <row r="2089" spans="1:21" hidden="1">
      <c r="A2089">
        <v>4077</v>
      </c>
      <c r="B2089" t="s">
        <v>12430</v>
      </c>
      <c r="C2089" t="s">
        <v>12431</v>
      </c>
      <c r="D2089" t="s">
        <v>3966</v>
      </c>
      <c r="E2089" t="s">
        <v>12455</v>
      </c>
      <c r="F2089" t="s">
        <v>5222</v>
      </c>
      <c r="G2089" t="s">
        <v>12213</v>
      </c>
      <c r="H2089" t="s">
        <v>27</v>
      </c>
      <c r="I2089" t="s">
        <v>28</v>
      </c>
      <c r="J2089" t="s">
        <v>12456</v>
      </c>
      <c r="K2089" t="s">
        <v>12457</v>
      </c>
      <c r="L2089" t="s">
        <v>12458</v>
      </c>
      <c r="M2089" t="s">
        <v>12459</v>
      </c>
      <c r="N2089" t="s">
        <v>12460</v>
      </c>
      <c r="O2089" t="s">
        <v>80</v>
      </c>
      <c r="P2089">
        <v>0</v>
      </c>
      <c r="Q2089">
        <v>0</v>
      </c>
      <c r="S2089" t="s">
        <v>12461</v>
      </c>
      <c r="U2089" t="s">
        <v>12446</v>
      </c>
    </row>
    <row r="2090" spans="1:21" hidden="1">
      <c r="A2090">
        <v>4078</v>
      </c>
      <c r="B2090" t="s">
        <v>2620</v>
      </c>
      <c r="C2090" t="s">
        <v>8318</v>
      </c>
      <c r="D2090" t="s">
        <v>3966</v>
      </c>
      <c r="E2090" t="s">
        <v>12462</v>
      </c>
      <c r="F2090" t="s">
        <v>5222</v>
      </c>
      <c r="G2090" t="s">
        <v>12213</v>
      </c>
      <c r="H2090" t="s">
        <v>27</v>
      </c>
      <c r="I2090" t="s">
        <v>28</v>
      </c>
      <c r="J2090" t="s">
        <v>12463</v>
      </c>
      <c r="K2090" t="s">
        <v>12464</v>
      </c>
      <c r="L2090" t="s">
        <v>12465</v>
      </c>
      <c r="M2090" t="s">
        <v>12466</v>
      </c>
      <c r="N2090" t="s">
        <v>12467</v>
      </c>
      <c r="O2090" t="s">
        <v>64</v>
      </c>
      <c r="P2090">
        <v>0</v>
      </c>
      <c r="Q2090">
        <v>0</v>
      </c>
      <c r="S2090" t="s">
        <v>12468</v>
      </c>
      <c r="U2090" t="s">
        <v>12469</v>
      </c>
    </row>
    <row r="2091" spans="1:21" hidden="1">
      <c r="A2091">
        <v>4079</v>
      </c>
      <c r="B2091" t="s">
        <v>12025</v>
      </c>
      <c r="C2091" t="s">
        <v>12026</v>
      </c>
      <c r="D2091" t="s">
        <v>3966</v>
      </c>
      <c r="E2091" t="s">
        <v>12470</v>
      </c>
      <c r="F2091" t="s">
        <v>5222</v>
      </c>
      <c r="G2091" t="s">
        <v>12213</v>
      </c>
      <c r="H2091" t="s">
        <v>27</v>
      </c>
      <c r="I2091" t="s">
        <v>28</v>
      </c>
      <c r="J2091" t="s">
        <v>11821</v>
      </c>
      <c r="K2091" t="s">
        <v>12471</v>
      </c>
      <c r="L2091" t="s">
        <v>12472</v>
      </c>
      <c r="M2091" t="s">
        <v>12473</v>
      </c>
      <c r="N2091" t="s">
        <v>12474</v>
      </c>
      <c r="O2091" t="s">
        <v>34</v>
      </c>
      <c r="P2091">
        <v>0</v>
      </c>
      <c r="Q2091">
        <v>0</v>
      </c>
      <c r="S2091" t="s">
        <v>12475</v>
      </c>
      <c r="U2091" t="s">
        <v>12476</v>
      </c>
    </row>
    <row r="2092" spans="1:21" hidden="1">
      <c r="A2092">
        <v>4080</v>
      </c>
      <c r="B2092" t="s">
        <v>21</v>
      </c>
      <c r="C2092" t="s">
        <v>365</v>
      </c>
      <c r="D2092" t="s">
        <v>366</v>
      </c>
      <c r="E2092" t="s">
        <v>12477</v>
      </c>
      <c r="F2092" t="s">
        <v>5222</v>
      </c>
      <c r="G2092" t="s">
        <v>12213</v>
      </c>
      <c r="H2092" t="s">
        <v>27</v>
      </c>
      <c r="I2092" t="s">
        <v>28</v>
      </c>
      <c r="J2092" t="s">
        <v>3969</v>
      </c>
      <c r="K2092" t="s">
        <v>12478</v>
      </c>
      <c r="L2092" t="s">
        <v>5730</v>
      </c>
      <c r="M2092" t="s">
        <v>12156</v>
      </c>
      <c r="N2092" t="s">
        <v>12479</v>
      </c>
      <c r="O2092" t="s">
        <v>122</v>
      </c>
      <c r="P2092">
        <v>0</v>
      </c>
      <c r="Q2092">
        <v>0</v>
      </c>
      <c r="S2092" t="s">
        <v>12480</v>
      </c>
      <c r="U2092" t="s">
        <v>12481</v>
      </c>
    </row>
    <row r="2093" spans="1:21" hidden="1">
      <c r="A2093">
        <v>4081</v>
      </c>
      <c r="B2093" t="s">
        <v>2781</v>
      </c>
      <c r="C2093" t="s">
        <v>4702</v>
      </c>
      <c r="D2093" t="s">
        <v>366</v>
      </c>
      <c r="E2093" t="s">
        <v>12482</v>
      </c>
      <c r="F2093" t="s">
        <v>5222</v>
      </c>
      <c r="G2093" t="s">
        <v>12213</v>
      </c>
      <c r="H2093" t="s">
        <v>27</v>
      </c>
      <c r="I2093" t="s">
        <v>28</v>
      </c>
      <c r="J2093" t="s">
        <v>12483</v>
      </c>
      <c r="K2093" t="s">
        <v>12484</v>
      </c>
      <c r="L2093" t="s">
        <v>12485</v>
      </c>
      <c r="M2093" t="s">
        <v>12486</v>
      </c>
      <c r="N2093" t="s">
        <v>12487</v>
      </c>
      <c r="O2093" t="s">
        <v>55</v>
      </c>
      <c r="P2093">
        <v>0</v>
      </c>
      <c r="Q2093">
        <v>0</v>
      </c>
      <c r="S2093" t="s">
        <v>12488</v>
      </c>
      <c r="U2093" t="s">
        <v>12481</v>
      </c>
    </row>
    <row r="2094" spans="1:21" hidden="1">
      <c r="A2094">
        <v>4082</v>
      </c>
      <c r="B2094" t="s">
        <v>6930</v>
      </c>
      <c r="C2094" t="s">
        <v>12489</v>
      </c>
      <c r="D2094" t="s">
        <v>366</v>
      </c>
      <c r="E2094" t="s">
        <v>12490</v>
      </c>
      <c r="F2094" t="s">
        <v>5222</v>
      </c>
      <c r="G2094" t="s">
        <v>12213</v>
      </c>
      <c r="H2094" t="s">
        <v>27</v>
      </c>
      <c r="I2094" t="s">
        <v>28</v>
      </c>
      <c r="J2094" t="s">
        <v>12491</v>
      </c>
      <c r="K2094" t="s">
        <v>12492</v>
      </c>
      <c r="L2094" t="s">
        <v>12493</v>
      </c>
      <c r="M2094" t="s">
        <v>12494</v>
      </c>
      <c r="O2094" t="s">
        <v>64</v>
      </c>
      <c r="P2094">
        <v>0</v>
      </c>
      <c r="Q2094">
        <v>0</v>
      </c>
      <c r="S2094" t="s">
        <v>12495</v>
      </c>
      <c r="U2094" t="s">
        <v>12481</v>
      </c>
    </row>
    <row r="2095" spans="1:21" hidden="1">
      <c r="A2095">
        <v>4083</v>
      </c>
      <c r="B2095" t="s">
        <v>6930</v>
      </c>
      <c r="C2095" t="s">
        <v>12496</v>
      </c>
      <c r="D2095" t="s">
        <v>366</v>
      </c>
      <c r="E2095" t="s">
        <v>12497</v>
      </c>
      <c r="F2095" t="s">
        <v>5222</v>
      </c>
      <c r="G2095" t="s">
        <v>12213</v>
      </c>
      <c r="H2095" t="s">
        <v>27</v>
      </c>
      <c r="I2095" t="s">
        <v>28</v>
      </c>
      <c r="J2095" t="s">
        <v>12498</v>
      </c>
      <c r="K2095" t="s">
        <v>12499</v>
      </c>
      <c r="L2095" t="s">
        <v>12500</v>
      </c>
      <c r="M2095" t="s">
        <v>12501</v>
      </c>
      <c r="O2095" t="s">
        <v>122</v>
      </c>
      <c r="P2095">
        <v>0</v>
      </c>
      <c r="Q2095">
        <v>0</v>
      </c>
      <c r="S2095" t="s">
        <v>12502</v>
      </c>
      <c r="U2095" t="s">
        <v>12503</v>
      </c>
    </row>
    <row r="2096" spans="1:21" hidden="1">
      <c r="A2096">
        <v>4084</v>
      </c>
      <c r="B2096" t="s">
        <v>2959</v>
      </c>
      <c r="C2096" t="s">
        <v>12300</v>
      </c>
      <c r="D2096" t="s">
        <v>366</v>
      </c>
      <c r="E2096" t="s">
        <v>12504</v>
      </c>
      <c r="F2096" t="s">
        <v>5222</v>
      </c>
      <c r="G2096" t="s">
        <v>12213</v>
      </c>
      <c r="H2096" t="s">
        <v>27</v>
      </c>
      <c r="I2096" t="s">
        <v>28</v>
      </c>
      <c r="J2096" t="s">
        <v>12505</v>
      </c>
      <c r="K2096" t="s">
        <v>12506</v>
      </c>
      <c r="L2096" t="s">
        <v>12507</v>
      </c>
      <c r="M2096" t="s">
        <v>12508</v>
      </c>
      <c r="N2096" t="s">
        <v>12509</v>
      </c>
      <c r="O2096" t="s">
        <v>64</v>
      </c>
      <c r="P2096">
        <v>0</v>
      </c>
      <c r="Q2096">
        <v>0</v>
      </c>
      <c r="S2096" t="s">
        <v>12510</v>
      </c>
      <c r="U2096" t="s">
        <v>12503</v>
      </c>
    </row>
    <row r="2097" spans="1:21" hidden="1">
      <c r="A2097">
        <v>4085</v>
      </c>
      <c r="B2097" t="s">
        <v>2959</v>
      </c>
      <c r="C2097" t="s">
        <v>9194</v>
      </c>
      <c r="D2097" t="s">
        <v>366</v>
      </c>
      <c r="E2097" t="s">
        <v>12511</v>
      </c>
      <c r="F2097" t="s">
        <v>5222</v>
      </c>
      <c r="G2097" t="s">
        <v>12213</v>
      </c>
      <c r="H2097" t="s">
        <v>27</v>
      </c>
      <c r="I2097" t="s">
        <v>28</v>
      </c>
      <c r="J2097" t="s">
        <v>12512</v>
      </c>
      <c r="K2097" t="s">
        <v>12513</v>
      </c>
      <c r="L2097" t="s">
        <v>12514</v>
      </c>
      <c r="M2097" t="s">
        <v>12515</v>
      </c>
      <c r="N2097" t="s">
        <v>12516</v>
      </c>
      <c r="O2097" t="s">
        <v>64</v>
      </c>
      <c r="P2097">
        <v>0</v>
      </c>
      <c r="Q2097">
        <v>0</v>
      </c>
      <c r="S2097" t="s">
        <v>12517</v>
      </c>
      <c r="U2097" t="s">
        <v>12503</v>
      </c>
    </row>
    <row r="2098" spans="1:21" hidden="1">
      <c r="A2098">
        <v>4086</v>
      </c>
      <c r="B2098" t="s">
        <v>2438</v>
      </c>
      <c r="C2098" t="s">
        <v>12518</v>
      </c>
      <c r="D2098" t="s">
        <v>366</v>
      </c>
      <c r="E2098" t="s">
        <v>12519</v>
      </c>
      <c r="F2098" t="s">
        <v>5222</v>
      </c>
      <c r="G2098" t="s">
        <v>12213</v>
      </c>
      <c r="H2098" t="s">
        <v>27</v>
      </c>
      <c r="I2098" t="s">
        <v>28</v>
      </c>
      <c r="J2098" t="s">
        <v>12520</v>
      </c>
      <c r="K2098" t="s">
        <v>12363</v>
      </c>
      <c r="L2098" t="s">
        <v>5332</v>
      </c>
      <c r="M2098" t="s">
        <v>4090</v>
      </c>
      <c r="N2098" t="s">
        <v>4264</v>
      </c>
      <c r="O2098" t="s">
        <v>55</v>
      </c>
      <c r="P2098">
        <v>0</v>
      </c>
      <c r="Q2098">
        <v>0</v>
      </c>
      <c r="S2098" t="s">
        <v>12521</v>
      </c>
      <c r="U2098" t="s">
        <v>12503</v>
      </c>
    </row>
    <row r="2099" spans="1:21" hidden="1">
      <c r="A2099">
        <v>4087</v>
      </c>
      <c r="B2099" t="s">
        <v>3757</v>
      </c>
      <c r="C2099" t="s">
        <v>12522</v>
      </c>
      <c r="D2099" t="s">
        <v>245</v>
      </c>
      <c r="E2099" t="s">
        <v>12523</v>
      </c>
      <c r="F2099" t="s">
        <v>5222</v>
      </c>
      <c r="G2099" t="s">
        <v>12213</v>
      </c>
      <c r="H2099" t="s">
        <v>27</v>
      </c>
      <c r="I2099" t="s">
        <v>28</v>
      </c>
      <c r="J2099" t="s">
        <v>12524</v>
      </c>
      <c r="K2099" t="s">
        <v>12525</v>
      </c>
      <c r="L2099" t="s">
        <v>12526</v>
      </c>
      <c r="M2099" t="s">
        <v>12527</v>
      </c>
      <c r="N2099" t="s">
        <v>12528</v>
      </c>
      <c r="O2099" t="s">
        <v>80</v>
      </c>
      <c r="P2099">
        <v>1</v>
      </c>
      <c r="Q2099">
        <v>1</v>
      </c>
      <c r="S2099" t="s">
        <v>12529</v>
      </c>
      <c r="U2099" t="s">
        <v>12530</v>
      </c>
    </row>
    <row r="2100" spans="1:21" hidden="1">
      <c r="A2100">
        <v>4088</v>
      </c>
      <c r="B2100" t="s">
        <v>2781</v>
      </c>
      <c r="C2100" t="s">
        <v>2781</v>
      </c>
      <c r="D2100" t="s">
        <v>245</v>
      </c>
      <c r="E2100" t="s">
        <v>12531</v>
      </c>
      <c r="F2100" t="s">
        <v>5222</v>
      </c>
      <c r="G2100" t="s">
        <v>12213</v>
      </c>
      <c r="H2100" t="s">
        <v>27</v>
      </c>
      <c r="I2100" t="s">
        <v>28</v>
      </c>
      <c r="J2100" t="s">
        <v>12532</v>
      </c>
      <c r="K2100" t="s">
        <v>8949</v>
      </c>
      <c r="L2100" t="s">
        <v>12533</v>
      </c>
      <c r="M2100" t="s">
        <v>12534</v>
      </c>
      <c r="N2100" t="s">
        <v>12535</v>
      </c>
      <c r="O2100" t="s">
        <v>64</v>
      </c>
      <c r="P2100">
        <v>1</v>
      </c>
      <c r="Q2100">
        <v>1</v>
      </c>
      <c r="S2100" t="s">
        <v>12536</v>
      </c>
      <c r="U2100" t="s">
        <v>12530</v>
      </c>
    </row>
    <row r="2101" spans="1:21" hidden="1">
      <c r="A2101">
        <v>4089</v>
      </c>
      <c r="B2101" t="s">
        <v>2438</v>
      </c>
      <c r="C2101" t="s">
        <v>6283</v>
      </c>
      <c r="D2101" t="s">
        <v>3966</v>
      </c>
      <c r="E2101" t="s">
        <v>12537</v>
      </c>
      <c r="F2101" t="s">
        <v>5222</v>
      </c>
      <c r="G2101" t="s">
        <v>12538</v>
      </c>
      <c r="H2101" t="s">
        <v>27</v>
      </c>
      <c r="I2101" t="s">
        <v>28</v>
      </c>
      <c r="J2101" t="s">
        <v>12539</v>
      </c>
      <c r="K2101" t="s">
        <v>12540</v>
      </c>
      <c r="L2101" t="s">
        <v>12097</v>
      </c>
      <c r="M2101" t="s">
        <v>12098</v>
      </c>
      <c r="N2101" t="s">
        <v>12099</v>
      </c>
      <c r="O2101" t="s">
        <v>80</v>
      </c>
      <c r="P2101">
        <v>0</v>
      </c>
      <c r="Q2101">
        <v>0</v>
      </c>
      <c r="S2101" t="s">
        <v>12541</v>
      </c>
      <c r="U2101" t="s">
        <v>12542</v>
      </c>
    </row>
    <row r="2102" spans="1:21" hidden="1">
      <c r="A2102">
        <v>4090</v>
      </c>
      <c r="B2102" t="s">
        <v>2959</v>
      </c>
      <c r="C2102" t="s">
        <v>6283</v>
      </c>
      <c r="D2102" t="s">
        <v>366</v>
      </c>
      <c r="E2102" t="s">
        <v>12543</v>
      </c>
      <c r="F2102" t="s">
        <v>5222</v>
      </c>
      <c r="G2102" t="s">
        <v>12538</v>
      </c>
      <c r="H2102" t="s">
        <v>27</v>
      </c>
      <c r="I2102" t="s">
        <v>28</v>
      </c>
      <c r="J2102" t="s">
        <v>11548</v>
      </c>
      <c r="K2102" t="s">
        <v>11547</v>
      </c>
      <c r="L2102" t="s">
        <v>11549</v>
      </c>
      <c r="M2102" t="s">
        <v>12544</v>
      </c>
      <c r="N2102" t="s">
        <v>11546</v>
      </c>
      <c r="O2102" t="s">
        <v>122</v>
      </c>
      <c r="P2102">
        <v>1</v>
      </c>
      <c r="Q2102">
        <v>1</v>
      </c>
      <c r="S2102" t="s">
        <v>12545</v>
      </c>
      <c r="U2102" t="s">
        <v>12546</v>
      </c>
    </row>
    <row r="2103" spans="1:21" hidden="1">
      <c r="A2103">
        <v>4091</v>
      </c>
      <c r="B2103" t="s">
        <v>2959</v>
      </c>
      <c r="C2103" t="s">
        <v>12547</v>
      </c>
      <c r="D2103" t="s">
        <v>366</v>
      </c>
      <c r="E2103" t="s">
        <v>12548</v>
      </c>
      <c r="F2103" t="s">
        <v>5222</v>
      </c>
      <c r="G2103" t="s">
        <v>12538</v>
      </c>
      <c r="H2103" t="s">
        <v>27</v>
      </c>
      <c r="I2103" t="s">
        <v>28</v>
      </c>
      <c r="J2103" t="s">
        <v>12549</v>
      </c>
      <c r="K2103" t="s">
        <v>12550</v>
      </c>
      <c r="L2103" t="s">
        <v>12551</v>
      </c>
      <c r="M2103" t="s">
        <v>12096</v>
      </c>
      <c r="N2103" t="s">
        <v>12552</v>
      </c>
      <c r="O2103" t="s">
        <v>34</v>
      </c>
      <c r="P2103">
        <v>0</v>
      </c>
      <c r="Q2103">
        <v>0</v>
      </c>
      <c r="S2103" t="s">
        <v>12553</v>
      </c>
      <c r="U2103" t="s">
        <v>12546</v>
      </c>
    </row>
    <row r="2104" spans="1:21" hidden="1">
      <c r="A2104">
        <v>4092</v>
      </c>
      <c r="B2104" t="s">
        <v>12554</v>
      </c>
      <c r="C2104" t="s">
        <v>12555</v>
      </c>
      <c r="D2104" t="s">
        <v>245</v>
      </c>
      <c r="E2104" t="s">
        <v>12556</v>
      </c>
      <c r="F2104" t="s">
        <v>5222</v>
      </c>
      <c r="G2104" t="s">
        <v>12538</v>
      </c>
      <c r="H2104" t="s">
        <v>27</v>
      </c>
      <c r="I2104" t="s">
        <v>28</v>
      </c>
      <c r="J2104" t="s">
        <v>6690</v>
      </c>
      <c r="K2104" t="s">
        <v>3981</v>
      </c>
      <c r="L2104" t="s">
        <v>3979</v>
      </c>
      <c r="M2104" t="s">
        <v>4808</v>
      </c>
      <c r="O2104" t="s">
        <v>34</v>
      </c>
      <c r="P2104">
        <v>0</v>
      </c>
      <c r="Q2104">
        <v>0</v>
      </c>
      <c r="S2104" t="s">
        <v>12557</v>
      </c>
      <c r="U2104" t="s">
        <v>12546</v>
      </c>
    </row>
    <row r="2105" spans="1:21" hidden="1">
      <c r="A2105">
        <v>4093</v>
      </c>
      <c r="B2105" t="s">
        <v>3757</v>
      </c>
      <c r="C2105" t="s">
        <v>12558</v>
      </c>
      <c r="D2105" t="s">
        <v>245</v>
      </c>
      <c r="E2105" t="s">
        <v>12559</v>
      </c>
      <c r="F2105" t="s">
        <v>5222</v>
      </c>
      <c r="G2105" t="s">
        <v>12538</v>
      </c>
      <c r="H2105" t="s">
        <v>27</v>
      </c>
      <c r="I2105" t="s">
        <v>28</v>
      </c>
      <c r="J2105" t="s">
        <v>12560</v>
      </c>
      <c r="K2105" t="s">
        <v>12561</v>
      </c>
      <c r="L2105" t="s">
        <v>12370</v>
      </c>
      <c r="M2105" t="s">
        <v>12562</v>
      </c>
      <c r="N2105" t="s">
        <v>12563</v>
      </c>
      <c r="O2105" t="s">
        <v>55</v>
      </c>
      <c r="P2105">
        <v>0</v>
      </c>
      <c r="Q2105">
        <v>0</v>
      </c>
      <c r="S2105" t="s">
        <v>12564</v>
      </c>
      <c r="U2105" t="s">
        <v>12565</v>
      </c>
    </row>
    <row r="2106" spans="1:21" hidden="1">
      <c r="A2106">
        <v>4094</v>
      </c>
      <c r="B2106" t="s">
        <v>12566</v>
      </c>
      <c r="C2106" t="s">
        <v>12567</v>
      </c>
      <c r="D2106" t="s">
        <v>245</v>
      </c>
      <c r="E2106" t="s">
        <v>12568</v>
      </c>
      <c r="F2106" t="s">
        <v>5222</v>
      </c>
      <c r="G2106" t="s">
        <v>12538</v>
      </c>
      <c r="H2106" t="s">
        <v>27</v>
      </c>
      <c r="I2106" t="s">
        <v>28</v>
      </c>
      <c r="J2106" t="s">
        <v>12569</v>
      </c>
      <c r="K2106" t="s">
        <v>12570</v>
      </c>
      <c r="L2106" t="s">
        <v>12571</v>
      </c>
      <c r="M2106" t="s">
        <v>12572</v>
      </c>
      <c r="N2106" t="s">
        <v>12573</v>
      </c>
      <c r="O2106" t="s">
        <v>34</v>
      </c>
      <c r="P2106">
        <v>1</v>
      </c>
      <c r="Q2106">
        <v>1</v>
      </c>
      <c r="S2106" t="s">
        <v>12574</v>
      </c>
      <c r="U2106" t="s">
        <v>12565</v>
      </c>
    </row>
    <row r="2107" spans="1:21" hidden="1">
      <c r="A2107">
        <v>4095</v>
      </c>
      <c r="B2107" t="s">
        <v>11475</v>
      </c>
      <c r="C2107" t="s">
        <v>11476</v>
      </c>
      <c r="D2107" t="s">
        <v>245</v>
      </c>
      <c r="E2107" t="s">
        <v>12575</v>
      </c>
      <c r="F2107" t="s">
        <v>5222</v>
      </c>
      <c r="G2107" t="s">
        <v>12538</v>
      </c>
      <c r="H2107" t="s">
        <v>27</v>
      </c>
      <c r="I2107" t="s">
        <v>28</v>
      </c>
      <c r="J2107" t="s">
        <v>6727</v>
      </c>
      <c r="K2107" t="s">
        <v>11503</v>
      </c>
      <c r="L2107" t="s">
        <v>322</v>
      </c>
      <c r="M2107" t="s">
        <v>6721</v>
      </c>
      <c r="N2107" t="s">
        <v>9042</v>
      </c>
      <c r="O2107" t="s">
        <v>122</v>
      </c>
      <c r="P2107">
        <v>0</v>
      </c>
      <c r="Q2107">
        <v>0</v>
      </c>
      <c r="S2107" t="s">
        <v>12576</v>
      </c>
      <c r="U2107" t="s">
        <v>12565</v>
      </c>
    </row>
    <row r="2108" spans="1:21" hidden="1">
      <c r="A2108">
        <v>4096</v>
      </c>
      <c r="B2108" t="s">
        <v>3757</v>
      </c>
      <c r="C2108" t="s">
        <v>12577</v>
      </c>
      <c r="D2108" t="s">
        <v>245</v>
      </c>
      <c r="E2108" t="s">
        <v>12578</v>
      </c>
      <c r="F2108" t="s">
        <v>5222</v>
      </c>
      <c r="G2108" t="s">
        <v>12538</v>
      </c>
      <c r="H2108" t="s">
        <v>27</v>
      </c>
      <c r="I2108" t="s">
        <v>28</v>
      </c>
      <c r="J2108" t="s">
        <v>12579</v>
      </c>
      <c r="K2108" t="s">
        <v>12580</v>
      </c>
      <c r="L2108" t="s">
        <v>12581</v>
      </c>
      <c r="M2108" t="s">
        <v>12582</v>
      </c>
      <c r="N2108" t="s">
        <v>12583</v>
      </c>
      <c r="O2108" t="s">
        <v>122</v>
      </c>
      <c r="P2108">
        <v>1</v>
      </c>
      <c r="Q2108">
        <v>1</v>
      </c>
      <c r="S2108" t="s">
        <v>12584</v>
      </c>
      <c r="U2108" t="s">
        <v>12565</v>
      </c>
    </row>
    <row r="2109" spans="1:21" hidden="1">
      <c r="A2109">
        <v>4097</v>
      </c>
      <c r="B2109" t="s">
        <v>11400</v>
      </c>
      <c r="C2109" t="s">
        <v>11401</v>
      </c>
      <c r="D2109" t="s">
        <v>245</v>
      </c>
      <c r="E2109" t="s">
        <v>12585</v>
      </c>
      <c r="F2109" t="s">
        <v>5222</v>
      </c>
      <c r="G2109" t="s">
        <v>12538</v>
      </c>
      <c r="H2109" t="s">
        <v>27</v>
      </c>
      <c r="I2109" t="s">
        <v>28</v>
      </c>
      <c r="J2109" t="s">
        <v>4090</v>
      </c>
      <c r="K2109" t="s">
        <v>5285</v>
      </c>
      <c r="L2109" t="s">
        <v>8976</v>
      </c>
      <c r="M2109" t="s">
        <v>12586</v>
      </c>
      <c r="O2109" t="s">
        <v>64</v>
      </c>
      <c r="P2109">
        <v>0</v>
      </c>
      <c r="Q2109">
        <v>0</v>
      </c>
      <c r="S2109" t="s">
        <v>12587</v>
      </c>
      <c r="U2109" t="s">
        <v>12565</v>
      </c>
    </row>
    <row r="2110" spans="1:21" hidden="1">
      <c r="A2110">
        <v>4098</v>
      </c>
      <c r="B2110" t="s">
        <v>11453</v>
      </c>
      <c r="C2110" t="s">
        <v>12588</v>
      </c>
      <c r="D2110" t="s">
        <v>245</v>
      </c>
      <c r="E2110" t="s">
        <v>12589</v>
      </c>
      <c r="F2110" t="s">
        <v>5222</v>
      </c>
      <c r="G2110" t="s">
        <v>12538</v>
      </c>
      <c r="H2110" t="s">
        <v>27</v>
      </c>
      <c r="I2110" t="s">
        <v>28</v>
      </c>
      <c r="J2110" t="s">
        <v>12590</v>
      </c>
      <c r="K2110" t="s">
        <v>12591</v>
      </c>
      <c r="L2110" t="s">
        <v>12592</v>
      </c>
      <c r="M2110" t="s">
        <v>12593</v>
      </c>
      <c r="N2110" t="s">
        <v>12594</v>
      </c>
      <c r="O2110" t="s">
        <v>122</v>
      </c>
      <c r="P2110">
        <v>0</v>
      </c>
      <c r="Q2110">
        <v>0</v>
      </c>
      <c r="S2110" t="s">
        <v>12595</v>
      </c>
      <c r="U2110" t="s">
        <v>12565</v>
      </c>
    </row>
    <row r="2111" spans="1:21" hidden="1">
      <c r="A2111">
        <v>4099</v>
      </c>
      <c r="B2111" t="s">
        <v>11453</v>
      </c>
      <c r="C2111" t="s">
        <v>12588</v>
      </c>
      <c r="D2111" t="s">
        <v>245</v>
      </c>
      <c r="E2111" t="s">
        <v>12596</v>
      </c>
      <c r="F2111" t="s">
        <v>5222</v>
      </c>
      <c r="G2111" t="s">
        <v>12538</v>
      </c>
      <c r="H2111" t="s">
        <v>27</v>
      </c>
      <c r="I2111" t="s">
        <v>28</v>
      </c>
      <c r="J2111" t="s">
        <v>12214</v>
      </c>
      <c r="K2111" t="s">
        <v>12597</v>
      </c>
      <c r="L2111" t="s">
        <v>507</v>
      </c>
      <c r="M2111" t="s">
        <v>12598</v>
      </c>
      <c r="N2111" t="s">
        <v>11626</v>
      </c>
      <c r="O2111" t="s">
        <v>80</v>
      </c>
      <c r="P2111">
        <v>0</v>
      </c>
      <c r="Q2111">
        <v>0</v>
      </c>
      <c r="S2111" t="s">
        <v>12599</v>
      </c>
      <c r="U2111" t="s">
        <v>12600</v>
      </c>
    </row>
    <row r="2112" spans="1:21" hidden="1">
      <c r="A2112">
        <v>4100</v>
      </c>
      <c r="B2112" t="s">
        <v>883</v>
      </c>
      <c r="C2112" t="s">
        <v>883</v>
      </c>
      <c r="D2112" t="s">
        <v>245</v>
      </c>
      <c r="E2112" t="s">
        <v>12601</v>
      </c>
      <c r="F2112" t="s">
        <v>5222</v>
      </c>
      <c r="G2112" t="s">
        <v>12538</v>
      </c>
      <c r="H2112" t="s">
        <v>27</v>
      </c>
      <c r="I2112" t="s">
        <v>28</v>
      </c>
      <c r="J2112" t="s">
        <v>12602</v>
      </c>
      <c r="K2112" t="s">
        <v>12603</v>
      </c>
      <c r="L2112" t="s">
        <v>12604</v>
      </c>
      <c r="M2112" t="s">
        <v>12605</v>
      </c>
      <c r="N2112" t="s">
        <v>11118</v>
      </c>
      <c r="O2112" t="s">
        <v>64</v>
      </c>
      <c r="P2112">
        <v>0</v>
      </c>
      <c r="Q2112">
        <v>0</v>
      </c>
      <c r="S2112" t="s">
        <v>12606</v>
      </c>
      <c r="U2112" t="s">
        <v>12600</v>
      </c>
    </row>
    <row r="2113" spans="1:21" hidden="1">
      <c r="A2113">
        <v>4101</v>
      </c>
      <c r="B2113" t="s">
        <v>3757</v>
      </c>
      <c r="C2113" t="s">
        <v>12558</v>
      </c>
      <c r="D2113" t="s">
        <v>245</v>
      </c>
      <c r="E2113" t="s">
        <v>12607</v>
      </c>
      <c r="F2113" t="s">
        <v>5222</v>
      </c>
      <c r="G2113" t="s">
        <v>12538</v>
      </c>
      <c r="H2113" t="s">
        <v>27</v>
      </c>
      <c r="I2113" t="s">
        <v>28</v>
      </c>
      <c r="J2113" t="s">
        <v>12608</v>
      </c>
      <c r="K2113" t="s">
        <v>12609</v>
      </c>
      <c r="L2113" t="s">
        <v>12610</v>
      </c>
      <c r="M2113" t="s">
        <v>12611</v>
      </c>
      <c r="N2113" t="s">
        <v>12612</v>
      </c>
      <c r="O2113" t="s">
        <v>64</v>
      </c>
      <c r="P2113">
        <v>1</v>
      </c>
      <c r="Q2113">
        <v>1</v>
      </c>
      <c r="S2113" t="s">
        <v>12613</v>
      </c>
      <c r="U2113" t="s">
        <v>12600</v>
      </c>
    </row>
    <row r="2114" spans="1:21" hidden="1">
      <c r="A2114">
        <v>4102</v>
      </c>
      <c r="B2114" t="s">
        <v>2895</v>
      </c>
      <c r="C2114" t="s">
        <v>12614</v>
      </c>
      <c r="D2114" t="s">
        <v>245</v>
      </c>
      <c r="E2114" t="s">
        <v>12615</v>
      </c>
      <c r="F2114" t="s">
        <v>5222</v>
      </c>
      <c r="G2114" t="s">
        <v>12538</v>
      </c>
      <c r="H2114" t="s">
        <v>27</v>
      </c>
      <c r="I2114" t="s">
        <v>2565</v>
      </c>
      <c r="O2114" t="s">
        <v>55</v>
      </c>
      <c r="P2114">
        <v>0</v>
      </c>
      <c r="Q2114">
        <v>0</v>
      </c>
      <c r="S2114" t="s">
        <v>12616</v>
      </c>
      <c r="U2114" t="s">
        <v>12600</v>
      </c>
    </row>
    <row r="2115" spans="1:21" hidden="1">
      <c r="A2115">
        <v>4103</v>
      </c>
      <c r="B2115" t="s">
        <v>2981</v>
      </c>
      <c r="C2115" t="s">
        <v>6163</v>
      </c>
      <c r="D2115" t="s">
        <v>245</v>
      </c>
      <c r="E2115" t="s">
        <v>12617</v>
      </c>
      <c r="F2115" t="s">
        <v>5222</v>
      </c>
      <c r="G2115" t="s">
        <v>12538</v>
      </c>
      <c r="H2115" t="s">
        <v>27</v>
      </c>
      <c r="I2115" t="s">
        <v>28</v>
      </c>
      <c r="J2115" t="s">
        <v>12618</v>
      </c>
      <c r="K2115" t="s">
        <v>12619</v>
      </c>
      <c r="L2115" t="s">
        <v>12620</v>
      </c>
      <c r="M2115" t="s">
        <v>12621</v>
      </c>
      <c r="N2115" t="s">
        <v>12622</v>
      </c>
      <c r="O2115" t="s">
        <v>122</v>
      </c>
      <c r="P2115">
        <v>0</v>
      </c>
      <c r="Q2115">
        <v>0</v>
      </c>
      <c r="S2115" t="s">
        <v>12623</v>
      </c>
      <c r="U2115" t="s">
        <v>12600</v>
      </c>
    </row>
    <row r="2116" spans="1:21" hidden="1">
      <c r="A2116">
        <v>4104</v>
      </c>
      <c r="B2116" t="s">
        <v>2981</v>
      </c>
      <c r="C2116" t="s">
        <v>6163</v>
      </c>
      <c r="D2116" t="s">
        <v>245</v>
      </c>
      <c r="E2116" t="s">
        <v>12624</v>
      </c>
      <c r="F2116" t="s">
        <v>5222</v>
      </c>
      <c r="G2116" t="s">
        <v>12538</v>
      </c>
      <c r="H2116" t="s">
        <v>27</v>
      </c>
      <c r="I2116" t="s">
        <v>28</v>
      </c>
      <c r="J2116" t="s">
        <v>5350</v>
      </c>
      <c r="K2116" t="s">
        <v>6196</v>
      </c>
      <c r="L2116" t="s">
        <v>5433</v>
      </c>
      <c r="M2116" t="s">
        <v>12625</v>
      </c>
      <c r="N2116" t="s">
        <v>10962</v>
      </c>
      <c r="O2116" t="s">
        <v>122</v>
      </c>
      <c r="P2116">
        <v>0</v>
      </c>
      <c r="Q2116">
        <v>0</v>
      </c>
      <c r="S2116" t="s">
        <v>12626</v>
      </c>
      <c r="U2116" t="s">
        <v>12627</v>
      </c>
    </row>
    <row r="2117" spans="1:21" hidden="1">
      <c r="A2117">
        <v>4105</v>
      </c>
      <c r="B2117" t="s">
        <v>21</v>
      </c>
      <c r="C2117" t="s">
        <v>735</v>
      </c>
      <c r="D2117" t="s">
        <v>245</v>
      </c>
      <c r="E2117" t="s">
        <v>12628</v>
      </c>
      <c r="F2117" t="s">
        <v>5222</v>
      </c>
      <c r="G2117" t="s">
        <v>12538</v>
      </c>
      <c r="H2117" t="s">
        <v>27</v>
      </c>
      <c r="I2117" t="s">
        <v>28</v>
      </c>
      <c r="J2117" t="s">
        <v>12629</v>
      </c>
      <c r="K2117" t="s">
        <v>11941</v>
      </c>
      <c r="L2117" t="s">
        <v>12630</v>
      </c>
      <c r="M2117" t="s">
        <v>12631</v>
      </c>
      <c r="N2117" t="s">
        <v>12632</v>
      </c>
      <c r="O2117" t="s">
        <v>122</v>
      </c>
      <c r="P2117">
        <v>0</v>
      </c>
      <c r="Q2117">
        <v>0</v>
      </c>
      <c r="S2117" t="s">
        <v>12633</v>
      </c>
      <c r="U2117" t="s">
        <v>12627</v>
      </c>
    </row>
    <row r="2118" spans="1:21" hidden="1">
      <c r="A2118">
        <v>4106</v>
      </c>
      <c r="B2118" t="s">
        <v>2438</v>
      </c>
      <c r="C2118" t="s">
        <v>6553</v>
      </c>
      <c r="D2118" t="s">
        <v>3966</v>
      </c>
      <c r="E2118" t="s">
        <v>12634</v>
      </c>
      <c r="F2118" t="s">
        <v>5222</v>
      </c>
      <c r="G2118" t="s">
        <v>12538</v>
      </c>
      <c r="H2118" t="s">
        <v>27</v>
      </c>
      <c r="I2118" t="s">
        <v>28</v>
      </c>
      <c r="J2118" t="s">
        <v>12635</v>
      </c>
      <c r="K2118" t="s">
        <v>12636</v>
      </c>
      <c r="L2118" t="s">
        <v>12637</v>
      </c>
      <c r="M2118" t="s">
        <v>12638</v>
      </c>
      <c r="N2118" t="s">
        <v>12639</v>
      </c>
      <c r="O2118" t="s">
        <v>55</v>
      </c>
      <c r="P2118">
        <v>0</v>
      </c>
      <c r="Q2118">
        <v>0</v>
      </c>
      <c r="S2118" t="s">
        <v>12640</v>
      </c>
      <c r="U2118" t="s">
        <v>12627</v>
      </c>
    </row>
    <row r="2119" spans="1:21" hidden="1">
      <c r="A2119">
        <v>4107</v>
      </c>
      <c r="B2119" t="s">
        <v>2438</v>
      </c>
      <c r="C2119" t="s">
        <v>11355</v>
      </c>
      <c r="D2119" t="s">
        <v>3966</v>
      </c>
      <c r="E2119" t="s">
        <v>12641</v>
      </c>
      <c r="F2119" t="s">
        <v>5222</v>
      </c>
      <c r="G2119" t="s">
        <v>12538</v>
      </c>
      <c r="H2119" t="s">
        <v>27</v>
      </c>
      <c r="I2119" t="s">
        <v>28</v>
      </c>
      <c r="J2119" t="s">
        <v>12642</v>
      </c>
      <c r="K2119" t="s">
        <v>12643</v>
      </c>
      <c r="L2119" t="s">
        <v>12644</v>
      </c>
      <c r="M2119" t="s">
        <v>12645</v>
      </c>
      <c r="N2119" t="s">
        <v>12646</v>
      </c>
      <c r="O2119" t="s">
        <v>34</v>
      </c>
      <c r="P2119">
        <v>1</v>
      </c>
      <c r="Q2119">
        <v>1</v>
      </c>
      <c r="S2119" t="s">
        <v>12647</v>
      </c>
      <c r="U2119" t="s">
        <v>12627</v>
      </c>
    </row>
    <row r="2120" spans="1:21" hidden="1">
      <c r="A2120">
        <v>4108</v>
      </c>
      <c r="B2120" t="s">
        <v>2799</v>
      </c>
      <c r="C2120" t="s">
        <v>12648</v>
      </c>
      <c r="D2120" t="s">
        <v>3966</v>
      </c>
      <c r="E2120" t="s">
        <v>12649</v>
      </c>
      <c r="F2120" t="s">
        <v>5222</v>
      </c>
      <c r="G2120" t="s">
        <v>12538</v>
      </c>
      <c r="H2120" t="s">
        <v>27</v>
      </c>
      <c r="I2120" t="s">
        <v>2565</v>
      </c>
      <c r="O2120" t="s">
        <v>55</v>
      </c>
      <c r="P2120">
        <v>1</v>
      </c>
      <c r="Q2120">
        <v>0</v>
      </c>
      <c r="S2120" t="s">
        <v>12650</v>
      </c>
      <c r="U2120" t="s">
        <v>12651</v>
      </c>
    </row>
    <row r="2121" spans="1:21" hidden="1">
      <c r="A2121">
        <v>4109</v>
      </c>
      <c r="B2121" t="s">
        <v>2799</v>
      </c>
      <c r="C2121" t="s">
        <v>4465</v>
      </c>
      <c r="D2121" t="s">
        <v>3966</v>
      </c>
      <c r="E2121" t="s">
        <v>12652</v>
      </c>
      <c r="F2121" t="s">
        <v>5222</v>
      </c>
      <c r="G2121" t="s">
        <v>12538</v>
      </c>
      <c r="H2121" t="s">
        <v>27</v>
      </c>
      <c r="I2121" t="s">
        <v>28</v>
      </c>
      <c r="J2121" t="s">
        <v>12653</v>
      </c>
      <c r="K2121" t="s">
        <v>12654</v>
      </c>
      <c r="L2121" t="s">
        <v>12655</v>
      </c>
      <c r="M2121" t="s">
        <v>12656</v>
      </c>
      <c r="N2121" t="s">
        <v>12657</v>
      </c>
      <c r="O2121" t="s">
        <v>55</v>
      </c>
      <c r="P2121">
        <v>0</v>
      </c>
      <c r="Q2121">
        <v>0</v>
      </c>
      <c r="S2121" t="s">
        <v>12658</v>
      </c>
      <c r="U2121" t="s">
        <v>12651</v>
      </c>
    </row>
    <row r="2122" spans="1:21" hidden="1">
      <c r="A2122">
        <v>4110</v>
      </c>
      <c r="B2122" t="s">
        <v>2959</v>
      </c>
      <c r="C2122" t="s">
        <v>2913</v>
      </c>
      <c r="D2122" t="s">
        <v>3966</v>
      </c>
      <c r="E2122" t="s">
        <v>12659</v>
      </c>
      <c r="F2122" t="s">
        <v>5222</v>
      </c>
      <c r="G2122" t="s">
        <v>12538</v>
      </c>
      <c r="H2122" t="s">
        <v>27</v>
      </c>
      <c r="I2122" t="s">
        <v>28</v>
      </c>
      <c r="J2122" t="s">
        <v>12660</v>
      </c>
      <c r="K2122" t="s">
        <v>12661</v>
      </c>
      <c r="L2122" t="s">
        <v>12662</v>
      </c>
      <c r="M2122" t="s">
        <v>12663</v>
      </c>
      <c r="N2122" t="s">
        <v>12664</v>
      </c>
      <c r="O2122" t="s">
        <v>122</v>
      </c>
      <c r="P2122">
        <v>0</v>
      </c>
      <c r="Q2122">
        <v>0</v>
      </c>
      <c r="S2122" t="s">
        <v>12665</v>
      </c>
      <c r="U2122" t="s">
        <v>12666</v>
      </c>
    </row>
    <row r="2123" spans="1:21" hidden="1">
      <c r="A2123">
        <v>4111</v>
      </c>
      <c r="B2123" t="s">
        <v>2959</v>
      </c>
      <c r="C2123" t="s">
        <v>12667</v>
      </c>
      <c r="D2123" t="s">
        <v>3966</v>
      </c>
      <c r="E2123" t="s">
        <v>12668</v>
      </c>
      <c r="F2123" t="s">
        <v>5222</v>
      </c>
      <c r="G2123" t="s">
        <v>12538</v>
      </c>
      <c r="H2123" t="s">
        <v>27</v>
      </c>
      <c r="I2123" t="s">
        <v>28</v>
      </c>
      <c r="J2123" t="s">
        <v>12669</v>
      </c>
      <c r="K2123" t="s">
        <v>12670</v>
      </c>
      <c r="L2123" t="s">
        <v>12671</v>
      </c>
      <c r="M2123" t="s">
        <v>12672</v>
      </c>
      <c r="N2123" t="s">
        <v>12673</v>
      </c>
      <c r="O2123" t="s">
        <v>64</v>
      </c>
      <c r="P2123">
        <v>0</v>
      </c>
      <c r="Q2123">
        <v>0</v>
      </c>
      <c r="S2123" t="s">
        <v>12674</v>
      </c>
      <c r="U2123" t="s">
        <v>12666</v>
      </c>
    </row>
    <row r="2124" spans="1:21" hidden="1">
      <c r="A2124">
        <v>4112</v>
      </c>
      <c r="B2124" t="s">
        <v>3757</v>
      </c>
      <c r="C2124" t="s">
        <v>12577</v>
      </c>
      <c r="D2124" t="s">
        <v>245</v>
      </c>
      <c r="E2124" t="s">
        <v>12675</v>
      </c>
      <c r="F2124" t="s">
        <v>5222</v>
      </c>
      <c r="G2124" t="s">
        <v>12538</v>
      </c>
      <c r="H2124" t="s">
        <v>27</v>
      </c>
      <c r="I2124" t="s">
        <v>28</v>
      </c>
      <c r="J2124" t="s">
        <v>12676</v>
      </c>
      <c r="K2124" t="s">
        <v>12677</v>
      </c>
      <c r="L2124" t="s">
        <v>12678</v>
      </c>
      <c r="M2124" t="s">
        <v>12679</v>
      </c>
      <c r="N2124" t="s">
        <v>12680</v>
      </c>
      <c r="O2124" t="s">
        <v>34</v>
      </c>
      <c r="P2124">
        <v>1</v>
      </c>
      <c r="Q2124">
        <v>1</v>
      </c>
      <c r="S2124" t="s">
        <v>12681</v>
      </c>
      <c r="U2124" t="s">
        <v>12666</v>
      </c>
    </row>
    <row r="2125" spans="1:21" hidden="1">
      <c r="A2125">
        <v>4113</v>
      </c>
      <c r="B2125" t="s">
        <v>12682</v>
      </c>
      <c r="C2125" t="s">
        <v>11410</v>
      </c>
      <c r="D2125" t="s">
        <v>245</v>
      </c>
      <c r="E2125" t="s">
        <v>12683</v>
      </c>
      <c r="F2125" t="s">
        <v>5222</v>
      </c>
      <c r="G2125" t="s">
        <v>12538</v>
      </c>
      <c r="H2125" t="s">
        <v>27</v>
      </c>
      <c r="I2125" t="s">
        <v>28</v>
      </c>
      <c r="J2125" t="s">
        <v>12684</v>
      </c>
      <c r="K2125" t="s">
        <v>12685</v>
      </c>
      <c r="L2125" t="s">
        <v>12686</v>
      </c>
      <c r="M2125" t="s">
        <v>12687</v>
      </c>
      <c r="O2125" t="s">
        <v>122</v>
      </c>
      <c r="P2125">
        <v>1</v>
      </c>
      <c r="Q2125">
        <v>1</v>
      </c>
      <c r="S2125" t="s">
        <v>12688</v>
      </c>
      <c r="U2125" t="s">
        <v>12666</v>
      </c>
    </row>
    <row r="2126" spans="1:21" hidden="1">
      <c r="A2126">
        <v>4114</v>
      </c>
      <c r="B2126" t="s">
        <v>11453</v>
      </c>
      <c r="C2126" t="s">
        <v>12689</v>
      </c>
      <c r="D2126" t="s">
        <v>245</v>
      </c>
      <c r="E2126" t="s">
        <v>12690</v>
      </c>
      <c r="F2126" t="s">
        <v>5222</v>
      </c>
      <c r="G2126" t="s">
        <v>12538</v>
      </c>
      <c r="H2126" t="s">
        <v>27</v>
      </c>
      <c r="I2126" t="s">
        <v>28</v>
      </c>
      <c r="J2126" t="s">
        <v>97</v>
      </c>
      <c r="K2126" t="s">
        <v>3979</v>
      </c>
      <c r="L2126" t="s">
        <v>4808</v>
      </c>
      <c r="M2126" t="s">
        <v>3465</v>
      </c>
      <c r="O2126" t="s">
        <v>64</v>
      </c>
      <c r="P2126">
        <v>1</v>
      </c>
      <c r="Q2126">
        <v>1</v>
      </c>
      <c r="S2126" t="s">
        <v>12691</v>
      </c>
      <c r="U2126" t="s">
        <v>12666</v>
      </c>
    </row>
    <row r="2127" spans="1:21" hidden="1">
      <c r="A2127">
        <v>4115</v>
      </c>
      <c r="B2127" t="s">
        <v>12692</v>
      </c>
      <c r="C2127" t="s">
        <v>12692</v>
      </c>
      <c r="D2127" t="s">
        <v>245</v>
      </c>
      <c r="E2127" t="s">
        <v>12693</v>
      </c>
      <c r="F2127" t="s">
        <v>5222</v>
      </c>
      <c r="G2127" t="s">
        <v>12538</v>
      </c>
      <c r="H2127" t="s">
        <v>27</v>
      </c>
      <c r="I2127" t="s">
        <v>28</v>
      </c>
      <c r="J2127" t="s">
        <v>12694</v>
      </c>
      <c r="K2127" t="s">
        <v>4274</v>
      </c>
      <c r="L2127" t="s">
        <v>12695</v>
      </c>
      <c r="M2127" t="s">
        <v>12696</v>
      </c>
      <c r="O2127" t="s">
        <v>55</v>
      </c>
      <c r="P2127">
        <v>0</v>
      </c>
      <c r="Q2127">
        <v>0</v>
      </c>
      <c r="S2127" t="s">
        <v>12697</v>
      </c>
      <c r="U2127" t="s">
        <v>12698</v>
      </c>
    </row>
    <row r="2128" spans="1:21" hidden="1">
      <c r="A2128">
        <v>4116</v>
      </c>
      <c r="B2128" t="s">
        <v>2858</v>
      </c>
      <c r="C2128" t="s">
        <v>12699</v>
      </c>
      <c r="D2128" t="s">
        <v>245</v>
      </c>
      <c r="E2128" t="s">
        <v>12700</v>
      </c>
      <c r="F2128" t="s">
        <v>5222</v>
      </c>
      <c r="G2128" t="s">
        <v>12538</v>
      </c>
      <c r="H2128" t="s">
        <v>27</v>
      </c>
      <c r="I2128" t="s">
        <v>28</v>
      </c>
      <c r="J2128" t="s">
        <v>12701</v>
      </c>
      <c r="K2128" t="s">
        <v>1904</v>
      </c>
      <c r="L2128" t="s">
        <v>12702</v>
      </c>
      <c r="M2128" t="s">
        <v>12703</v>
      </c>
      <c r="N2128" t="s">
        <v>12704</v>
      </c>
      <c r="O2128" t="s">
        <v>64</v>
      </c>
      <c r="P2128">
        <v>0</v>
      </c>
      <c r="Q2128">
        <v>0</v>
      </c>
      <c r="S2128" t="s">
        <v>12705</v>
      </c>
      <c r="U2128" t="s">
        <v>12698</v>
      </c>
    </row>
    <row r="2129" spans="1:21" hidden="1">
      <c r="A2129">
        <v>4117</v>
      </c>
      <c r="B2129" t="s">
        <v>4396</v>
      </c>
      <c r="C2129" t="s">
        <v>10931</v>
      </c>
      <c r="D2129" t="s">
        <v>366</v>
      </c>
      <c r="E2129" t="s">
        <v>12706</v>
      </c>
      <c r="F2129" t="s">
        <v>5222</v>
      </c>
      <c r="G2129" t="s">
        <v>12538</v>
      </c>
      <c r="H2129" t="s">
        <v>27</v>
      </c>
      <c r="I2129" t="s">
        <v>28</v>
      </c>
      <c r="J2129" t="s">
        <v>12707</v>
      </c>
      <c r="K2129" t="s">
        <v>12708</v>
      </c>
      <c r="L2129" t="s">
        <v>12709</v>
      </c>
      <c r="M2129" t="s">
        <v>12710</v>
      </c>
      <c r="N2129" t="s">
        <v>12711</v>
      </c>
      <c r="O2129" t="s">
        <v>34</v>
      </c>
      <c r="P2129">
        <v>0</v>
      </c>
      <c r="Q2129">
        <v>0</v>
      </c>
      <c r="S2129" t="s">
        <v>12712</v>
      </c>
      <c r="U2129" t="s">
        <v>12698</v>
      </c>
    </row>
    <row r="2130" spans="1:21" hidden="1">
      <c r="A2130">
        <v>4118</v>
      </c>
      <c r="B2130" t="s">
        <v>12713</v>
      </c>
      <c r="C2130" t="s">
        <v>12714</v>
      </c>
      <c r="D2130" t="s">
        <v>245</v>
      </c>
      <c r="E2130" t="s">
        <v>12715</v>
      </c>
      <c r="F2130" t="s">
        <v>5222</v>
      </c>
      <c r="G2130" t="s">
        <v>12538</v>
      </c>
      <c r="H2130" t="s">
        <v>27</v>
      </c>
      <c r="I2130" t="s">
        <v>28</v>
      </c>
      <c r="J2130" t="s">
        <v>6305</v>
      </c>
      <c r="K2130" t="s">
        <v>4296</v>
      </c>
      <c r="L2130" t="s">
        <v>5297</v>
      </c>
      <c r="M2130" t="s">
        <v>11426</v>
      </c>
      <c r="N2130" t="s">
        <v>4219</v>
      </c>
      <c r="O2130" t="s">
        <v>64</v>
      </c>
      <c r="P2130">
        <v>0</v>
      </c>
      <c r="Q2130">
        <v>0</v>
      </c>
      <c r="S2130" t="s">
        <v>12716</v>
      </c>
      <c r="U2130" t="s">
        <v>12698</v>
      </c>
    </row>
    <row r="2131" spans="1:21" hidden="1">
      <c r="A2131">
        <v>4119</v>
      </c>
      <c r="B2131" t="s">
        <v>2781</v>
      </c>
      <c r="C2131" t="s">
        <v>12717</v>
      </c>
      <c r="D2131" t="s">
        <v>245</v>
      </c>
      <c r="E2131" t="s">
        <v>12718</v>
      </c>
      <c r="F2131" t="s">
        <v>5222</v>
      </c>
      <c r="G2131" t="s">
        <v>12538</v>
      </c>
      <c r="H2131" t="s">
        <v>27</v>
      </c>
      <c r="I2131" t="s">
        <v>28</v>
      </c>
      <c r="J2131" t="s">
        <v>507</v>
      </c>
      <c r="K2131" t="s">
        <v>364</v>
      </c>
      <c r="L2131" t="s">
        <v>411</v>
      </c>
      <c r="M2131" t="s">
        <v>12719</v>
      </c>
      <c r="O2131" t="s">
        <v>34</v>
      </c>
      <c r="P2131">
        <v>0</v>
      </c>
      <c r="Q2131">
        <v>0</v>
      </c>
      <c r="S2131" t="s">
        <v>12720</v>
      </c>
      <c r="U2131" t="s">
        <v>12721</v>
      </c>
    </row>
    <row r="2132" spans="1:21" hidden="1">
      <c r="A2132">
        <v>4120</v>
      </c>
      <c r="B2132" t="s">
        <v>11141</v>
      </c>
      <c r="C2132" t="s">
        <v>12722</v>
      </c>
      <c r="D2132" t="s">
        <v>245</v>
      </c>
      <c r="E2132" t="s">
        <v>12723</v>
      </c>
      <c r="F2132" t="s">
        <v>5222</v>
      </c>
      <c r="G2132" t="s">
        <v>12538</v>
      </c>
      <c r="H2132" t="s">
        <v>27</v>
      </c>
      <c r="I2132" t="s">
        <v>28</v>
      </c>
      <c r="J2132" t="s">
        <v>12724</v>
      </c>
      <c r="K2132" t="s">
        <v>12725</v>
      </c>
      <c r="L2132" t="s">
        <v>12726</v>
      </c>
      <c r="M2132" t="s">
        <v>12727</v>
      </c>
      <c r="N2132" t="s">
        <v>12728</v>
      </c>
      <c r="O2132" t="s">
        <v>122</v>
      </c>
      <c r="P2132">
        <v>0</v>
      </c>
      <c r="Q2132">
        <v>0</v>
      </c>
      <c r="S2132" t="s">
        <v>12729</v>
      </c>
      <c r="U2132" t="s">
        <v>12721</v>
      </c>
    </row>
    <row r="2133" spans="1:21" hidden="1">
      <c r="A2133">
        <v>4121</v>
      </c>
      <c r="B2133" t="s">
        <v>11141</v>
      </c>
      <c r="C2133" t="s">
        <v>12730</v>
      </c>
      <c r="D2133" t="s">
        <v>245</v>
      </c>
      <c r="E2133" t="s">
        <v>12731</v>
      </c>
      <c r="F2133" t="s">
        <v>5222</v>
      </c>
      <c r="G2133" t="s">
        <v>12538</v>
      </c>
      <c r="H2133" t="s">
        <v>27</v>
      </c>
      <c r="I2133" t="s">
        <v>28</v>
      </c>
      <c r="J2133" t="s">
        <v>12732</v>
      </c>
      <c r="K2133" t="s">
        <v>12733</v>
      </c>
      <c r="L2133" t="s">
        <v>12734</v>
      </c>
      <c r="M2133" t="s">
        <v>12735</v>
      </c>
      <c r="N2133" t="s">
        <v>12736</v>
      </c>
      <c r="O2133" t="s">
        <v>80</v>
      </c>
      <c r="P2133">
        <v>0</v>
      </c>
      <c r="Q2133">
        <v>0</v>
      </c>
      <c r="S2133" t="s">
        <v>12737</v>
      </c>
      <c r="U2133" t="s">
        <v>12721</v>
      </c>
    </row>
    <row r="2134" spans="1:21" hidden="1">
      <c r="A2134">
        <v>4122</v>
      </c>
      <c r="B2134" t="s">
        <v>2895</v>
      </c>
      <c r="C2134" t="s">
        <v>12738</v>
      </c>
      <c r="D2134" t="s">
        <v>245</v>
      </c>
      <c r="E2134" t="s">
        <v>12739</v>
      </c>
      <c r="F2134" t="s">
        <v>5222</v>
      </c>
      <c r="G2134" t="s">
        <v>12538</v>
      </c>
      <c r="H2134" t="s">
        <v>27</v>
      </c>
      <c r="I2134" t="s">
        <v>2565</v>
      </c>
      <c r="O2134" t="s">
        <v>80</v>
      </c>
      <c r="P2134">
        <v>0</v>
      </c>
      <c r="Q2134">
        <v>0</v>
      </c>
      <c r="S2134" t="s">
        <v>12740</v>
      </c>
      <c r="U2134" t="s">
        <v>12721</v>
      </c>
    </row>
    <row r="2135" spans="1:21" hidden="1">
      <c r="A2135">
        <v>4123</v>
      </c>
      <c r="B2135" t="s">
        <v>2895</v>
      </c>
      <c r="C2135" t="s">
        <v>12741</v>
      </c>
      <c r="D2135" t="s">
        <v>245</v>
      </c>
      <c r="E2135" t="s">
        <v>12742</v>
      </c>
      <c r="F2135" t="s">
        <v>5222</v>
      </c>
      <c r="G2135" t="s">
        <v>12538</v>
      </c>
      <c r="H2135" t="s">
        <v>27</v>
      </c>
      <c r="I2135" t="s">
        <v>2565</v>
      </c>
      <c r="O2135" t="s">
        <v>80</v>
      </c>
      <c r="P2135">
        <v>0</v>
      </c>
      <c r="Q2135">
        <v>0</v>
      </c>
      <c r="S2135" t="s">
        <v>12743</v>
      </c>
      <c r="U2135" t="s">
        <v>12721</v>
      </c>
    </row>
    <row r="2136" spans="1:21" hidden="1">
      <c r="A2136">
        <v>4124</v>
      </c>
      <c r="B2136" t="s">
        <v>2981</v>
      </c>
      <c r="C2136" t="s">
        <v>12744</v>
      </c>
      <c r="D2136" t="s">
        <v>245</v>
      </c>
      <c r="E2136" t="s">
        <v>12745</v>
      </c>
      <c r="F2136" t="s">
        <v>5222</v>
      </c>
      <c r="G2136" t="s">
        <v>12538</v>
      </c>
      <c r="H2136" t="s">
        <v>27</v>
      </c>
      <c r="I2136" t="s">
        <v>28</v>
      </c>
      <c r="J2136" t="s">
        <v>4091</v>
      </c>
      <c r="K2136" t="s">
        <v>5333</v>
      </c>
      <c r="L2136" t="s">
        <v>8976</v>
      </c>
      <c r="M2136" t="s">
        <v>4220</v>
      </c>
      <c r="N2136" t="s">
        <v>12362</v>
      </c>
      <c r="O2136" t="s">
        <v>34</v>
      </c>
      <c r="P2136">
        <v>0</v>
      </c>
      <c r="Q2136">
        <v>0</v>
      </c>
      <c r="S2136" t="s">
        <v>12746</v>
      </c>
      <c r="U2136" t="s">
        <v>12721</v>
      </c>
    </row>
    <row r="2137" spans="1:21" hidden="1">
      <c r="A2137">
        <v>4125</v>
      </c>
      <c r="B2137" t="s">
        <v>2981</v>
      </c>
      <c r="C2137" t="s">
        <v>6163</v>
      </c>
      <c r="D2137" t="s">
        <v>245</v>
      </c>
      <c r="E2137" t="s">
        <v>12747</v>
      </c>
      <c r="F2137" t="s">
        <v>5222</v>
      </c>
      <c r="G2137" t="s">
        <v>12538</v>
      </c>
      <c r="H2137" t="s">
        <v>27</v>
      </c>
      <c r="I2137" t="s">
        <v>28</v>
      </c>
      <c r="J2137" t="s">
        <v>6196</v>
      </c>
      <c r="K2137" t="s">
        <v>5433</v>
      </c>
      <c r="L2137" t="s">
        <v>5350</v>
      </c>
      <c r="M2137" t="s">
        <v>2940</v>
      </c>
      <c r="N2137" t="s">
        <v>6739</v>
      </c>
      <c r="O2137" t="s">
        <v>64</v>
      </c>
      <c r="P2137">
        <v>1</v>
      </c>
      <c r="Q2137">
        <v>1</v>
      </c>
      <c r="S2137" t="s">
        <v>12748</v>
      </c>
      <c r="U2137" t="s">
        <v>12749</v>
      </c>
    </row>
    <row r="2138" spans="1:21" hidden="1">
      <c r="A2138">
        <v>4126</v>
      </c>
      <c r="B2138" t="s">
        <v>4684</v>
      </c>
      <c r="C2138" t="s">
        <v>4684</v>
      </c>
      <c r="D2138" t="s">
        <v>3329</v>
      </c>
      <c r="E2138" t="s">
        <v>12750</v>
      </c>
      <c r="F2138" t="s">
        <v>5222</v>
      </c>
      <c r="G2138" t="s">
        <v>12751</v>
      </c>
      <c r="H2138" t="s">
        <v>27</v>
      </c>
      <c r="I2138" t="s">
        <v>28</v>
      </c>
      <c r="J2138" t="s">
        <v>12752</v>
      </c>
      <c r="K2138" t="s">
        <v>12753</v>
      </c>
      <c r="L2138" t="s">
        <v>12754</v>
      </c>
      <c r="M2138" t="s">
        <v>12755</v>
      </c>
      <c r="O2138" t="s">
        <v>55</v>
      </c>
      <c r="P2138">
        <v>0</v>
      </c>
      <c r="Q2138">
        <v>0</v>
      </c>
      <c r="S2138" t="s">
        <v>12756</v>
      </c>
      <c r="U2138" t="s">
        <v>12757</v>
      </c>
    </row>
    <row r="2139" spans="1:21" hidden="1">
      <c r="A2139">
        <v>4127</v>
      </c>
      <c r="B2139" t="s">
        <v>12758</v>
      </c>
      <c r="C2139" t="s">
        <v>12759</v>
      </c>
      <c r="D2139" t="s">
        <v>37</v>
      </c>
      <c r="E2139" t="s">
        <v>12760</v>
      </c>
      <c r="F2139" t="s">
        <v>5222</v>
      </c>
      <c r="G2139" t="s">
        <v>12751</v>
      </c>
      <c r="H2139" t="s">
        <v>27</v>
      </c>
      <c r="I2139" t="s">
        <v>28</v>
      </c>
      <c r="J2139" t="s">
        <v>12761</v>
      </c>
      <c r="K2139" t="s">
        <v>12762</v>
      </c>
      <c r="L2139" t="s">
        <v>12763</v>
      </c>
      <c r="M2139" t="s">
        <v>12764</v>
      </c>
      <c r="N2139" t="s">
        <v>12765</v>
      </c>
      <c r="O2139" t="s">
        <v>34</v>
      </c>
      <c r="P2139">
        <v>1</v>
      </c>
      <c r="Q2139">
        <v>1</v>
      </c>
      <c r="S2139" t="s">
        <v>12766</v>
      </c>
      <c r="U2139" t="s">
        <v>12757</v>
      </c>
    </row>
    <row r="2140" spans="1:21" hidden="1">
      <c r="A2140">
        <v>4128</v>
      </c>
      <c r="B2140" t="s">
        <v>12767</v>
      </c>
      <c r="C2140" t="s">
        <v>12759</v>
      </c>
      <c r="D2140" t="s">
        <v>3329</v>
      </c>
      <c r="E2140" t="s">
        <v>12768</v>
      </c>
      <c r="F2140" t="s">
        <v>5222</v>
      </c>
      <c r="G2140" t="s">
        <v>12751</v>
      </c>
      <c r="H2140" t="s">
        <v>27</v>
      </c>
      <c r="I2140" t="s">
        <v>28</v>
      </c>
      <c r="J2140" t="s">
        <v>12769</v>
      </c>
      <c r="K2140" t="s">
        <v>12770</v>
      </c>
      <c r="L2140" t="s">
        <v>12771</v>
      </c>
      <c r="M2140" t="s">
        <v>12772</v>
      </c>
      <c r="O2140" t="s">
        <v>34</v>
      </c>
      <c r="P2140">
        <v>1</v>
      </c>
      <c r="Q2140">
        <v>1</v>
      </c>
      <c r="S2140" t="s">
        <v>12773</v>
      </c>
      <c r="U2140" t="s">
        <v>12774</v>
      </c>
    </row>
    <row r="2141" spans="1:21" hidden="1">
      <c r="A2141">
        <v>4129</v>
      </c>
      <c r="B2141" t="s">
        <v>12775</v>
      </c>
      <c r="C2141" t="s">
        <v>12759</v>
      </c>
      <c r="D2141" t="s">
        <v>23</v>
      </c>
      <c r="E2141" t="s">
        <v>12776</v>
      </c>
      <c r="F2141" t="s">
        <v>5222</v>
      </c>
      <c r="G2141" t="s">
        <v>12751</v>
      </c>
      <c r="H2141" t="s">
        <v>27</v>
      </c>
      <c r="I2141" t="s">
        <v>28</v>
      </c>
      <c r="J2141" t="s">
        <v>12777</v>
      </c>
      <c r="K2141" t="s">
        <v>12778</v>
      </c>
      <c r="L2141" t="s">
        <v>12779</v>
      </c>
      <c r="M2141" t="s">
        <v>12780</v>
      </c>
      <c r="N2141" t="s">
        <v>12781</v>
      </c>
      <c r="O2141" t="s">
        <v>64</v>
      </c>
      <c r="P2141">
        <v>1</v>
      </c>
      <c r="Q2141">
        <v>1</v>
      </c>
      <c r="S2141" t="s">
        <v>12782</v>
      </c>
      <c r="U2141" t="s">
        <v>12783</v>
      </c>
    </row>
    <row r="2142" spans="1:21" hidden="1">
      <c r="A2142">
        <v>4130</v>
      </c>
      <c r="B2142" t="s">
        <v>10367</v>
      </c>
      <c r="C2142" t="s">
        <v>12759</v>
      </c>
      <c r="D2142" t="s">
        <v>37</v>
      </c>
      <c r="E2142" t="s">
        <v>12784</v>
      </c>
      <c r="F2142" t="s">
        <v>5222</v>
      </c>
      <c r="G2142" t="s">
        <v>12751</v>
      </c>
      <c r="H2142" t="s">
        <v>27</v>
      </c>
      <c r="I2142" t="s">
        <v>28</v>
      </c>
      <c r="J2142" t="s">
        <v>12785</v>
      </c>
      <c r="K2142" t="s">
        <v>12786</v>
      </c>
      <c r="L2142" t="s">
        <v>12787</v>
      </c>
      <c r="M2142" t="s">
        <v>12788</v>
      </c>
      <c r="N2142" t="s">
        <v>12789</v>
      </c>
      <c r="O2142" t="s">
        <v>80</v>
      </c>
      <c r="P2142">
        <v>1</v>
      </c>
      <c r="Q2142">
        <v>1</v>
      </c>
      <c r="S2142" t="s">
        <v>12790</v>
      </c>
      <c r="U2142" t="s">
        <v>12783</v>
      </c>
    </row>
    <row r="2143" spans="1:21" hidden="1">
      <c r="A2143">
        <v>4131</v>
      </c>
      <c r="B2143" t="s">
        <v>12791</v>
      </c>
      <c r="C2143" t="s">
        <v>12759</v>
      </c>
      <c r="D2143" t="s">
        <v>37</v>
      </c>
      <c r="E2143" t="s">
        <v>12792</v>
      </c>
      <c r="F2143" t="s">
        <v>5222</v>
      </c>
      <c r="G2143" t="s">
        <v>12751</v>
      </c>
      <c r="H2143" t="s">
        <v>27</v>
      </c>
      <c r="I2143" t="s">
        <v>28</v>
      </c>
      <c r="J2143" t="s">
        <v>11171</v>
      </c>
      <c r="K2143" t="s">
        <v>12793</v>
      </c>
      <c r="L2143" t="s">
        <v>11172</v>
      </c>
      <c r="M2143" t="s">
        <v>12794</v>
      </c>
      <c r="N2143" t="s">
        <v>11173</v>
      </c>
      <c r="O2143" t="s">
        <v>55</v>
      </c>
      <c r="P2143">
        <v>1</v>
      </c>
      <c r="Q2143">
        <v>1</v>
      </c>
      <c r="S2143" t="s">
        <v>12795</v>
      </c>
      <c r="U2143" t="s">
        <v>12796</v>
      </c>
    </row>
    <row r="2144" spans="1:21" hidden="1">
      <c r="A2144">
        <v>4132</v>
      </c>
      <c r="B2144" t="s">
        <v>10367</v>
      </c>
      <c r="C2144" t="s">
        <v>12759</v>
      </c>
      <c r="D2144" t="s">
        <v>37</v>
      </c>
      <c r="E2144" t="s">
        <v>12797</v>
      </c>
      <c r="F2144" t="s">
        <v>5222</v>
      </c>
      <c r="G2144" t="s">
        <v>12751</v>
      </c>
      <c r="H2144" t="s">
        <v>27</v>
      </c>
      <c r="I2144" t="s">
        <v>28</v>
      </c>
      <c r="J2144" t="s">
        <v>12798</v>
      </c>
      <c r="K2144" t="s">
        <v>12799</v>
      </c>
      <c r="L2144" t="s">
        <v>12800</v>
      </c>
      <c r="M2144" t="s">
        <v>12801</v>
      </c>
      <c r="N2144" t="s">
        <v>12802</v>
      </c>
      <c r="O2144" t="s">
        <v>80</v>
      </c>
      <c r="P2144">
        <v>1</v>
      </c>
      <c r="Q2144">
        <v>1</v>
      </c>
      <c r="S2144" t="s">
        <v>12803</v>
      </c>
      <c r="U2144" t="s">
        <v>12804</v>
      </c>
    </row>
    <row r="2145" spans="1:21" hidden="1">
      <c r="A2145">
        <v>4133</v>
      </c>
      <c r="B2145" t="s">
        <v>12805</v>
      </c>
      <c r="C2145" t="s">
        <v>12759</v>
      </c>
      <c r="D2145" t="s">
        <v>37</v>
      </c>
      <c r="E2145" t="s">
        <v>12806</v>
      </c>
      <c r="F2145" t="s">
        <v>5222</v>
      </c>
      <c r="G2145" t="s">
        <v>12751</v>
      </c>
      <c r="H2145" t="s">
        <v>27</v>
      </c>
      <c r="I2145" t="s">
        <v>28</v>
      </c>
      <c r="J2145" t="s">
        <v>12807</v>
      </c>
      <c r="K2145" t="s">
        <v>12535</v>
      </c>
      <c r="L2145" t="s">
        <v>12808</v>
      </c>
      <c r="M2145" t="s">
        <v>12809</v>
      </c>
      <c r="N2145" t="s">
        <v>12810</v>
      </c>
      <c r="O2145" t="s">
        <v>34</v>
      </c>
      <c r="P2145">
        <v>0</v>
      </c>
      <c r="Q2145">
        <v>0</v>
      </c>
      <c r="S2145" t="s">
        <v>12811</v>
      </c>
      <c r="U2145" t="s">
        <v>12812</v>
      </c>
    </row>
    <row r="2146" spans="1:21" hidden="1">
      <c r="A2146">
        <v>4134</v>
      </c>
      <c r="B2146" t="s">
        <v>12813</v>
      </c>
      <c r="C2146" t="s">
        <v>12759</v>
      </c>
      <c r="D2146" t="s">
        <v>37</v>
      </c>
      <c r="E2146" t="s">
        <v>12814</v>
      </c>
      <c r="F2146" t="s">
        <v>5222</v>
      </c>
      <c r="G2146" t="s">
        <v>12751</v>
      </c>
      <c r="H2146" t="s">
        <v>27</v>
      </c>
      <c r="I2146" t="s">
        <v>2565</v>
      </c>
      <c r="O2146" t="s">
        <v>55</v>
      </c>
      <c r="P2146">
        <v>1</v>
      </c>
      <c r="Q2146">
        <v>0</v>
      </c>
      <c r="S2146" t="s">
        <v>12815</v>
      </c>
      <c r="U2146" t="s">
        <v>12812</v>
      </c>
    </row>
    <row r="2147" spans="1:21" hidden="1">
      <c r="A2147">
        <v>4135</v>
      </c>
      <c r="B2147" t="s">
        <v>12816</v>
      </c>
      <c r="C2147" t="s">
        <v>12759</v>
      </c>
      <c r="D2147" t="s">
        <v>37</v>
      </c>
      <c r="E2147" t="s">
        <v>12817</v>
      </c>
      <c r="F2147" t="s">
        <v>5222</v>
      </c>
      <c r="G2147" t="s">
        <v>12751</v>
      </c>
      <c r="H2147" t="s">
        <v>27</v>
      </c>
      <c r="I2147" t="s">
        <v>28</v>
      </c>
      <c r="J2147" t="s">
        <v>5662</v>
      </c>
      <c r="K2147" t="s">
        <v>12818</v>
      </c>
      <c r="L2147" t="s">
        <v>12819</v>
      </c>
      <c r="M2147" t="s">
        <v>3171</v>
      </c>
      <c r="N2147" t="s">
        <v>5666</v>
      </c>
      <c r="O2147" t="s">
        <v>55</v>
      </c>
      <c r="P2147">
        <v>1</v>
      </c>
      <c r="Q2147">
        <v>1</v>
      </c>
      <c r="S2147" t="s">
        <v>12820</v>
      </c>
      <c r="U2147" t="s">
        <v>12812</v>
      </c>
    </row>
    <row r="2148" spans="1:21" hidden="1">
      <c r="A2148">
        <v>4136</v>
      </c>
      <c r="B2148" t="s">
        <v>12821</v>
      </c>
      <c r="C2148" t="s">
        <v>12759</v>
      </c>
      <c r="D2148" t="s">
        <v>37</v>
      </c>
      <c r="E2148" t="s">
        <v>12822</v>
      </c>
      <c r="F2148" t="s">
        <v>5222</v>
      </c>
      <c r="G2148" t="s">
        <v>12751</v>
      </c>
      <c r="H2148" t="s">
        <v>27</v>
      </c>
      <c r="I2148" t="s">
        <v>28</v>
      </c>
      <c r="J2148" t="s">
        <v>12823</v>
      </c>
      <c r="K2148" t="s">
        <v>12824</v>
      </c>
      <c r="L2148" t="s">
        <v>12825</v>
      </c>
      <c r="M2148" t="s">
        <v>12826</v>
      </c>
      <c r="N2148" t="s">
        <v>12827</v>
      </c>
      <c r="O2148" t="s">
        <v>64</v>
      </c>
      <c r="P2148">
        <v>1</v>
      </c>
      <c r="Q2148">
        <v>1</v>
      </c>
      <c r="S2148" t="s">
        <v>12828</v>
      </c>
      <c r="U2148" t="s">
        <v>12829</v>
      </c>
    </row>
    <row r="2149" spans="1:21" hidden="1">
      <c r="A2149">
        <v>4137</v>
      </c>
      <c r="B2149" t="s">
        <v>2438</v>
      </c>
      <c r="C2149" t="s">
        <v>6283</v>
      </c>
      <c r="D2149" t="s">
        <v>3966</v>
      </c>
      <c r="E2149" t="s">
        <v>12830</v>
      </c>
      <c r="F2149" t="s">
        <v>5222</v>
      </c>
      <c r="G2149" t="s">
        <v>12831</v>
      </c>
      <c r="H2149" t="s">
        <v>27</v>
      </c>
      <c r="I2149" t="s">
        <v>28</v>
      </c>
      <c r="J2149" t="s">
        <v>4218</v>
      </c>
      <c r="K2149" t="s">
        <v>6305</v>
      </c>
      <c r="L2149" t="s">
        <v>4296</v>
      </c>
      <c r="M2149" t="s">
        <v>5297</v>
      </c>
      <c r="N2149" t="s">
        <v>11426</v>
      </c>
      <c r="O2149" t="s">
        <v>80</v>
      </c>
      <c r="P2149">
        <v>0</v>
      </c>
      <c r="Q2149">
        <v>0</v>
      </c>
      <c r="S2149" t="s">
        <v>12832</v>
      </c>
      <c r="U2149" t="s">
        <v>12833</v>
      </c>
    </row>
    <row r="2150" spans="1:21" hidden="1">
      <c r="A2150">
        <v>4138</v>
      </c>
      <c r="B2150" t="s">
        <v>2438</v>
      </c>
      <c r="C2150" t="s">
        <v>6283</v>
      </c>
      <c r="D2150" t="s">
        <v>3966</v>
      </c>
      <c r="E2150" t="s">
        <v>12834</v>
      </c>
      <c r="F2150" t="s">
        <v>5222</v>
      </c>
      <c r="G2150" t="s">
        <v>12831</v>
      </c>
      <c r="H2150" t="s">
        <v>27</v>
      </c>
      <c r="I2150" t="s">
        <v>28</v>
      </c>
      <c r="J2150" t="s">
        <v>12835</v>
      </c>
      <c r="K2150" t="s">
        <v>12836</v>
      </c>
      <c r="L2150" t="s">
        <v>12837</v>
      </c>
      <c r="M2150" t="s">
        <v>12838</v>
      </c>
      <c r="N2150" t="s">
        <v>12839</v>
      </c>
      <c r="O2150" t="s">
        <v>34</v>
      </c>
      <c r="P2150">
        <v>0</v>
      </c>
      <c r="Q2150">
        <v>0</v>
      </c>
      <c r="S2150" t="s">
        <v>12840</v>
      </c>
      <c r="U2150" t="s">
        <v>12841</v>
      </c>
    </row>
    <row r="2151" spans="1:21" hidden="1">
      <c r="A2151">
        <v>4139</v>
      </c>
      <c r="B2151" t="s">
        <v>2959</v>
      </c>
      <c r="C2151" t="s">
        <v>6184</v>
      </c>
      <c r="D2151" t="s">
        <v>3966</v>
      </c>
      <c r="E2151" t="s">
        <v>12842</v>
      </c>
      <c r="F2151" t="s">
        <v>5222</v>
      </c>
      <c r="G2151" t="s">
        <v>12831</v>
      </c>
      <c r="H2151" t="s">
        <v>27</v>
      </c>
      <c r="I2151" t="s">
        <v>28</v>
      </c>
      <c r="J2151" t="s">
        <v>5273</v>
      </c>
      <c r="K2151" t="s">
        <v>4220</v>
      </c>
      <c r="L2151" t="s">
        <v>5286</v>
      </c>
      <c r="M2151" t="s">
        <v>12843</v>
      </c>
      <c r="N2151" t="s">
        <v>5287</v>
      </c>
      <c r="O2151" t="s">
        <v>64</v>
      </c>
      <c r="P2151">
        <v>0</v>
      </c>
      <c r="Q2151">
        <v>0</v>
      </c>
      <c r="S2151" t="s">
        <v>12844</v>
      </c>
      <c r="U2151" t="s">
        <v>12841</v>
      </c>
    </row>
    <row r="2152" spans="1:21" hidden="1">
      <c r="A2152" t="s">
        <v>12845</v>
      </c>
      <c r="B2152" t="s">
        <v>2959</v>
      </c>
      <c r="C2152" t="s">
        <v>11679</v>
      </c>
      <c r="D2152" t="s">
        <v>3966</v>
      </c>
      <c r="E2152" t="s">
        <v>12846</v>
      </c>
      <c r="F2152" t="s">
        <v>5222</v>
      </c>
      <c r="G2152" t="s">
        <v>12831</v>
      </c>
      <c r="H2152" t="s">
        <v>27</v>
      </c>
      <c r="I2152" t="s">
        <v>28</v>
      </c>
      <c r="J2152" t="s">
        <v>4217</v>
      </c>
      <c r="K2152" t="s">
        <v>4263</v>
      </c>
      <c r="L2152" t="s">
        <v>9278</v>
      </c>
      <c r="M2152" t="s">
        <v>6214</v>
      </c>
      <c r="N2152" t="s">
        <v>4218</v>
      </c>
      <c r="O2152" t="s">
        <v>34</v>
      </c>
      <c r="P2152">
        <v>1</v>
      </c>
      <c r="Q2152">
        <v>1</v>
      </c>
      <c r="R2152" t="s">
        <v>12847</v>
      </c>
      <c r="S2152" t="s">
        <v>12848</v>
      </c>
      <c r="U2152" t="s">
        <v>12849</v>
      </c>
    </row>
    <row r="2153" spans="1:21" hidden="1">
      <c r="A2153">
        <v>4141</v>
      </c>
      <c r="B2153" t="s">
        <v>2799</v>
      </c>
      <c r="C2153" t="s">
        <v>12850</v>
      </c>
      <c r="D2153" t="s">
        <v>3966</v>
      </c>
      <c r="E2153" t="s">
        <v>12851</v>
      </c>
      <c r="F2153" t="s">
        <v>5222</v>
      </c>
      <c r="G2153" t="s">
        <v>12831</v>
      </c>
      <c r="H2153" t="s">
        <v>27</v>
      </c>
      <c r="I2153" t="s">
        <v>2565</v>
      </c>
      <c r="O2153" t="s">
        <v>55</v>
      </c>
      <c r="P2153">
        <v>0</v>
      </c>
      <c r="Q2153">
        <v>0</v>
      </c>
      <c r="S2153" t="s">
        <v>12852</v>
      </c>
      <c r="U2153" t="s">
        <v>12853</v>
      </c>
    </row>
    <row r="2154" spans="1:21" hidden="1">
      <c r="A2154">
        <v>4142</v>
      </c>
      <c r="B2154" t="s">
        <v>2799</v>
      </c>
      <c r="C2154" t="s">
        <v>5780</v>
      </c>
      <c r="D2154" t="s">
        <v>366</v>
      </c>
      <c r="E2154" t="s">
        <v>12854</v>
      </c>
      <c r="F2154" t="s">
        <v>5222</v>
      </c>
      <c r="G2154" t="s">
        <v>12831</v>
      </c>
      <c r="H2154" t="s">
        <v>27</v>
      </c>
      <c r="I2154" t="s">
        <v>28</v>
      </c>
      <c r="J2154" t="s">
        <v>12855</v>
      </c>
      <c r="K2154" t="s">
        <v>12856</v>
      </c>
      <c r="L2154" t="s">
        <v>12857</v>
      </c>
      <c r="M2154" t="s">
        <v>12858</v>
      </c>
      <c r="N2154" t="s">
        <v>12859</v>
      </c>
      <c r="O2154" t="s">
        <v>55</v>
      </c>
      <c r="P2154">
        <v>0</v>
      </c>
      <c r="Q2154">
        <v>0</v>
      </c>
      <c r="S2154" t="s">
        <v>12860</v>
      </c>
      <c r="U2154" t="s">
        <v>12861</v>
      </c>
    </row>
    <row r="2155" spans="1:21" hidden="1">
      <c r="A2155">
        <v>4143</v>
      </c>
      <c r="B2155" t="s">
        <v>3267</v>
      </c>
      <c r="C2155" t="s">
        <v>11232</v>
      </c>
      <c r="D2155" t="s">
        <v>245</v>
      </c>
      <c r="E2155" t="s">
        <v>12862</v>
      </c>
      <c r="F2155" t="s">
        <v>5222</v>
      </c>
      <c r="G2155" t="s">
        <v>12831</v>
      </c>
      <c r="H2155" t="s">
        <v>27</v>
      </c>
      <c r="I2155" t="s">
        <v>28</v>
      </c>
      <c r="J2155" t="s">
        <v>12863</v>
      </c>
      <c r="K2155" t="s">
        <v>12864</v>
      </c>
      <c r="L2155" t="s">
        <v>12865</v>
      </c>
      <c r="M2155" t="s">
        <v>12866</v>
      </c>
      <c r="N2155" t="s">
        <v>12867</v>
      </c>
      <c r="O2155" t="s">
        <v>80</v>
      </c>
      <c r="P2155">
        <v>0</v>
      </c>
      <c r="Q2155">
        <v>0</v>
      </c>
      <c r="S2155" t="s">
        <v>12868</v>
      </c>
      <c r="U2155" t="s">
        <v>12869</v>
      </c>
    </row>
    <row r="2156" spans="1:21" hidden="1">
      <c r="A2156">
        <v>4144</v>
      </c>
      <c r="B2156" t="s">
        <v>4396</v>
      </c>
      <c r="C2156" t="s">
        <v>12870</v>
      </c>
      <c r="D2156" t="s">
        <v>245</v>
      </c>
      <c r="E2156" t="s">
        <v>12871</v>
      </c>
      <c r="F2156" t="s">
        <v>5222</v>
      </c>
      <c r="G2156" t="s">
        <v>12831</v>
      </c>
      <c r="H2156" t="s">
        <v>27</v>
      </c>
      <c r="I2156" t="s">
        <v>28</v>
      </c>
      <c r="J2156" t="s">
        <v>11869</v>
      </c>
      <c r="K2156" t="s">
        <v>468</v>
      </c>
      <c r="L2156" t="s">
        <v>1780</v>
      </c>
      <c r="M2156" t="s">
        <v>12872</v>
      </c>
      <c r="N2156" t="s">
        <v>12873</v>
      </c>
      <c r="O2156" t="s">
        <v>55</v>
      </c>
      <c r="P2156">
        <v>0</v>
      </c>
      <c r="Q2156">
        <v>0</v>
      </c>
      <c r="S2156" t="s">
        <v>12874</v>
      </c>
      <c r="U2156" t="s">
        <v>12869</v>
      </c>
    </row>
    <row r="2157" spans="1:21" hidden="1">
      <c r="A2157">
        <v>4145</v>
      </c>
      <c r="B2157" t="s">
        <v>4464</v>
      </c>
      <c r="C2157" t="s">
        <v>11747</v>
      </c>
      <c r="D2157" t="s">
        <v>245</v>
      </c>
      <c r="E2157" t="s">
        <v>12875</v>
      </c>
      <c r="F2157" t="s">
        <v>5222</v>
      </c>
      <c r="G2157" t="s">
        <v>12831</v>
      </c>
      <c r="H2157" t="s">
        <v>27</v>
      </c>
      <c r="I2157" t="s">
        <v>28</v>
      </c>
      <c r="J2157" t="s">
        <v>12876</v>
      </c>
      <c r="K2157" t="s">
        <v>12877</v>
      </c>
      <c r="L2157" t="s">
        <v>12878</v>
      </c>
      <c r="M2157" t="s">
        <v>12879</v>
      </c>
      <c r="N2157" t="s">
        <v>12880</v>
      </c>
      <c r="O2157" t="s">
        <v>55</v>
      </c>
      <c r="P2157">
        <v>0</v>
      </c>
      <c r="Q2157">
        <v>0</v>
      </c>
      <c r="S2157" t="s">
        <v>12881</v>
      </c>
      <c r="U2157" t="s">
        <v>12882</v>
      </c>
    </row>
    <row r="2158" spans="1:21" hidden="1">
      <c r="A2158">
        <v>4146</v>
      </c>
      <c r="B2158" t="s">
        <v>3757</v>
      </c>
      <c r="C2158" t="s">
        <v>12577</v>
      </c>
      <c r="D2158" t="s">
        <v>245</v>
      </c>
      <c r="E2158" t="s">
        <v>12883</v>
      </c>
      <c r="F2158" t="s">
        <v>5222</v>
      </c>
      <c r="G2158" t="s">
        <v>12831</v>
      </c>
      <c r="H2158" t="s">
        <v>27</v>
      </c>
      <c r="I2158" t="s">
        <v>28</v>
      </c>
      <c r="J2158" t="s">
        <v>12884</v>
      </c>
      <c r="K2158" t="s">
        <v>12885</v>
      </c>
      <c r="L2158" t="s">
        <v>12886</v>
      </c>
      <c r="M2158" t="s">
        <v>12887</v>
      </c>
      <c r="N2158" t="s">
        <v>12888</v>
      </c>
      <c r="O2158" t="s">
        <v>55</v>
      </c>
      <c r="P2158">
        <v>0</v>
      </c>
      <c r="Q2158">
        <v>0</v>
      </c>
      <c r="S2158" t="s">
        <v>12889</v>
      </c>
      <c r="U2158" t="s">
        <v>12882</v>
      </c>
    </row>
    <row r="2159" spans="1:21" hidden="1">
      <c r="A2159">
        <v>4147</v>
      </c>
      <c r="B2159" t="s">
        <v>11222</v>
      </c>
      <c r="C2159" t="s">
        <v>66</v>
      </c>
      <c r="D2159" t="s">
        <v>245</v>
      </c>
      <c r="E2159" t="s">
        <v>12890</v>
      </c>
      <c r="F2159" t="s">
        <v>5222</v>
      </c>
      <c r="G2159" t="s">
        <v>12831</v>
      </c>
      <c r="H2159" t="s">
        <v>27</v>
      </c>
      <c r="I2159" t="s">
        <v>28</v>
      </c>
      <c r="J2159" t="s">
        <v>4217</v>
      </c>
      <c r="K2159" t="s">
        <v>4263</v>
      </c>
      <c r="L2159" t="s">
        <v>9278</v>
      </c>
      <c r="M2159" t="s">
        <v>6214</v>
      </c>
      <c r="N2159" t="s">
        <v>4218</v>
      </c>
      <c r="O2159" t="s">
        <v>64</v>
      </c>
      <c r="P2159">
        <v>0</v>
      </c>
      <c r="Q2159">
        <v>0</v>
      </c>
      <c r="S2159" t="s">
        <v>12891</v>
      </c>
      <c r="U2159" t="s">
        <v>12892</v>
      </c>
    </row>
    <row r="2160" spans="1:21" hidden="1">
      <c r="A2160">
        <v>4148</v>
      </c>
      <c r="B2160" t="s">
        <v>4396</v>
      </c>
      <c r="C2160" t="s">
        <v>10931</v>
      </c>
      <c r="D2160" t="s">
        <v>366</v>
      </c>
      <c r="E2160" t="s">
        <v>12893</v>
      </c>
      <c r="F2160" t="s">
        <v>5222</v>
      </c>
      <c r="G2160" t="s">
        <v>12831</v>
      </c>
      <c r="H2160" t="s">
        <v>27</v>
      </c>
      <c r="I2160" t="s">
        <v>28</v>
      </c>
      <c r="J2160" t="s">
        <v>12894</v>
      </c>
      <c r="K2160" t="s">
        <v>12895</v>
      </c>
      <c r="L2160" t="s">
        <v>12896</v>
      </c>
      <c r="M2160" t="s">
        <v>12897</v>
      </c>
      <c r="N2160" t="s">
        <v>12898</v>
      </c>
      <c r="O2160" t="s">
        <v>80</v>
      </c>
      <c r="P2160">
        <v>0</v>
      </c>
      <c r="Q2160">
        <v>0</v>
      </c>
      <c r="S2160" t="s">
        <v>12899</v>
      </c>
      <c r="U2160" t="s">
        <v>12892</v>
      </c>
    </row>
    <row r="2161" spans="1:21" hidden="1">
      <c r="A2161">
        <v>4149</v>
      </c>
      <c r="B2161" t="s">
        <v>4489</v>
      </c>
      <c r="C2161" t="s">
        <v>12900</v>
      </c>
      <c r="D2161" t="s">
        <v>366</v>
      </c>
      <c r="E2161" t="s">
        <v>12901</v>
      </c>
      <c r="F2161" t="s">
        <v>5222</v>
      </c>
      <c r="G2161" t="s">
        <v>12831</v>
      </c>
      <c r="H2161" t="s">
        <v>27</v>
      </c>
      <c r="I2161" t="s">
        <v>28</v>
      </c>
      <c r="J2161" t="s">
        <v>2940</v>
      </c>
      <c r="K2161" t="s">
        <v>9042</v>
      </c>
      <c r="L2161" t="s">
        <v>12902</v>
      </c>
      <c r="M2161" t="s">
        <v>322</v>
      </c>
      <c r="N2161" t="s">
        <v>11504</v>
      </c>
      <c r="O2161" t="s">
        <v>122</v>
      </c>
      <c r="P2161">
        <v>0</v>
      </c>
      <c r="Q2161">
        <v>0</v>
      </c>
      <c r="S2161" t="s">
        <v>12903</v>
      </c>
      <c r="U2161" t="s">
        <v>12904</v>
      </c>
    </row>
    <row r="2162" spans="1:21" hidden="1">
      <c r="A2162">
        <v>4150</v>
      </c>
      <c r="B2162" t="s">
        <v>12713</v>
      </c>
      <c r="C2162" t="s">
        <v>12714</v>
      </c>
      <c r="D2162" t="s">
        <v>245</v>
      </c>
      <c r="E2162" t="s">
        <v>12905</v>
      </c>
      <c r="F2162" t="s">
        <v>5222</v>
      </c>
      <c r="G2162" t="s">
        <v>12831</v>
      </c>
      <c r="H2162" t="s">
        <v>27</v>
      </c>
      <c r="I2162" t="s">
        <v>28</v>
      </c>
      <c r="J2162" t="s">
        <v>4219</v>
      </c>
      <c r="K2162" t="s">
        <v>5297</v>
      </c>
      <c r="L2162" t="s">
        <v>6305</v>
      </c>
      <c r="M2162" t="s">
        <v>4218</v>
      </c>
      <c r="N2162" t="s">
        <v>6214</v>
      </c>
      <c r="O2162" t="s">
        <v>64</v>
      </c>
      <c r="P2162">
        <v>0</v>
      </c>
      <c r="Q2162">
        <v>0</v>
      </c>
      <c r="S2162" t="s">
        <v>12906</v>
      </c>
      <c r="U2162" t="s">
        <v>12907</v>
      </c>
    </row>
    <row r="2163" spans="1:21" hidden="1">
      <c r="A2163">
        <v>4151</v>
      </c>
      <c r="B2163" t="s">
        <v>3757</v>
      </c>
      <c r="C2163" t="s">
        <v>12908</v>
      </c>
      <c r="D2163" t="s">
        <v>245</v>
      </c>
      <c r="E2163" t="s">
        <v>12909</v>
      </c>
      <c r="F2163" t="s">
        <v>5222</v>
      </c>
      <c r="G2163" t="s">
        <v>12831</v>
      </c>
      <c r="H2163" t="s">
        <v>27</v>
      </c>
      <c r="I2163" t="s">
        <v>28</v>
      </c>
      <c r="J2163" t="s">
        <v>4297</v>
      </c>
      <c r="K2163" t="s">
        <v>4265</v>
      </c>
      <c r="L2163" t="s">
        <v>8974</v>
      </c>
      <c r="M2163" t="s">
        <v>5285</v>
      </c>
      <c r="N2163" t="s">
        <v>5286</v>
      </c>
      <c r="O2163" t="s">
        <v>80</v>
      </c>
      <c r="P2163">
        <v>0</v>
      </c>
      <c r="Q2163">
        <v>0</v>
      </c>
      <c r="S2163" t="s">
        <v>12910</v>
      </c>
      <c r="U2163" t="s">
        <v>12911</v>
      </c>
    </row>
    <row r="2164" spans="1:21" hidden="1">
      <c r="A2164">
        <v>4152</v>
      </c>
      <c r="B2164" t="s">
        <v>2799</v>
      </c>
      <c r="C2164" t="s">
        <v>5262</v>
      </c>
      <c r="D2164" t="s">
        <v>1943</v>
      </c>
      <c r="E2164" t="s">
        <v>12912</v>
      </c>
      <c r="F2164" t="s">
        <v>5222</v>
      </c>
      <c r="G2164" t="s">
        <v>12831</v>
      </c>
      <c r="H2164" t="s">
        <v>27</v>
      </c>
      <c r="I2164" t="s">
        <v>2565</v>
      </c>
      <c r="O2164" t="s">
        <v>55</v>
      </c>
      <c r="P2164">
        <v>0</v>
      </c>
      <c r="Q2164">
        <v>0</v>
      </c>
      <c r="S2164" t="s">
        <v>12913</v>
      </c>
      <c r="U2164" t="s">
        <v>12914</v>
      </c>
    </row>
    <row r="2165" spans="1:21" hidden="1">
      <c r="A2165">
        <v>4153</v>
      </c>
      <c r="B2165" t="s">
        <v>2959</v>
      </c>
      <c r="C2165" t="s">
        <v>11679</v>
      </c>
      <c r="D2165" t="s">
        <v>3966</v>
      </c>
      <c r="E2165" t="s">
        <v>12915</v>
      </c>
      <c r="F2165" t="s">
        <v>5222</v>
      </c>
      <c r="G2165" t="s">
        <v>12831</v>
      </c>
      <c r="H2165" t="s">
        <v>27</v>
      </c>
      <c r="I2165" t="s">
        <v>28</v>
      </c>
      <c r="J2165" t="s">
        <v>12916</v>
      </c>
      <c r="K2165" t="s">
        <v>12917</v>
      </c>
      <c r="L2165" t="s">
        <v>12918</v>
      </c>
      <c r="M2165" t="s">
        <v>12919</v>
      </c>
      <c r="N2165" t="s">
        <v>12920</v>
      </c>
      <c r="O2165" t="s">
        <v>34</v>
      </c>
      <c r="P2165">
        <v>0</v>
      </c>
      <c r="Q2165">
        <v>0</v>
      </c>
      <c r="S2165" t="s">
        <v>12921</v>
      </c>
      <c r="U2165" t="s">
        <v>12914</v>
      </c>
    </row>
    <row r="2166" spans="1:21" hidden="1">
      <c r="A2166">
        <v>4154</v>
      </c>
      <c r="B2166" t="s">
        <v>2959</v>
      </c>
      <c r="C2166" t="s">
        <v>11108</v>
      </c>
      <c r="D2166" t="s">
        <v>3966</v>
      </c>
      <c r="E2166" t="s">
        <v>12922</v>
      </c>
      <c r="F2166" t="s">
        <v>5222</v>
      </c>
      <c r="G2166" t="s">
        <v>12831</v>
      </c>
      <c r="H2166" t="s">
        <v>27</v>
      </c>
      <c r="I2166" t="s">
        <v>28</v>
      </c>
      <c r="J2166" t="s">
        <v>5297</v>
      </c>
      <c r="K2166" t="s">
        <v>4296</v>
      </c>
      <c r="L2166" t="s">
        <v>6305</v>
      </c>
      <c r="M2166" t="s">
        <v>4218</v>
      </c>
      <c r="N2166" t="s">
        <v>6214</v>
      </c>
      <c r="O2166" t="s">
        <v>80</v>
      </c>
      <c r="P2166">
        <v>0</v>
      </c>
      <c r="Q2166">
        <v>0</v>
      </c>
      <c r="S2166" t="s">
        <v>12923</v>
      </c>
      <c r="U2166" t="s">
        <v>12924</v>
      </c>
    </row>
    <row r="2167" spans="1:21" hidden="1">
      <c r="A2167">
        <v>4155</v>
      </c>
      <c r="B2167" t="s">
        <v>2438</v>
      </c>
      <c r="C2167" t="s">
        <v>11518</v>
      </c>
      <c r="D2167" t="s">
        <v>366</v>
      </c>
      <c r="E2167" t="s">
        <v>12925</v>
      </c>
      <c r="F2167" t="s">
        <v>5222</v>
      </c>
      <c r="G2167" t="s">
        <v>12831</v>
      </c>
      <c r="H2167" t="s">
        <v>27</v>
      </c>
      <c r="I2167" t="s">
        <v>28</v>
      </c>
      <c r="J2167" t="s">
        <v>12926</v>
      </c>
      <c r="K2167" t="s">
        <v>12927</v>
      </c>
      <c r="L2167" t="s">
        <v>12928</v>
      </c>
      <c r="M2167" t="s">
        <v>12929</v>
      </c>
      <c r="N2167" t="s">
        <v>12930</v>
      </c>
      <c r="O2167" t="s">
        <v>55</v>
      </c>
      <c r="P2167">
        <v>0</v>
      </c>
      <c r="Q2167">
        <v>0</v>
      </c>
      <c r="S2167" t="s">
        <v>12931</v>
      </c>
      <c r="U2167" t="s">
        <v>12932</v>
      </c>
    </row>
    <row r="2168" spans="1:21" hidden="1">
      <c r="A2168">
        <v>4156</v>
      </c>
      <c r="B2168" t="s">
        <v>2438</v>
      </c>
      <c r="C2168" t="s">
        <v>12933</v>
      </c>
      <c r="D2168" t="s">
        <v>245</v>
      </c>
      <c r="E2168" t="s">
        <v>12934</v>
      </c>
      <c r="F2168" t="s">
        <v>5222</v>
      </c>
      <c r="G2168" t="s">
        <v>12831</v>
      </c>
      <c r="H2168" t="s">
        <v>27</v>
      </c>
      <c r="I2168" t="s">
        <v>28</v>
      </c>
      <c r="J2168" t="s">
        <v>5371</v>
      </c>
      <c r="K2168" t="s">
        <v>12935</v>
      </c>
      <c r="L2168" t="s">
        <v>6748</v>
      </c>
      <c r="M2168" t="s">
        <v>6749</v>
      </c>
      <c r="N2168" t="s">
        <v>3980</v>
      </c>
      <c r="O2168" t="s">
        <v>64</v>
      </c>
      <c r="P2168">
        <v>0</v>
      </c>
      <c r="Q2168">
        <v>0</v>
      </c>
      <c r="S2168" t="s">
        <v>12936</v>
      </c>
      <c r="U2168" t="s">
        <v>12937</v>
      </c>
    </row>
    <row r="2169" spans="1:21" hidden="1">
      <c r="A2169">
        <v>4157</v>
      </c>
      <c r="B2169" t="s">
        <v>3757</v>
      </c>
      <c r="C2169" t="s">
        <v>12558</v>
      </c>
      <c r="D2169" t="s">
        <v>245</v>
      </c>
      <c r="E2169" t="s">
        <v>12938</v>
      </c>
      <c r="F2169" t="s">
        <v>5222</v>
      </c>
      <c r="G2169" t="s">
        <v>12831</v>
      </c>
      <c r="H2169" t="s">
        <v>27</v>
      </c>
      <c r="I2169" t="s">
        <v>28</v>
      </c>
      <c r="J2169" t="s">
        <v>9278</v>
      </c>
      <c r="K2169" t="s">
        <v>4218</v>
      </c>
      <c r="L2169" t="s">
        <v>11426</v>
      </c>
      <c r="M2169" t="s">
        <v>4219</v>
      </c>
      <c r="N2169" t="s">
        <v>8974</v>
      </c>
      <c r="O2169" t="s">
        <v>80</v>
      </c>
      <c r="P2169">
        <v>1</v>
      </c>
      <c r="Q2169">
        <v>1</v>
      </c>
      <c r="S2169" t="s">
        <v>12939</v>
      </c>
      <c r="U2169" t="s">
        <v>12940</v>
      </c>
    </row>
    <row r="2170" spans="1:21" hidden="1">
      <c r="A2170">
        <v>4158</v>
      </c>
      <c r="B2170" t="s">
        <v>12941</v>
      </c>
      <c r="C2170" t="s">
        <v>12942</v>
      </c>
      <c r="D2170" t="s">
        <v>245</v>
      </c>
      <c r="E2170" t="s">
        <v>12943</v>
      </c>
      <c r="F2170" t="s">
        <v>5222</v>
      </c>
      <c r="G2170" t="s">
        <v>12831</v>
      </c>
      <c r="H2170" t="s">
        <v>27</v>
      </c>
      <c r="I2170" t="s">
        <v>28</v>
      </c>
      <c r="J2170" t="s">
        <v>12944</v>
      </c>
      <c r="K2170" t="s">
        <v>12945</v>
      </c>
      <c r="L2170" t="s">
        <v>12946</v>
      </c>
      <c r="M2170" t="s">
        <v>12947</v>
      </c>
      <c r="N2170" t="s">
        <v>12948</v>
      </c>
      <c r="O2170" t="s">
        <v>64</v>
      </c>
      <c r="P2170">
        <v>0</v>
      </c>
      <c r="Q2170">
        <v>0</v>
      </c>
      <c r="S2170" t="s">
        <v>12949</v>
      </c>
      <c r="U2170" t="s">
        <v>12950</v>
      </c>
    </row>
    <row r="2171" spans="1:21" hidden="1">
      <c r="A2171">
        <v>4159</v>
      </c>
      <c r="B2171" t="s">
        <v>11298</v>
      </c>
      <c r="C2171" t="s">
        <v>12951</v>
      </c>
      <c r="D2171" t="s">
        <v>23</v>
      </c>
      <c r="E2171" t="s">
        <v>12952</v>
      </c>
      <c r="F2171" t="s">
        <v>5222</v>
      </c>
      <c r="G2171" t="s">
        <v>12831</v>
      </c>
      <c r="H2171" t="s">
        <v>27</v>
      </c>
      <c r="I2171" t="s">
        <v>28</v>
      </c>
      <c r="J2171" t="s">
        <v>12953</v>
      </c>
      <c r="K2171" t="s">
        <v>12954</v>
      </c>
      <c r="L2171" t="s">
        <v>5594</v>
      </c>
      <c r="M2171" t="s">
        <v>3044</v>
      </c>
      <c r="N2171" t="s">
        <v>2938</v>
      </c>
      <c r="O2171" t="s">
        <v>64</v>
      </c>
      <c r="P2171">
        <v>0</v>
      </c>
      <c r="Q2171">
        <v>0</v>
      </c>
      <c r="S2171" t="s">
        <v>12955</v>
      </c>
      <c r="U2171" t="s">
        <v>12956</v>
      </c>
    </row>
    <row r="2172" spans="1:21" hidden="1">
      <c r="A2172">
        <v>4160</v>
      </c>
      <c r="B2172" t="s">
        <v>7027</v>
      </c>
      <c r="C2172" t="s">
        <v>12957</v>
      </c>
      <c r="D2172" t="s">
        <v>23</v>
      </c>
      <c r="E2172" t="s">
        <v>12958</v>
      </c>
      <c r="F2172" t="s">
        <v>5222</v>
      </c>
      <c r="G2172" t="s">
        <v>12831</v>
      </c>
      <c r="H2172" t="s">
        <v>27</v>
      </c>
      <c r="I2172" t="s">
        <v>28</v>
      </c>
      <c r="J2172" t="s">
        <v>12959</v>
      </c>
      <c r="K2172" t="s">
        <v>12960</v>
      </c>
      <c r="L2172" t="s">
        <v>12961</v>
      </c>
      <c r="M2172" t="s">
        <v>12962</v>
      </c>
      <c r="N2172" t="s">
        <v>12963</v>
      </c>
      <c r="O2172" t="s">
        <v>122</v>
      </c>
      <c r="P2172">
        <v>1</v>
      </c>
      <c r="Q2172">
        <v>1</v>
      </c>
      <c r="S2172" t="s">
        <v>12964</v>
      </c>
      <c r="U2172" t="s">
        <v>12956</v>
      </c>
    </row>
    <row r="2173" spans="1:21" hidden="1">
      <c r="A2173">
        <v>4161</v>
      </c>
      <c r="B2173" t="s">
        <v>11298</v>
      </c>
      <c r="C2173" t="s">
        <v>12965</v>
      </c>
      <c r="D2173" t="s">
        <v>366</v>
      </c>
      <c r="E2173" t="s">
        <v>12966</v>
      </c>
      <c r="F2173" t="s">
        <v>5222</v>
      </c>
      <c r="G2173" t="s">
        <v>12831</v>
      </c>
      <c r="H2173" t="s">
        <v>27</v>
      </c>
      <c r="I2173" t="s">
        <v>28</v>
      </c>
      <c r="J2173" t="s">
        <v>9071</v>
      </c>
      <c r="K2173" t="s">
        <v>12967</v>
      </c>
      <c r="L2173" t="s">
        <v>5594</v>
      </c>
      <c r="M2173" t="s">
        <v>3042</v>
      </c>
      <c r="O2173" t="s">
        <v>34</v>
      </c>
      <c r="P2173">
        <v>0</v>
      </c>
      <c r="Q2173">
        <v>0</v>
      </c>
      <c r="S2173" t="s">
        <v>12968</v>
      </c>
      <c r="U2173" t="s">
        <v>12969</v>
      </c>
    </row>
    <row r="2174" spans="1:21" hidden="1">
      <c r="A2174">
        <v>4162</v>
      </c>
      <c r="B2174" t="s">
        <v>3267</v>
      </c>
      <c r="C2174" t="s">
        <v>12970</v>
      </c>
      <c r="D2174" t="s">
        <v>245</v>
      </c>
      <c r="E2174" t="s">
        <v>12971</v>
      </c>
      <c r="F2174" t="s">
        <v>5222</v>
      </c>
      <c r="G2174" t="s">
        <v>12831</v>
      </c>
      <c r="H2174" t="s">
        <v>27</v>
      </c>
      <c r="I2174" t="s">
        <v>28</v>
      </c>
      <c r="J2174" t="s">
        <v>3759</v>
      </c>
      <c r="K2174" t="s">
        <v>12972</v>
      </c>
      <c r="L2174" t="s">
        <v>12973</v>
      </c>
      <c r="M2174" t="s">
        <v>3762</v>
      </c>
      <c r="N2174" t="s">
        <v>12974</v>
      </c>
      <c r="O2174" t="s">
        <v>64</v>
      </c>
      <c r="P2174">
        <v>0</v>
      </c>
      <c r="Q2174">
        <v>0</v>
      </c>
      <c r="S2174" t="s">
        <v>12975</v>
      </c>
      <c r="U2174" t="s">
        <v>12976</v>
      </c>
    </row>
    <row r="2175" spans="1:21" hidden="1">
      <c r="A2175">
        <v>4163</v>
      </c>
      <c r="B2175" t="s">
        <v>11141</v>
      </c>
      <c r="C2175" t="s">
        <v>12722</v>
      </c>
      <c r="D2175" t="s">
        <v>245</v>
      </c>
      <c r="E2175" t="s">
        <v>12977</v>
      </c>
      <c r="F2175" t="s">
        <v>5222</v>
      </c>
      <c r="G2175" t="s">
        <v>12831</v>
      </c>
      <c r="H2175" t="s">
        <v>27</v>
      </c>
      <c r="I2175" t="s">
        <v>28</v>
      </c>
      <c r="J2175" t="s">
        <v>12978</v>
      </c>
      <c r="K2175" t="s">
        <v>12979</v>
      </c>
      <c r="L2175" t="s">
        <v>12980</v>
      </c>
      <c r="M2175" t="s">
        <v>12981</v>
      </c>
      <c r="N2175" t="s">
        <v>12982</v>
      </c>
      <c r="O2175" t="s">
        <v>64</v>
      </c>
      <c r="P2175">
        <v>0</v>
      </c>
      <c r="Q2175">
        <v>0</v>
      </c>
      <c r="S2175" t="s">
        <v>12983</v>
      </c>
      <c r="U2175" t="s">
        <v>12984</v>
      </c>
    </row>
    <row r="2176" spans="1:21" hidden="1">
      <c r="A2176">
        <v>4164</v>
      </c>
      <c r="B2176" t="s">
        <v>11133</v>
      </c>
      <c r="C2176" t="s">
        <v>11134</v>
      </c>
      <c r="D2176" t="s">
        <v>245</v>
      </c>
      <c r="E2176" t="s">
        <v>12985</v>
      </c>
      <c r="F2176" t="s">
        <v>5222</v>
      </c>
      <c r="G2176" t="s">
        <v>12831</v>
      </c>
      <c r="H2176" t="s">
        <v>27</v>
      </c>
      <c r="I2176" t="s">
        <v>28</v>
      </c>
      <c r="J2176" t="s">
        <v>12986</v>
      </c>
      <c r="K2176" t="s">
        <v>12987</v>
      </c>
      <c r="L2176" t="s">
        <v>12988</v>
      </c>
      <c r="M2176" t="s">
        <v>12989</v>
      </c>
      <c r="N2176" t="s">
        <v>12990</v>
      </c>
      <c r="O2176" t="s">
        <v>122</v>
      </c>
      <c r="P2176">
        <v>0</v>
      </c>
      <c r="Q2176">
        <v>0</v>
      </c>
      <c r="S2176" t="s">
        <v>12991</v>
      </c>
      <c r="U2176" t="s">
        <v>12992</v>
      </c>
    </row>
    <row r="2177" spans="1:21" hidden="1">
      <c r="A2177">
        <v>4165</v>
      </c>
      <c r="B2177" t="s">
        <v>2895</v>
      </c>
      <c r="C2177" t="s">
        <v>12993</v>
      </c>
      <c r="D2177" t="s">
        <v>245</v>
      </c>
      <c r="E2177" t="s">
        <v>12994</v>
      </c>
      <c r="F2177" t="s">
        <v>5222</v>
      </c>
      <c r="G2177" t="s">
        <v>12831</v>
      </c>
      <c r="H2177" t="s">
        <v>27</v>
      </c>
      <c r="I2177" t="s">
        <v>2565</v>
      </c>
      <c r="O2177" t="s">
        <v>80</v>
      </c>
      <c r="P2177">
        <v>1</v>
      </c>
      <c r="Q2177">
        <v>1</v>
      </c>
      <c r="S2177" t="s">
        <v>12995</v>
      </c>
      <c r="U2177" t="s">
        <v>12996</v>
      </c>
    </row>
    <row r="2178" spans="1:21" hidden="1">
      <c r="A2178">
        <v>4166</v>
      </c>
      <c r="B2178" t="s">
        <v>2895</v>
      </c>
      <c r="C2178" t="s">
        <v>12997</v>
      </c>
      <c r="D2178" t="s">
        <v>245</v>
      </c>
      <c r="E2178" t="s">
        <v>12998</v>
      </c>
      <c r="F2178" t="s">
        <v>5222</v>
      </c>
      <c r="G2178" t="s">
        <v>12831</v>
      </c>
      <c r="H2178" t="s">
        <v>27</v>
      </c>
      <c r="I2178" t="s">
        <v>2565</v>
      </c>
      <c r="O2178" t="s">
        <v>55</v>
      </c>
      <c r="P2178">
        <v>1</v>
      </c>
      <c r="Q2178">
        <v>1</v>
      </c>
      <c r="S2178" t="s">
        <v>12999</v>
      </c>
      <c r="U2178" t="s">
        <v>13000</v>
      </c>
    </row>
    <row r="2179" spans="1:21" hidden="1">
      <c r="A2179">
        <v>4167</v>
      </c>
      <c r="B2179" t="s">
        <v>7027</v>
      </c>
      <c r="C2179" t="s">
        <v>12957</v>
      </c>
      <c r="D2179" t="s">
        <v>23</v>
      </c>
      <c r="E2179" t="s">
        <v>13001</v>
      </c>
      <c r="F2179" t="s">
        <v>5222</v>
      </c>
      <c r="G2179" t="s">
        <v>12831</v>
      </c>
      <c r="H2179" t="s">
        <v>27</v>
      </c>
      <c r="I2179" t="s">
        <v>28</v>
      </c>
      <c r="J2179" t="s">
        <v>12018</v>
      </c>
      <c r="K2179" t="s">
        <v>4265</v>
      </c>
      <c r="L2179" t="s">
        <v>5299</v>
      </c>
      <c r="M2179" t="s">
        <v>12415</v>
      </c>
      <c r="N2179" t="s">
        <v>11058</v>
      </c>
      <c r="O2179" t="s">
        <v>55</v>
      </c>
      <c r="P2179">
        <v>0</v>
      </c>
      <c r="Q2179">
        <v>0</v>
      </c>
      <c r="S2179" t="s">
        <v>13002</v>
      </c>
      <c r="U2179" t="s">
        <v>13000</v>
      </c>
    </row>
    <row r="2180" spans="1:21" hidden="1">
      <c r="A2180">
        <v>4168</v>
      </c>
      <c r="B2180" t="s">
        <v>13003</v>
      </c>
      <c r="C2180" t="s">
        <v>13004</v>
      </c>
      <c r="D2180" t="s">
        <v>23</v>
      </c>
      <c r="E2180" t="s">
        <v>13005</v>
      </c>
      <c r="F2180" t="s">
        <v>5222</v>
      </c>
      <c r="G2180" t="s">
        <v>12831</v>
      </c>
      <c r="H2180" t="s">
        <v>27</v>
      </c>
      <c r="I2180" t="s">
        <v>28</v>
      </c>
      <c r="J2180" t="s">
        <v>13006</v>
      </c>
      <c r="K2180" t="s">
        <v>13007</v>
      </c>
      <c r="L2180" t="s">
        <v>13008</v>
      </c>
      <c r="M2180" t="s">
        <v>13009</v>
      </c>
      <c r="O2180" t="s">
        <v>55</v>
      </c>
      <c r="P2180">
        <v>0</v>
      </c>
      <c r="Q2180">
        <v>0</v>
      </c>
      <c r="S2180" t="s">
        <v>13010</v>
      </c>
      <c r="U2180" t="s">
        <v>13011</v>
      </c>
    </row>
    <row r="2181" spans="1:21" hidden="1">
      <c r="A2181">
        <v>4169</v>
      </c>
      <c r="B2181" t="s">
        <v>10965</v>
      </c>
      <c r="C2181" t="s">
        <v>5695</v>
      </c>
      <c r="D2181" t="s">
        <v>23</v>
      </c>
      <c r="E2181" t="s">
        <v>13012</v>
      </c>
      <c r="F2181" t="s">
        <v>5222</v>
      </c>
      <c r="G2181" t="s">
        <v>12831</v>
      </c>
      <c r="H2181" t="s">
        <v>27</v>
      </c>
      <c r="I2181" t="s">
        <v>28</v>
      </c>
      <c r="J2181" t="s">
        <v>13013</v>
      </c>
      <c r="K2181" t="s">
        <v>13014</v>
      </c>
      <c r="L2181" t="s">
        <v>12954</v>
      </c>
      <c r="M2181" t="s">
        <v>3044</v>
      </c>
      <c r="O2181" t="s">
        <v>64</v>
      </c>
      <c r="P2181">
        <v>1</v>
      </c>
      <c r="Q2181">
        <v>0</v>
      </c>
      <c r="S2181" t="s">
        <v>13015</v>
      </c>
      <c r="U2181" t="s">
        <v>13016</v>
      </c>
    </row>
    <row r="2182" spans="1:21" hidden="1">
      <c r="A2182">
        <v>4170</v>
      </c>
      <c r="B2182" t="s">
        <v>11637</v>
      </c>
      <c r="C2182" t="s">
        <v>13017</v>
      </c>
      <c r="D2182" t="s">
        <v>245</v>
      </c>
      <c r="E2182" t="s">
        <v>13018</v>
      </c>
      <c r="F2182" t="s">
        <v>5222</v>
      </c>
      <c r="G2182" t="s">
        <v>12831</v>
      </c>
      <c r="H2182" t="s">
        <v>27</v>
      </c>
      <c r="I2182" t="s">
        <v>28</v>
      </c>
      <c r="J2182" t="s">
        <v>13019</v>
      </c>
      <c r="K2182" t="s">
        <v>13020</v>
      </c>
      <c r="L2182" t="s">
        <v>11235</v>
      </c>
      <c r="M2182" t="s">
        <v>11368</v>
      </c>
      <c r="O2182" t="s">
        <v>34</v>
      </c>
      <c r="P2182">
        <v>0</v>
      </c>
      <c r="Q2182">
        <v>0</v>
      </c>
      <c r="S2182" t="s">
        <v>13021</v>
      </c>
      <c r="U2182" t="s">
        <v>13022</v>
      </c>
    </row>
    <row r="2183" spans="1:21" hidden="1">
      <c r="A2183">
        <v>4171</v>
      </c>
      <c r="B2183" t="s">
        <v>11133</v>
      </c>
      <c r="C2183" t="s">
        <v>11134</v>
      </c>
      <c r="D2183" t="s">
        <v>245</v>
      </c>
      <c r="E2183" t="s">
        <v>13023</v>
      </c>
      <c r="F2183" t="s">
        <v>5222</v>
      </c>
      <c r="G2183" t="s">
        <v>12831</v>
      </c>
      <c r="H2183" t="s">
        <v>27</v>
      </c>
      <c r="I2183" t="s">
        <v>28</v>
      </c>
      <c r="J2183" t="s">
        <v>3042</v>
      </c>
      <c r="K2183" t="s">
        <v>35</v>
      </c>
      <c r="L2183" t="s">
        <v>3043</v>
      </c>
      <c r="M2183" t="s">
        <v>3044</v>
      </c>
      <c r="N2183" t="s">
        <v>3045</v>
      </c>
      <c r="O2183" t="s">
        <v>64</v>
      </c>
      <c r="P2183">
        <v>1</v>
      </c>
      <c r="Q2183">
        <v>0</v>
      </c>
      <c r="S2183" t="s">
        <v>13024</v>
      </c>
      <c r="U2183" t="s">
        <v>13025</v>
      </c>
    </row>
    <row r="2184" spans="1:21" hidden="1">
      <c r="A2184">
        <v>4172</v>
      </c>
      <c r="B2184" t="s">
        <v>2620</v>
      </c>
      <c r="C2184" t="s">
        <v>5366</v>
      </c>
      <c r="D2184" t="s">
        <v>245</v>
      </c>
      <c r="E2184" t="s">
        <v>13026</v>
      </c>
      <c r="F2184" t="s">
        <v>5222</v>
      </c>
      <c r="G2184" t="s">
        <v>12831</v>
      </c>
      <c r="H2184" t="s">
        <v>27</v>
      </c>
      <c r="I2184" t="s">
        <v>2565</v>
      </c>
      <c r="O2184" t="s">
        <v>55</v>
      </c>
      <c r="P2184">
        <v>0</v>
      </c>
      <c r="Q2184">
        <v>0</v>
      </c>
      <c r="S2184" t="s">
        <v>13027</v>
      </c>
      <c r="U2184" t="s">
        <v>13028</v>
      </c>
    </row>
    <row r="2185" spans="1:21" hidden="1">
      <c r="A2185">
        <v>4173</v>
      </c>
      <c r="B2185" t="s">
        <v>11133</v>
      </c>
      <c r="C2185" t="s">
        <v>11134</v>
      </c>
      <c r="D2185" t="s">
        <v>245</v>
      </c>
      <c r="E2185" t="s">
        <v>13029</v>
      </c>
      <c r="F2185" t="s">
        <v>5222</v>
      </c>
      <c r="G2185" t="s">
        <v>12831</v>
      </c>
      <c r="H2185" t="s">
        <v>27</v>
      </c>
      <c r="I2185" t="s">
        <v>28</v>
      </c>
      <c r="J2185" t="s">
        <v>13030</v>
      </c>
      <c r="K2185" t="s">
        <v>13031</v>
      </c>
      <c r="L2185" t="s">
        <v>13032</v>
      </c>
      <c r="M2185" t="s">
        <v>13033</v>
      </c>
      <c r="N2185" t="s">
        <v>13034</v>
      </c>
      <c r="O2185" t="s">
        <v>55</v>
      </c>
      <c r="P2185">
        <v>0</v>
      </c>
      <c r="Q2185">
        <v>0</v>
      </c>
      <c r="S2185" t="s">
        <v>13035</v>
      </c>
      <c r="U2185" t="s">
        <v>13036</v>
      </c>
    </row>
    <row r="2186" spans="1:21" hidden="1">
      <c r="A2186">
        <v>4174</v>
      </c>
      <c r="B2186" t="s">
        <v>4464</v>
      </c>
      <c r="C2186" t="s">
        <v>13037</v>
      </c>
      <c r="D2186" t="s">
        <v>3329</v>
      </c>
      <c r="E2186" t="s">
        <v>13038</v>
      </c>
      <c r="F2186" t="s">
        <v>5222</v>
      </c>
      <c r="G2186" t="s">
        <v>12831</v>
      </c>
      <c r="H2186" t="s">
        <v>27</v>
      </c>
      <c r="I2186" t="s">
        <v>28</v>
      </c>
      <c r="J2186" t="s">
        <v>13039</v>
      </c>
      <c r="K2186" t="s">
        <v>13040</v>
      </c>
      <c r="L2186" t="s">
        <v>13041</v>
      </c>
      <c r="M2186" t="s">
        <v>13042</v>
      </c>
      <c r="N2186" t="s">
        <v>13043</v>
      </c>
      <c r="O2186" t="s">
        <v>34</v>
      </c>
      <c r="P2186">
        <v>0</v>
      </c>
      <c r="Q2186">
        <v>0</v>
      </c>
      <c r="S2186" t="s">
        <v>13044</v>
      </c>
      <c r="U2186" t="s">
        <v>13036</v>
      </c>
    </row>
    <row r="2187" spans="1:21" hidden="1">
      <c r="A2187">
        <v>4175</v>
      </c>
      <c r="B2187" t="s">
        <v>2438</v>
      </c>
      <c r="C2187" t="s">
        <v>13045</v>
      </c>
      <c r="D2187" t="s">
        <v>37</v>
      </c>
      <c r="E2187" t="s">
        <v>13046</v>
      </c>
      <c r="F2187" t="s">
        <v>5222</v>
      </c>
      <c r="G2187" t="s">
        <v>12831</v>
      </c>
      <c r="H2187" t="s">
        <v>27</v>
      </c>
      <c r="I2187" t="s">
        <v>28</v>
      </c>
      <c r="J2187" t="s">
        <v>4218</v>
      </c>
      <c r="K2187" t="s">
        <v>6214</v>
      </c>
      <c r="L2187" t="s">
        <v>9278</v>
      </c>
      <c r="M2187" t="s">
        <v>4263</v>
      </c>
      <c r="N2187" t="s">
        <v>4217</v>
      </c>
      <c r="O2187" t="s">
        <v>122</v>
      </c>
      <c r="P2187">
        <v>0</v>
      </c>
      <c r="Q2187">
        <v>0</v>
      </c>
      <c r="S2187" t="s">
        <v>13047</v>
      </c>
      <c r="U2187" t="s">
        <v>13048</v>
      </c>
    </row>
    <row r="2188" spans="1:21" hidden="1">
      <c r="A2188">
        <v>4176</v>
      </c>
      <c r="B2188" t="s">
        <v>2895</v>
      </c>
      <c r="C2188" t="s">
        <v>13049</v>
      </c>
      <c r="D2188" t="s">
        <v>37</v>
      </c>
      <c r="E2188" t="s">
        <v>13050</v>
      </c>
      <c r="F2188" t="s">
        <v>5222</v>
      </c>
      <c r="G2188" t="s">
        <v>12831</v>
      </c>
      <c r="H2188" t="s">
        <v>27</v>
      </c>
      <c r="I2188" t="s">
        <v>28</v>
      </c>
      <c r="J2188" t="s">
        <v>13051</v>
      </c>
      <c r="K2188" t="s">
        <v>13052</v>
      </c>
      <c r="L2188" t="s">
        <v>13053</v>
      </c>
      <c r="M2188" t="s">
        <v>13054</v>
      </c>
      <c r="N2188" t="s">
        <v>13055</v>
      </c>
      <c r="O2188" t="s">
        <v>122</v>
      </c>
      <c r="P2188">
        <v>0</v>
      </c>
      <c r="Q2188">
        <v>0</v>
      </c>
      <c r="S2188" t="s">
        <v>13056</v>
      </c>
      <c r="U2188" t="s">
        <v>13057</v>
      </c>
    </row>
    <row r="2189" spans="1:21" hidden="1">
      <c r="A2189">
        <v>4177</v>
      </c>
      <c r="B2189" t="s">
        <v>13058</v>
      </c>
      <c r="C2189" t="s">
        <v>13059</v>
      </c>
      <c r="D2189" t="s">
        <v>37</v>
      </c>
      <c r="E2189" t="s">
        <v>13060</v>
      </c>
      <c r="F2189" t="s">
        <v>5222</v>
      </c>
      <c r="G2189" t="s">
        <v>12831</v>
      </c>
      <c r="H2189" t="s">
        <v>27</v>
      </c>
      <c r="I2189" t="s">
        <v>28</v>
      </c>
      <c r="J2189" t="s">
        <v>13061</v>
      </c>
      <c r="K2189" t="s">
        <v>13062</v>
      </c>
      <c r="L2189" t="s">
        <v>13063</v>
      </c>
      <c r="M2189" t="s">
        <v>13064</v>
      </c>
      <c r="O2189" t="s">
        <v>55</v>
      </c>
      <c r="P2189">
        <v>0</v>
      </c>
      <c r="Q2189">
        <v>0</v>
      </c>
      <c r="S2189" t="s">
        <v>13065</v>
      </c>
      <c r="U2189" t="s">
        <v>13057</v>
      </c>
    </row>
    <row r="2190" spans="1:21" hidden="1">
      <c r="A2190">
        <v>4178</v>
      </c>
      <c r="B2190" t="s">
        <v>13058</v>
      </c>
      <c r="C2190" t="s">
        <v>13066</v>
      </c>
      <c r="D2190" t="s">
        <v>37</v>
      </c>
      <c r="E2190" t="s">
        <v>13067</v>
      </c>
      <c r="F2190" t="s">
        <v>5222</v>
      </c>
      <c r="G2190" t="s">
        <v>12831</v>
      </c>
      <c r="H2190" t="s">
        <v>27</v>
      </c>
      <c r="I2190" t="s">
        <v>28</v>
      </c>
      <c r="J2190" t="s">
        <v>13068</v>
      </c>
      <c r="K2190" t="s">
        <v>13069</v>
      </c>
      <c r="L2190" t="s">
        <v>13070</v>
      </c>
      <c r="M2190" t="s">
        <v>13071</v>
      </c>
      <c r="N2190" t="s">
        <v>13072</v>
      </c>
      <c r="O2190" t="s">
        <v>80</v>
      </c>
      <c r="P2190">
        <v>0</v>
      </c>
      <c r="Q2190">
        <v>0</v>
      </c>
      <c r="S2190" t="s">
        <v>13073</v>
      </c>
      <c r="U2190" t="s">
        <v>13074</v>
      </c>
    </row>
    <row r="2191" spans="1:21" hidden="1">
      <c r="A2191">
        <v>4179</v>
      </c>
      <c r="B2191" t="s">
        <v>2799</v>
      </c>
      <c r="C2191" t="s">
        <v>11177</v>
      </c>
      <c r="D2191" t="s">
        <v>3966</v>
      </c>
      <c r="E2191" t="s">
        <v>13075</v>
      </c>
      <c r="F2191" t="s">
        <v>5222</v>
      </c>
      <c r="G2191" t="s">
        <v>12831</v>
      </c>
      <c r="H2191" t="s">
        <v>27</v>
      </c>
      <c r="I2191" t="s">
        <v>28</v>
      </c>
      <c r="J2191" t="s">
        <v>13076</v>
      </c>
      <c r="K2191" t="s">
        <v>13077</v>
      </c>
      <c r="L2191" t="s">
        <v>13078</v>
      </c>
      <c r="M2191" t="s">
        <v>13079</v>
      </c>
      <c r="N2191" t="s">
        <v>13080</v>
      </c>
      <c r="O2191" t="s">
        <v>122</v>
      </c>
      <c r="P2191">
        <v>1</v>
      </c>
      <c r="Q2191">
        <v>1</v>
      </c>
      <c r="S2191" t="s">
        <v>13081</v>
      </c>
      <c r="U2191" t="s">
        <v>13082</v>
      </c>
    </row>
    <row r="2192" spans="1:21" hidden="1">
      <c r="A2192">
        <v>4180</v>
      </c>
      <c r="B2192" t="s">
        <v>3267</v>
      </c>
      <c r="C2192" t="s">
        <v>11232</v>
      </c>
      <c r="D2192" t="s">
        <v>245</v>
      </c>
      <c r="E2192" t="s">
        <v>13083</v>
      </c>
      <c r="F2192" t="s">
        <v>5222</v>
      </c>
      <c r="G2192" t="s">
        <v>12831</v>
      </c>
      <c r="H2192" t="s">
        <v>27</v>
      </c>
      <c r="I2192" t="s">
        <v>28</v>
      </c>
      <c r="J2192" t="s">
        <v>13084</v>
      </c>
      <c r="K2192" t="s">
        <v>3042</v>
      </c>
      <c r="L2192" t="s">
        <v>35</v>
      </c>
      <c r="M2192" t="s">
        <v>3043</v>
      </c>
      <c r="N2192" t="s">
        <v>3044</v>
      </c>
      <c r="O2192" t="s">
        <v>64</v>
      </c>
      <c r="P2192">
        <v>0</v>
      </c>
      <c r="Q2192">
        <v>0</v>
      </c>
      <c r="S2192" t="s">
        <v>13085</v>
      </c>
      <c r="U2192" t="s">
        <v>13082</v>
      </c>
    </row>
    <row r="2193" spans="1:21" hidden="1">
      <c r="A2193">
        <v>4181</v>
      </c>
      <c r="B2193" t="s">
        <v>3267</v>
      </c>
      <c r="C2193" t="s">
        <v>13086</v>
      </c>
      <c r="D2193" t="s">
        <v>3329</v>
      </c>
      <c r="E2193" t="s">
        <v>13087</v>
      </c>
      <c r="F2193" t="s">
        <v>5222</v>
      </c>
      <c r="G2193" t="s">
        <v>12831</v>
      </c>
      <c r="H2193" t="s">
        <v>27</v>
      </c>
      <c r="I2193" t="s">
        <v>28</v>
      </c>
      <c r="J2193" t="s">
        <v>13088</v>
      </c>
      <c r="K2193" t="s">
        <v>13089</v>
      </c>
      <c r="L2193" t="s">
        <v>13090</v>
      </c>
      <c r="M2193" t="s">
        <v>13091</v>
      </c>
      <c r="N2193" t="s">
        <v>13092</v>
      </c>
      <c r="O2193" t="s">
        <v>122</v>
      </c>
      <c r="P2193">
        <v>0</v>
      </c>
      <c r="Q2193">
        <v>0</v>
      </c>
      <c r="S2193" t="s">
        <v>13093</v>
      </c>
      <c r="U2193" t="s">
        <v>13094</v>
      </c>
    </row>
    <row r="2194" spans="1:21" hidden="1">
      <c r="A2194">
        <v>4182</v>
      </c>
      <c r="B2194" t="s">
        <v>10959</v>
      </c>
      <c r="C2194" t="s">
        <v>13095</v>
      </c>
      <c r="D2194" t="s">
        <v>3329</v>
      </c>
      <c r="E2194" t="s">
        <v>13096</v>
      </c>
      <c r="F2194" t="s">
        <v>5222</v>
      </c>
      <c r="G2194" t="s">
        <v>12831</v>
      </c>
      <c r="H2194" t="s">
        <v>27</v>
      </c>
      <c r="I2194" t="s">
        <v>28</v>
      </c>
      <c r="J2194" t="s">
        <v>13097</v>
      </c>
      <c r="K2194" t="s">
        <v>13098</v>
      </c>
      <c r="L2194" t="s">
        <v>13099</v>
      </c>
      <c r="M2194" t="s">
        <v>13100</v>
      </c>
      <c r="O2194" t="s">
        <v>64</v>
      </c>
      <c r="P2194">
        <v>1</v>
      </c>
      <c r="Q2194">
        <v>1</v>
      </c>
      <c r="S2194" t="s">
        <v>13101</v>
      </c>
      <c r="U2194" t="s">
        <v>13094</v>
      </c>
    </row>
    <row r="2195" spans="1:21" hidden="1">
      <c r="A2195">
        <v>4183</v>
      </c>
      <c r="B2195" t="s">
        <v>11222</v>
      </c>
      <c r="C2195" t="s">
        <v>11241</v>
      </c>
      <c r="D2195" t="s">
        <v>245</v>
      </c>
      <c r="E2195" t="s">
        <v>13102</v>
      </c>
      <c r="F2195" t="s">
        <v>5222</v>
      </c>
      <c r="G2195" t="s">
        <v>12831</v>
      </c>
      <c r="H2195" t="s">
        <v>27</v>
      </c>
      <c r="I2195" t="s">
        <v>28</v>
      </c>
      <c r="J2195" t="s">
        <v>13103</v>
      </c>
      <c r="K2195" t="s">
        <v>13104</v>
      </c>
      <c r="L2195" t="s">
        <v>13105</v>
      </c>
      <c r="M2195" t="s">
        <v>13106</v>
      </c>
      <c r="N2195" t="s">
        <v>13107</v>
      </c>
      <c r="O2195" t="s">
        <v>122</v>
      </c>
      <c r="P2195">
        <v>0</v>
      </c>
      <c r="Q2195">
        <v>0</v>
      </c>
      <c r="S2195" t="s">
        <v>13108</v>
      </c>
      <c r="U2195" t="s">
        <v>13109</v>
      </c>
    </row>
    <row r="2196" spans="1:21" hidden="1">
      <c r="A2196">
        <v>4184</v>
      </c>
      <c r="B2196" t="s">
        <v>11141</v>
      </c>
      <c r="C2196" t="s">
        <v>13110</v>
      </c>
      <c r="D2196" t="s">
        <v>23</v>
      </c>
      <c r="E2196" t="s">
        <v>13111</v>
      </c>
      <c r="F2196" t="s">
        <v>5222</v>
      </c>
      <c r="G2196" t="s">
        <v>12831</v>
      </c>
      <c r="H2196" t="s">
        <v>27</v>
      </c>
      <c r="I2196" t="s">
        <v>28</v>
      </c>
      <c r="J2196" t="s">
        <v>13112</v>
      </c>
      <c r="K2196" t="s">
        <v>13113</v>
      </c>
      <c r="L2196" t="s">
        <v>13114</v>
      </c>
      <c r="M2196" t="s">
        <v>13115</v>
      </c>
      <c r="N2196" t="s">
        <v>13116</v>
      </c>
      <c r="O2196" t="s">
        <v>80</v>
      </c>
      <c r="P2196">
        <v>1</v>
      </c>
      <c r="Q2196">
        <v>0</v>
      </c>
      <c r="S2196" t="s">
        <v>13117</v>
      </c>
      <c r="U2196" t="s">
        <v>13118</v>
      </c>
    </row>
    <row r="2197" spans="1:21" hidden="1">
      <c r="A2197">
        <v>4185</v>
      </c>
      <c r="B2197" t="s">
        <v>2959</v>
      </c>
      <c r="C2197" t="s">
        <v>13119</v>
      </c>
      <c r="D2197" t="s">
        <v>37</v>
      </c>
      <c r="E2197" t="s">
        <v>13120</v>
      </c>
      <c r="F2197" t="s">
        <v>5222</v>
      </c>
      <c r="G2197" t="s">
        <v>12831</v>
      </c>
      <c r="H2197" t="s">
        <v>27</v>
      </c>
      <c r="I2197" t="s">
        <v>28</v>
      </c>
      <c r="J2197" t="s">
        <v>13121</v>
      </c>
      <c r="K2197" t="s">
        <v>13122</v>
      </c>
      <c r="L2197" t="s">
        <v>13123</v>
      </c>
      <c r="M2197" t="s">
        <v>13124</v>
      </c>
      <c r="N2197" t="s">
        <v>13125</v>
      </c>
      <c r="O2197" t="s">
        <v>34</v>
      </c>
      <c r="P2197">
        <v>0</v>
      </c>
      <c r="Q2197">
        <v>0</v>
      </c>
      <c r="S2197" t="s">
        <v>13126</v>
      </c>
      <c r="U2197" t="s">
        <v>13127</v>
      </c>
    </row>
    <row r="2198" spans="1:21" hidden="1">
      <c r="A2198">
        <v>4186</v>
      </c>
      <c r="B2198" t="s">
        <v>2959</v>
      </c>
      <c r="C2198" t="s">
        <v>13128</v>
      </c>
      <c r="D2198" t="s">
        <v>37</v>
      </c>
      <c r="E2198" t="s">
        <v>13129</v>
      </c>
      <c r="F2198" t="s">
        <v>5222</v>
      </c>
      <c r="G2198" t="s">
        <v>12831</v>
      </c>
      <c r="H2198" t="s">
        <v>27</v>
      </c>
      <c r="I2198" t="s">
        <v>28</v>
      </c>
      <c r="J2198" t="s">
        <v>13130</v>
      </c>
      <c r="K2198" t="s">
        <v>13131</v>
      </c>
      <c r="L2198" t="s">
        <v>13132</v>
      </c>
      <c r="M2198" t="s">
        <v>13133</v>
      </c>
      <c r="N2198" t="s">
        <v>12894</v>
      </c>
      <c r="O2198" t="s">
        <v>34</v>
      </c>
      <c r="P2198">
        <v>0</v>
      </c>
      <c r="Q2198">
        <v>0</v>
      </c>
      <c r="S2198" t="s">
        <v>13134</v>
      </c>
      <c r="U2198" t="s">
        <v>13135</v>
      </c>
    </row>
    <row r="2199" spans="1:21" hidden="1">
      <c r="A2199">
        <v>4187</v>
      </c>
      <c r="B2199" t="s">
        <v>11133</v>
      </c>
      <c r="C2199" t="s">
        <v>13136</v>
      </c>
      <c r="D2199" t="s">
        <v>37</v>
      </c>
      <c r="E2199" t="s">
        <v>13137</v>
      </c>
      <c r="F2199" t="s">
        <v>5222</v>
      </c>
      <c r="G2199" t="s">
        <v>12831</v>
      </c>
      <c r="H2199" t="s">
        <v>27</v>
      </c>
      <c r="I2199" t="s">
        <v>28</v>
      </c>
      <c r="J2199" t="s">
        <v>13138</v>
      </c>
      <c r="K2199" t="s">
        <v>13139</v>
      </c>
      <c r="L2199" t="s">
        <v>13140</v>
      </c>
      <c r="M2199" t="s">
        <v>13141</v>
      </c>
      <c r="N2199" t="s">
        <v>13142</v>
      </c>
      <c r="O2199" t="s">
        <v>55</v>
      </c>
      <c r="P2199">
        <v>0</v>
      </c>
      <c r="Q2199">
        <v>0</v>
      </c>
      <c r="S2199" t="s">
        <v>13143</v>
      </c>
      <c r="U2199" t="s">
        <v>13135</v>
      </c>
    </row>
    <row r="2200" spans="1:21" hidden="1">
      <c r="A2200">
        <v>4188</v>
      </c>
      <c r="B2200" t="s">
        <v>2895</v>
      </c>
      <c r="C2200" t="s">
        <v>13144</v>
      </c>
      <c r="D2200" t="s">
        <v>47</v>
      </c>
      <c r="E2200" t="s">
        <v>13145</v>
      </c>
      <c r="F2200" t="s">
        <v>5222</v>
      </c>
      <c r="G2200" t="s">
        <v>12831</v>
      </c>
      <c r="H2200" t="s">
        <v>27</v>
      </c>
      <c r="I2200" t="s">
        <v>28</v>
      </c>
      <c r="J2200" t="s">
        <v>13146</v>
      </c>
      <c r="K2200" t="s">
        <v>13147</v>
      </c>
      <c r="L2200" t="s">
        <v>13148</v>
      </c>
      <c r="M2200" t="s">
        <v>13149</v>
      </c>
      <c r="N2200" t="s">
        <v>13150</v>
      </c>
      <c r="O2200" t="s">
        <v>55</v>
      </c>
      <c r="P2200">
        <v>0</v>
      </c>
      <c r="Q2200">
        <v>0</v>
      </c>
      <c r="S2200" t="s">
        <v>13151</v>
      </c>
      <c r="U2200" t="s">
        <v>13152</v>
      </c>
    </row>
    <row r="2201" spans="1:21" hidden="1">
      <c r="A2201">
        <v>4216</v>
      </c>
      <c r="B2201" t="s">
        <v>2959</v>
      </c>
      <c r="C2201" t="s">
        <v>13153</v>
      </c>
      <c r="D2201" t="s">
        <v>245</v>
      </c>
      <c r="E2201" t="s">
        <v>13154</v>
      </c>
      <c r="F2201" t="s">
        <v>5222</v>
      </c>
      <c r="G2201" t="s">
        <v>13155</v>
      </c>
      <c r="H2201" t="s">
        <v>27</v>
      </c>
      <c r="I2201" t="s">
        <v>28</v>
      </c>
      <c r="J2201" t="s">
        <v>13156</v>
      </c>
      <c r="K2201" t="s">
        <v>13157</v>
      </c>
      <c r="L2201" t="s">
        <v>13158</v>
      </c>
      <c r="M2201" t="s">
        <v>13159</v>
      </c>
      <c r="N2201" t="s">
        <v>13160</v>
      </c>
      <c r="O2201" t="s">
        <v>34</v>
      </c>
      <c r="P2201">
        <v>0</v>
      </c>
      <c r="Q2201">
        <v>0</v>
      </c>
      <c r="S2201" t="s">
        <v>13161</v>
      </c>
      <c r="U2201" t="s">
        <v>13162</v>
      </c>
    </row>
    <row r="2202" spans="1:21" hidden="1">
      <c r="A2202">
        <v>4217</v>
      </c>
      <c r="B2202" t="s">
        <v>11414</v>
      </c>
      <c r="C2202" t="s">
        <v>13163</v>
      </c>
      <c r="D2202" t="s">
        <v>23</v>
      </c>
      <c r="E2202" t="s">
        <v>13164</v>
      </c>
      <c r="F2202" t="s">
        <v>5222</v>
      </c>
      <c r="G2202" t="s">
        <v>13155</v>
      </c>
      <c r="H2202" t="s">
        <v>27</v>
      </c>
      <c r="I2202" t="s">
        <v>28</v>
      </c>
      <c r="J2202" t="s">
        <v>13165</v>
      </c>
      <c r="K2202" t="s">
        <v>13166</v>
      </c>
      <c r="L2202" t="s">
        <v>13167</v>
      </c>
      <c r="M2202" t="s">
        <v>13168</v>
      </c>
      <c r="O2202" t="s">
        <v>55</v>
      </c>
      <c r="P2202">
        <v>0</v>
      </c>
      <c r="Q2202">
        <v>0</v>
      </c>
      <c r="S2202" t="s">
        <v>13169</v>
      </c>
      <c r="U2202" t="s">
        <v>13162</v>
      </c>
    </row>
    <row r="2203" spans="1:21" hidden="1">
      <c r="A2203">
        <v>4218</v>
      </c>
      <c r="B2203" t="s">
        <v>3267</v>
      </c>
      <c r="C2203" t="s">
        <v>13170</v>
      </c>
      <c r="D2203" t="s">
        <v>23</v>
      </c>
      <c r="E2203" t="s">
        <v>13171</v>
      </c>
      <c r="F2203" t="s">
        <v>5222</v>
      </c>
      <c r="G2203" t="s">
        <v>13155</v>
      </c>
      <c r="H2203" t="s">
        <v>27</v>
      </c>
      <c r="I2203" t="s">
        <v>28</v>
      </c>
      <c r="J2203" t="s">
        <v>13172</v>
      </c>
      <c r="K2203" t="s">
        <v>13173</v>
      </c>
      <c r="L2203" t="s">
        <v>13174</v>
      </c>
      <c r="M2203" t="s">
        <v>13175</v>
      </c>
      <c r="N2203" t="s">
        <v>13176</v>
      </c>
      <c r="O2203" t="s">
        <v>64</v>
      </c>
      <c r="P2203">
        <v>0</v>
      </c>
      <c r="Q2203">
        <v>0</v>
      </c>
      <c r="S2203" t="s">
        <v>13177</v>
      </c>
      <c r="U2203" t="s">
        <v>13178</v>
      </c>
    </row>
    <row r="2204" spans="1:21" hidden="1">
      <c r="A2204">
        <v>4219</v>
      </c>
      <c r="B2204" t="s">
        <v>3267</v>
      </c>
      <c r="C2204" t="s">
        <v>13170</v>
      </c>
      <c r="D2204" t="s">
        <v>23</v>
      </c>
      <c r="E2204" t="s">
        <v>13179</v>
      </c>
      <c r="F2204" t="s">
        <v>5222</v>
      </c>
      <c r="G2204" t="s">
        <v>13155</v>
      </c>
      <c r="H2204" t="s">
        <v>27</v>
      </c>
      <c r="I2204" t="s">
        <v>28</v>
      </c>
      <c r="J2204" t="s">
        <v>13180</v>
      </c>
      <c r="K2204" t="s">
        <v>13181</v>
      </c>
      <c r="L2204" t="s">
        <v>13182</v>
      </c>
      <c r="M2204" t="s">
        <v>13183</v>
      </c>
      <c r="N2204" t="s">
        <v>13184</v>
      </c>
      <c r="O2204" t="s">
        <v>34</v>
      </c>
      <c r="P2204">
        <v>0</v>
      </c>
      <c r="Q2204">
        <v>0</v>
      </c>
      <c r="S2204" t="s">
        <v>13185</v>
      </c>
      <c r="U2204" t="s">
        <v>13178</v>
      </c>
    </row>
    <row r="2205" spans="1:21" hidden="1">
      <c r="A2205">
        <v>4220</v>
      </c>
      <c r="B2205" t="s">
        <v>4396</v>
      </c>
      <c r="C2205" t="s">
        <v>13186</v>
      </c>
      <c r="D2205" t="s">
        <v>245</v>
      </c>
      <c r="E2205" t="s">
        <v>13187</v>
      </c>
      <c r="F2205" t="s">
        <v>5222</v>
      </c>
      <c r="G2205" t="s">
        <v>13155</v>
      </c>
      <c r="H2205" t="s">
        <v>27</v>
      </c>
      <c r="I2205" t="s">
        <v>28</v>
      </c>
      <c r="J2205" t="s">
        <v>13188</v>
      </c>
      <c r="K2205" t="s">
        <v>13189</v>
      </c>
      <c r="L2205" t="s">
        <v>13190</v>
      </c>
      <c r="M2205" t="s">
        <v>13191</v>
      </c>
      <c r="N2205" t="s">
        <v>13192</v>
      </c>
      <c r="O2205" t="s">
        <v>55</v>
      </c>
      <c r="P2205">
        <v>0</v>
      </c>
      <c r="Q2205">
        <v>0</v>
      </c>
      <c r="S2205" t="s">
        <v>13193</v>
      </c>
      <c r="U2205" t="s">
        <v>13178</v>
      </c>
    </row>
    <row r="2206" spans="1:21" hidden="1">
      <c r="A2206">
        <v>4221</v>
      </c>
      <c r="B2206" t="s">
        <v>2438</v>
      </c>
      <c r="C2206" t="s">
        <v>13194</v>
      </c>
      <c r="D2206" t="s">
        <v>366</v>
      </c>
      <c r="E2206" t="s">
        <v>13195</v>
      </c>
      <c r="F2206" t="s">
        <v>5222</v>
      </c>
      <c r="G2206" t="s">
        <v>13155</v>
      </c>
      <c r="H2206" t="s">
        <v>27</v>
      </c>
      <c r="I2206" t="s">
        <v>28</v>
      </c>
      <c r="J2206" t="s">
        <v>13196</v>
      </c>
      <c r="K2206" t="s">
        <v>13197</v>
      </c>
      <c r="L2206" t="s">
        <v>13198</v>
      </c>
      <c r="M2206" t="s">
        <v>13199</v>
      </c>
      <c r="N2206" t="s">
        <v>13200</v>
      </c>
      <c r="O2206" t="s">
        <v>80</v>
      </c>
      <c r="P2206">
        <v>0</v>
      </c>
      <c r="Q2206">
        <v>0</v>
      </c>
      <c r="R2206" t="s">
        <v>13201</v>
      </c>
      <c r="S2206" t="s">
        <v>13202</v>
      </c>
      <c r="U2206" t="s">
        <v>13203</v>
      </c>
    </row>
    <row r="2207" spans="1:21" hidden="1">
      <c r="A2207">
        <v>4222</v>
      </c>
      <c r="B2207" t="s">
        <v>2438</v>
      </c>
      <c r="C2207" t="s">
        <v>13194</v>
      </c>
      <c r="D2207" t="s">
        <v>366</v>
      </c>
      <c r="E2207" t="s">
        <v>13204</v>
      </c>
      <c r="F2207" t="s">
        <v>5222</v>
      </c>
      <c r="G2207" t="s">
        <v>13155</v>
      </c>
      <c r="H2207" t="s">
        <v>27</v>
      </c>
      <c r="I2207" t="s">
        <v>28</v>
      </c>
      <c r="J2207" t="s">
        <v>13205</v>
      </c>
      <c r="K2207" t="s">
        <v>13206</v>
      </c>
      <c r="L2207" t="s">
        <v>13207</v>
      </c>
      <c r="M2207" t="s">
        <v>13208</v>
      </c>
      <c r="N2207" t="s">
        <v>13209</v>
      </c>
      <c r="O2207" t="s">
        <v>34</v>
      </c>
      <c r="P2207">
        <v>0</v>
      </c>
      <c r="Q2207">
        <v>0</v>
      </c>
      <c r="S2207" t="s">
        <v>13210</v>
      </c>
      <c r="U2207" t="s">
        <v>13211</v>
      </c>
    </row>
    <row r="2208" spans="1:21" hidden="1">
      <c r="A2208">
        <v>4223</v>
      </c>
      <c r="B2208" t="s">
        <v>3757</v>
      </c>
      <c r="C2208" t="s">
        <v>13212</v>
      </c>
      <c r="D2208" t="s">
        <v>245</v>
      </c>
      <c r="E2208" t="s">
        <v>13213</v>
      </c>
      <c r="F2208" t="s">
        <v>5222</v>
      </c>
      <c r="G2208" t="s">
        <v>13155</v>
      </c>
      <c r="H2208" t="s">
        <v>27</v>
      </c>
      <c r="I2208" t="s">
        <v>28</v>
      </c>
      <c r="J2208" t="s">
        <v>13214</v>
      </c>
      <c r="K2208" t="s">
        <v>13215</v>
      </c>
      <c r="L2208" t="s">
        <v>13216</v>
      </c>
      <c r="M2208" t="s">
        <v>13217</v>
      </c>
      <c r="N2208" t="s">
        <v>13218</v>
      </c>
      <c r="O2208" t="s">
        <v>64</v>
      </c>
      <c r="P2208">
        <v>0</v>
      </c>
      <c r="Q2208">
        <v>0</v>
      </c>
      <c r="S2208" t="s">
        <v>13219</v>
      </c>
      <c r="U2208" t="s">
        <v>13211</v>
      </c>
    </row>
    <row r="2209" spans="1:21" hidden="1">
      <c r="A2209">
        <v>4224</v>
      </c>
      <c r="B2209" t="s">
        <v>2959</v>
      </c>
      <c r="C2209" t="s">
        <v>13220</v>
      </c>
      <c r="D2209" t="s">
        <v>245</v>
      </c>
      <c r="E2209" t="s">
        <v>13221</v>
      </c>
      <c r="F2209" t="s">
        <v>5222</v>
      </c>
      <c r="G2209" t="s">
        <v>13155</v>
      </c>
      <c r="H2209" t="s">
        <v>27</v>
      </c>
      <c r="I2209" t="s">
        <v>28</v>
      </c>
      <c r="J2209" t="s">
        <v>13222</v>
      </c>
      <c r="K2209" t="s">
        <v>13223</v>
      </c>
      <c r="L2209" t="s">
        <v>13224</v>
      </c>
      <c r="M2209" t="s">
        <v>13225</v>
      </c>
      <c r="N2209" t="s">
        <v>13226</v>
      </c>
      <c r="O2209" t="s">
        <v>34</v>
      </c>
      <c r="P2209">
        <v>1</v>
      </c>
      <c r="Q2209">
        <v>1</v>
      </c>
      <c r="S2209" t="s">
        <v>13227</v>
      </c>
      <c r="U2209" t="s">
        <v>13211</v>
      </c>
    </row>
    <row r="2210" spans="1:21" hidden="1">
      <c r="A2210">
        <v>4225</v>
      </c>
      <c r="B2210" t="s">
        <v>10991</v>
      </c>
      <c r="C2210" t="s">
        <v>13228</v>
      </c>
      <c r="D2210" t="s">
        <v>245</v>
      </c>
      <c r="E2210" t="s">
        <v>13229</v>
      </c>
      <c r="F2210" t="s">
        <v>5222</v>
      </c>
      <c r="G2210" t="s">
        <v>13155</v>
      </c>
      <c r="H2210" t="s">
        <v>27</v>
      </c>
      <c r="I2210" t="s">
        <v>28</v>
      </c>
      <c r="J2210" t="s">
        <v>4808</v>
      </c>
      <c r="K2210" t="s">
        <v>3979</v>
      </c>
      <c r="L2210" t="s">
        <v>97</v>
      </c>
      <c r="M2210" t="s">
        <v>2938</v>
      </c>
      <c r="O2210" t="s">
        <v>55</v>
      </c>
      <c r="P2210">
        <v>0</v>
      </c>
      <c r="Q2210">
        <v>0</v>
      </c>
      <c r="S2210" t="s">
        <v>13230</v>
      </c>
      <c r="U2210" t="s">
        <v>13211</v>
      </c>
    </row>
    <row r="2211" spans="1:21" hidden="1">
      <c r="A2211">
        <v>4226</v>
      </c>
      <c r="B2211" t="s">
        <v>3757</v>
      </c>
      <c r="C2211" t="s">
        <v>13231</v>
      </c>
      <c r="D2211" t="s">
        <v>245</v>
      </c>
      <c r="E2211" t="s">
        <v>13232</v>
      </c>
      <c r="F2211" t="s">
        <v>5222</v>
      </c>
      <c r="G2211" t="s">
        <v>13155</v>
      </c>
      <c r="H2211" t="s">
        <v>27</v>
      </c>
      <c r="I2211" t="s">
        <v>28</v>
      </c>
      <c r="J2211" t="s">
        <v>13233</v>
      </c>
      <c r="K2211" t="s">
        <v>13234</v>
      </c>
      <c r="L2211" t="s">
        <v>13235</v>
      </c>
      <c r="M2211" t="s">
        <v>13236</v>
      </c>
      <c r="N2211" t="s">
        <v>13237</v>
      </c>
      <c r="O2211" t="s">
        <v>64</v>
      </c>
      <c r="P2211">
        <v>0</v>
      </c>
      <c r="Q2211">
        <v>0</v>
      </c>
      <c r="S2211" t="s">
        <v>13238</v>
      </c>
      <c r="U2211" t="s">
        <v>13239</v>
      </c>
    </row>
    <row r="2212" spans="1:21" hidden="1">
      <c r="A2212">
        <v>4227</v>
      </c>
      <c r="B2212" t="s">
        <v>3757</v>
      </c>
      <c r="C2212" t="s">
        <v>11567</v>
      </c>
      <c r="D2212" t="s">
        <v>23</v>
      </c>
      <c r="E2212" t="s">
        <v>13240</v>
      </c>
      <c r="F2212" t="s">
        <v>5222</v>
      </c>
      <c r="G2212" t="s">
        <v>13155</v>
      </c>
      <c r="H2212" t="s">
        <v>27</v>
      </c>
      <c r="I2212" t="s">
        <v>28</v>
      </c>
      <c r="J2212" t="s">
        <v>12068</v>
      </c>
      <c r="K2212" t="s">
        <v>4090</v>
      </c>
      <c r="L2212" t="s">
        <v>11426</v>
      </c>
      <c r="M2212" t="s">
        <v>9278</v>
      </c>
      <c r="N2212" t="s">
        <v>4217</v>
      </c>
      <c r="O2212" t="s">
        <v>64</v>
      </c>
      <c r="P2212">
        <v>1</v>
      </c>
      <c r="Q2212">
        <v>1</v>
      </c>
      <c r="S2212" t="s">
        <v>13241</v>
      </c>
      <c r="U2212" t="s">
        <v>13239</v>
      </c>
    </row>
    <row r="2213" spans="1:21" hidden="1">
      <c r="A2213">
        <v>4228</v>
      </c>
      <c r="B2213" t="s">
        <v>13242</v>
      </c>
      <c r="C2213" t="s">
        <v>13243</v>
      </c>
      <c r="D2213" t="s">
        <v>245</v>
      </c>
      <c r="E2213" t="s">
        <v>13244</v>
      </c>
      <c r="F2213" t="s">
        <v>5222</v>
      </c>
      <c r="G2213" t="s">
        <v>13155</v>
      </c>
      <c r="H2213" t="s">
        <v>27</v>
      </c>
      <c r="I2213" t="s">
        <v>28</v>
      </c>
      <c r="J2213" t="s">
        <v>13245</v>
      </c>
      <c r="K2213" t="s">
        <v>13246</v>
      </c>
      <c r="L2213" t="s">
        <v>13247</v>
      </c>
      <c r="M2213" t="s">
        <v>13248</v>
      </c>
      <c r="N2213" t="s">
        <v>13249</v>
      </c>
      <c r="O2213" t="s">
        <v>80</v>
      </c>
      <c r="P2213">
        <v>0</v>
      </c>
      <c r="Q2213">
        <v>0</v>
      </c>
      <c r="S2213" t="s">
        <v>13250</v>
      </c>
      <c r="U2213" t="s">
        <v>13239</v>
      </c>
    </row>
    <row r="2214" spans="1:21" hidden="1">
      <c r="A2214">
        <v>4229</v>
      </c>
      <c r="B2214" t="s">
        <v>4746</v>
      </c>
      <c r="C2214" t="s">
        <v>13251</v>
      </c>
      <c r="D2214" t="s">
        <v>23</v>
      </c>
      <c r="E2214" t="s">
        <v>13252</v>
      </c>
      <c r="F2214" t="s">
        <v>5222</v>
      </c>
      <c r="G2214" t="s">
        <v>13155</v>
      </c>
      <c r="H2214" t="s">
        <v>27</v>
      </c>
      <c r="I2214" t="s">
        <v>28</v>
      </c>
      <c r="J2214" t="s">
        <v>13253</v>
      </c>
      <c r="K2214" t="s">
        <v>13254</v>
      </c>
      <c r="L2214" t="s">
        <v>13255</v>
      </c>
      <c r="M2214" t="s">
        <v>13256</v>
      </c>
      <c r="N2214" t="s">
        <v>13257</v>
      </c>
      <c r="O2214" t="s">
        <v>34</v>
      </c>
      <c r="P2214">
        <v>0</v>
      </c>
      <c r="Q2214">
        <v>0</v>
      </c>
      <c r="R2214" t="s">
        <v>13258</v>
      </c>
      <c r="S2214" t="s">
        <v>13259</v>
      </c>
      <c r="U2214" t="s">
        <v>13260</v>
      </c>
    </row>
    <row r="2215" spans="1:21" hidden="1">
      <c r="A2215">
        <v>4230</v>
      </c>
      <c r="B2215" t="s">
        <v>3757</v>
      </c>
      <c r="C2215" t="s">
        <v>11656</v>
      </c>
      <c r="D2215" t="s">
        <v>23</v>
      </c>
      <c r="E2215" t="s">
        <v>13261</v>
      </c>
      <c r="F2215" t="s">
        <v>5222</v>
      </c>
      <c r="G2215" t="s">
        <v>13155</v>
      </c>
      <c r="H2215" t="s">
        <v>27</v>
      </c>
      <c r="I2215" t="s">
        <v>28</v>
      </c>
      <c r="J2215" t="s">
        <v>13262</v>
      </c>
      <c r="K2215" t="s">
        <v>13263</v>
      </c>
      <c r="L2215" t="s">
        <v>13264</v>
      </c>
      <c r="M2215" t="s">
        <v>13265</v>
      </c>
      <c r="N2215" t="s">
        <v>13266</v>
      </c>
      <c r="O2215" t="s">
        <v>122</v>
      </c>
      <c r="P2215">
        <v>0</v>
      </c>
      <c r="Q2215">
        <v>0</v>
      </c>
      <c r="S2215" t="s">
        <v>13267</v>
      </c>
      <c r="U2215" t="s">
        <v>13260</v>
      </c>
    </row>
    <row r="2216" spans="1:21" hidden="1">
      <c r="A2216">
        <v>4231</v>
      </c>
      <c r="B2216" t="s">
        <v>2438</v>
      </c>
      <c r="C2216" t="s">
        <v>3548</v>
      </c>
      <c r="D2216" t="s">
        <v>3966</v>
      </c>
      <c r="E2216" t="s">
        <v>13268</v>
      </c>
      <c r="F2216" t="s">
        <v>5222</v>
      </c>
      <c r="G2216" t="s">
        <v>13155</v>
      </c>
      <c r="H2216" t="s">
        <v>27</v>
      </c>
      <c r="I2216" t="s">
        <v>28</v>
      </c>
      <c r="J2216" t="s">
        <v>13269</v>
      </c>
      <c r="K2216" t="s">
        <v>13270</v>
      </c>
      <c r="L2216" t="s">
        <v>13271</v>
      </c>
      <c r="M2216" t="s">
        <v>13272</v>
      </c>
      <c r="N2216" t="s">
        <v>13273</v>
      </c>
      <c r="O2216" t="s">
        <v>55</v>
      </c>
      <c r="P2216">
        <v>0</v>
      </c>
      <c r="Q2216">
        <v>0</v>
      </c>
      <c r="R2216" t="s">
        <v>13274</v>
      </c>
      <c r="S2216" t="s">
        <v>13275</v>
      </c>
      <c r="U2216" t="s">
        <v>13276</v>
      </c>
    </row>
    <row r="2217" spans="1:21" hidden="1">
      <c r="A2217">
        <v>4232</v>
      </c>
      <c r="B2217" t="s">
        <v>2620</v>
      </c>
      <c r="C2217" t="s">
        <v>335</v>
      </c>
      <c r="D2217" t="s">
        <v>3966</v>
      </c>
      <c r="E2217" t="s">
        <v>13277</v>
      </c>
      <c r="F2217" t="s">
        <v>5222</v>
      </c>
      <c r="G2217" t="s">
        <v>13155</v>
      </c>
      <c r="H2217" t="s">
        <v>27</v>
      </c>
      <c r="I2217" t="s">
        <v>2565</v>
      </c>
      <c r="O2217" t="s">
        <v>80</v>
      </c>
      <c r="P2217">
        <v>0</v>
      </c>
      <c r="Q2217">
        <v>0</v>
      </c>
      <c r="S2217" t="s">
        <v>13278</v>
      </c>
      <c r="U2217" t="s">
        <v>13279</v>
      </c>
    </row>
    <row r="2218" spans="1:21" hidden="1">
      <c r="A2218">
        <v>4233</v>
      </c>
      <c r="B2218" t="s">
        <v>2959</v>
      </c>
      <c r="C2218" t="s">
        <v>13280</v>
      </c>
      <c r="D2218" t="s">
        <v>3966</v>
      </c>
      <c r="E2218" t="s">
        <v>13281</v>
      </c>
      <c r="F2218" t="s">
        <v>5222</v>
      </c>
      <c r="G2218" t="s">
        <v>13155</v>
      </c>
      <c r="H2218" t="s">
        <v>27</v>
      </c>
      <c r="I2218" t="s">
        <v>28</v>
      </c>
      <c r="J2218" t="s">
        <v>13282</v>
      </c>
      <c r="K2218" t="s">
        <v>13283</v>
      </c>
      <c r="L2218" t="s">
        <v>13284</v>
      </c>
      <c r="M2218" t="s">
        <v>13285</v>
      </c>
      <c r="N2218" t="s">
        <v>13286</v>
      </c>
      <c r="O2218" t="s">
        <v>34</v>
      </c>
      <c r="P2218">
        <v>1</v>
      </c>
      <c r="Q2218">
        <v>0</v>
      </c>
      <c r="R2218" t="s">
        <v>13287</v>
      </c>
      <c r="S2218" t="s">
        <v>13288</v>
      </c>
      <c r="U2218" t="s">
        <v>13289</v>
      </c>
    </row>
    <row r="2219" spans="1:21" hidden="1">
      <c r="A2219">
        <v>4234</v>
      </c>
      <c r="B2219" t="s">
        <v>11107</v>
      </c>
      <c r="C2219" t="s">
        <v>13290</v>
      </c>
      <c r="D2219" t="s">
        <v>245</v>
      </c>
      <c r="E2219" t="s">
        <v>13291</v>
      </c>
      <c r="F2219" t="s">
        <v>5222</v>
      </c>
      <c r="G2219" t="s">
        <v>13155</v>
      </c>
      <c r="H2219" t="s">
        <v>27</v>
      </c>
      <c r="I2219" t="s">
        <v>28</v>
      </c>
      <c r="J2219" t="s">
        <v>13292</v>
      </c>
      <c r="K2219" t="s">
        <v>13293</v>
      </c>
      <c r="L2219" t="s">
        <v>13294</v>
      </c>
      <c r="M2219" t="s">
        <v>13295</v>
      </c>
      <c r="N2219" t="s">
        <v>13296</v>
      </c>
      <c r="O2219" t="s">
        <v>55</v>
      </c>
      <c r="P2219">
        <v>1</v>
      </c>
      <c r="Q2219">
        <v>0</v>
      </c>
      <c r="R2219" t="s">
        <v>13297</v>
      </c>
      <c r="S2219" t="s">
        <v>13298</v>
      </c>
      <c r="U2219" t="s">
        <v>13289</v>
      </c>
    </row>
    <row r="2220" spans="1:21" hidden="1">
      <c r="A2220">
        <v>4235</v>
      </c>
      <c r="B2220" t="s">
        <v>3757</v>
      </c>
      <c r="C2220" t="s">
        <v>12558</v>
      </c>
      <c r="D2220" t="s">
        <v>245</v>
      </c>
      <c r="E2220" t="s">
        <v>13299</v>
      </c>
      <c r="F2220" t="s">
        <v>5222</v>
      </c>
      <c r="G2220" t="s">
        <v>13155</v>
      </c>
      <c r="H2220" t="s">
        <v>27</v>
      </c>
      <c r="I2220" t="s">
        <v>28</v>
      </c>
      <c r="J2220" t="s">
        <v>3759</v>
      </c>
      <c r="K2220" t="s">
        <v>3760</v>
      </c>
      <c r="L2220" t="s">
        <v>4961</v>
      </c>
      <c r="M2220" t="s">
        <v>3762</v>
      </c>
      <c r="N2220" t="s">
        <v>3487</v>
      </c>
      <c r="O2220" t="s">
        <v>55</v>
      </c>
      <c r="P2220">
        <v>0</v>
      </c>
      <c r="Q2220">
        <v>0</v>
      </c>
      <c r="S2220" t="s">
        <v>13300</v>
      </c>
      <c r="U2220" t="s">
        <v>13301</v>
      </c>
    </row>
    <row r="2221" spans="1:21" hidden="1">
      <c r="A2221">
        <v>4236</v>
      </c>
      <c r="B2221" t="s">
        <v>11222</v>
      </c>
      <c r="C2221" t="s">
        <v>66</v>
      </c>
      <c r="D2221" t="s">
        <v>245</v>
      </c>
      <c r="E2221" t="s">
        <v>13302</v>
      </c>
      <c r="F2221" t="s">
        <v>5222</v>
      </c>
      <c r="G2221" t="s">
        <v>13155</v>
      </c>
      <c r="H2221" t="s">
        <v>27</v>
      </c>
      <c r="I2221" t="s">
        <v>28</v>
      </c>
      <c r="J2221" t="s">
        <v>13303</v>
      </c>
      <c r="K2221" t="s">
        <v>13304</v>
      </c>
      <c r="L2221" t="s">
        <v>13305</v>
      </c>
      <c r="M2221" t="s">
        <v>13306</v>
      </c>
      <c r="N2221" t="s">
        <v>13307</v>
      </c>
      <c r="O2221" t="s">
        <v>80</v>
      </c>
      <c r="P2221">
        <v>0</v>
      </c>
      <c r="Q2221">
        <v>0</v>
      </c>
      <c r="S2221" t="s">
        <v>13308</v>
      </c>
      <c r="U2221" t="s">
        <v>13301</v>
      </c>
    </row>
    <row r="2222" spans="1:21" hidden="1">
      <c r="A2222">
        <v>4237</v>
      </c>
      <c r="B2222" t="s">
        <v>11141</v>
      </c>
      <c r="C2222" t="s">
        <v>12123</v>
      </c>
      <c r="D2222" t="s">
        <v>245</v>
      </c>
      <c r="E2222" t="s">
        <v>13309</v>
      </c>
      <c r="F2222" t="s">
        <v>5222</v>
      </c>
      <c r="G2222" t="s">
        <v>13155</v>
      </c>
      <c r="H2222" t="s">
        <v>27</v>
      </c>
      <c r="I2222" t="s">
        <v>28</v>
      </c>
      <c r="J2222" t="s">
        <v>13310</v>
      </c>
      <c r="K2222" t="s">
        <v>13311</v>
      </c>
      <c r="L2222" t="s">
        <v>13312</v>
      </c>
      <c r="M2222" t="s">
        <v>13313</v>
      </c>
      <c r="N2222" t="s">
        <v>13314</v>
      </c>
      <c r="O2222" t="s">
        <v>80</v>
      </c>
      <c r="P2222">
        <v>0</v>
      </c>
      <c r="Q2222">
        <v>0</v>
      </c>
      <c r="S2222" t="s">
        <v>13315</v>
      </c>
      <c r="U2222" t="s">
        <v>13316</v>
      </c>
    </row>
    <row r="2223" spans="1:21" hidden="1">
      <c r="A2223">
        <v>4238</v>
      </c>
      <c r="B2223" t="s">
        <v>2895</v>
      </c>
      <c r="C2223" t="s">
        <v>13317</v>
      </c>
      <c r="D2223" t="s">
        <v>245</v>
      </c>
      <c r="E2223" t="s">
        <v>13318</v>
      </c>
      <c r="F2223" t="s">
        <v>5222</v>
      </c>
      <c r="G2223" t="s">
        <v>13155</v>
      </c>
      <c r="H2223" t="s">
        <v>27</v>
      </c>
      <c r="I2223" t="s">
        <v>2565</v>
      </c>
      <c r="O2223" t="s">
        <v>80</v>
      </c>
      <c r="P2223">
        <v>0</v>
      </c>
      <c r="Q2223">
        <v>0</v>
      </c>
      <c r="S2223" t="s">
        <v>13319</v>
      </c>
      <c r="U2223" t="s">
        <v>13320</v>
      </c>
    </row>
    <row r="2224" spans="1:21" hidden="1">
      <c r="A2224">
        <v>4239</v>
      </c>
      <c r="B2224" t="s">
        <v>11133</v>
      </c>
      <c r="C2224" t="s">
        <v>13321</v>
      </c>
      <c r="D2224" t="s">
        <v>245</v>
      </c>
      <c r="E2224" t="s">
        <v>13322</v>
      </c>
      <c r="F2224" t="s">
        <v>5222</v>
      </c>
      <c r="G2224" t="s">
        <v>13155</v>
      </c>
      <c r="H2224" t="s">
        <v>27</v>
      </c>
      <c r="I2224" t="s">
        <v>28</v>
      </c>
      <c r="J2224" t="s">
        <v>13323</v>
      </c>
      <c r="K2224" t="s">
        <v>13324</v>
      </c>
      <c r="L2224" t="s">
        <v>13325</v>
      </c>
      <c r="M2224" t="s">
        <v>13326</v>
      </c>
      <c r="N2224" t="s">
        <v>13327</v>
      </c>
      <c r="O2224" t="s">
        <v>80</v>
      </c>
      <c r="P2224">
        <v>1</v>
      </c>
      <c r="Q2224">
        <v>0</v>
      </c>
      <c r="S2224" t="s">
        <v>13328</v>
      </c>
      <c r="U2224" t="s">
        <v>13329</v>
      </c>
    </row>
    <row r="2225" spans="1:21" hidden="1">
      <c r="A2225">
        <v>4240</v>
      </c>
      <c r="B2225" t="s">
        <v>11133</v>
      </c>
      <c r="C2225" t="s">
        <v>4664</v>
      </c>
      <c r="D2225" t="s">
        <v>23</v>
      </c>
      <c r="E2225" t="s">
        <v>13330</v>
      </c>
      <c r="F2225" t="s">
        <v>5222</v>
      </c>
      <c r="G2225" t="s">
        <v>13155</v>
      </c>
      <c r="H2225" t="s">
        <v>27</v>
      </c>
      <c r="I2225" t="s">
        <v>28</v>
      </c>
      <c r="J2225" t="s">
        <v>13331</v>
      </c>
      <c r="K2225" t="s">
        <v>13332</v>
      </c>
      <c r="L2225" t="s">
        <v>13333</v>
      </c>
      <c r="M2225" t="s">
        <v>13334</v>
      </c>
      <c r="N2225" t="s">
        <v>13335</v>
      </c>
      <c r="O2225" t="s">
        <v>55</v>
      </c>
      <c r="P2225">
        <v>1</v>
      </c>
      <c r="Q2225">
        <v>0</v>
      </c>
      <c r="S2225" t="s">
        <v>13336</v>
      </c>
      <c r="U2225" t="s">
        <v>13337</v>
      </c>
    </row>
    <row r="2226" spans="1:21" hidden="1">
      <c r="A2226">
        <v>4241</v>
      </c>
      <c r="B2226" t="s">
        <v>2438</v>
      </c>
      <c r="C2226" t="s">
        <v>4878</v>
      </c>
      <c r="D2226" t="s">
        <v>3966</v>
      </c>
      <c r="E2226" t="s">
        <v>13338</v>
      </c>
      <c r="F2226" t="s">
        <v>5222</v>
      </c>
      <c r="G2226" t="s">
        <v>13155</v>
      </c>
      <c r="H2226" t="s">
        <v>27</v>
      </c>
      <c r="I2226" t="s">
        <v>28</v>
      </c>
      <c r="J2226" t="s">
        <v>13339</v>
      </c>
      <c r="K2226" t="s">
        <v>13340</v>
      </c>
      <c r="L2226" t="s">
        <v>13341</v>
      </c>
      <c r="M2226" t="s">
        <v>13342</v>
      </c>
      <c r="N2226" t="s">
        <v>13343</v>
      </c>
      <c r="O2226" t="s">
        <v>64</v>
      </c>
      <c r="P2226">
        <v>0</v>
      </c>
      <c r="Q2226">
        <v>0</v>
      </c>
      <c r="S2226" t="s">
        <v>13344</v>
      </c>
      <c r="U2226" t="s">
        <v>13345</v>
      </c>
    </row>
    <row r="2227" spans="1:21" hidden="1">
      <c r="A2227">
        <v>4242</v>
      </c>
      <c r="B2227" t="s">
        <v>2781</v>
      </c>
      <c r="C2227" t="s">
        <v>66</v>
      </c>
      <c r="D2227" t="s">
        <v>245</v>
      </c>
      <c r="E2227" t="s">
        <v>13346</v>
      </c>
      <c r="F2227" t="s">
        <v>5222</v>
      </c>
      <c r="G2227" t="s">
        <v>13155</v>
      </c>
      <c r="H2227" t="s">
        <v>27</v>
      </c>
      <c r="I2227" t="s">
        <v>28</v>
      </c>
      <c r="J2227" t="s">
        <v>13347</v>
      </c>
      <c r="K2227" t="s">
        <v>13348</v>
      </c>
      <c r="L2227" t="s">
        <v>13349</v>
      </c>
      <c r="M2227" t="s">
        <v>13350</v>
      </c>
      <c r="N2227" t="s">
        <v>13351</v>
      </c>
      <c r="O2227" t="s">
        <v>55</v>
      </c>
      <c r="P2227">
        <v>0</v>
      </c>
      <c r="Q2227">
        <v>0</v>
      </c>
      <c r="S2227" t="s">
        <v>13352</v>
      </c>
      <c r="U2227" t="s">
        <v>13353</v>
      </c>
    </row>
    <row r="2228" spans="1:21" hidden="1">
      <c r="A2228">
        <v>4243</v>
      </c>
      <c r="B2228" t="s">
        <v>21</v>
      </c>
      <c r="C2228" t="s">
        <v>459</v>
      </c>
      <c r="D2228" t="s">
        <v>366</v>
      </c>
      <c r="E2228" t="s">
        <v>13354</v>
      </c>
      <c r="F2228" t="s">
        <v>5222</v>
      </c>
      <c r="G2228" t="s">
        <v>13155</v>
      </c>
      <c r="H2228" t="s">
        <v>27</v>
      </c>
      <c r="I2228" t="s">
        <v>28</v>
      </c>
      <c r="J2228" t="s">
        <v>13355</v>
      </c>
      <c r="K2228" t="s">
        <v>13356</v>
      </c>
      <c r="L2228" t="s">
        <v>13357</v>
      </c>
      <c r="M2228" t="s">
        <v>13358</v>
      </c>
      <c r="N2228" t="s">
        <v>13359</v>
      </c>
      <c r="O2228" t="s">
        <v>64</v>
      </c>
      <c r="P2228">
        <v>0</v>
      </c>
      <c r="Q2228">
        <v>0</v>
      </c>
      <c r="R2228" t="s">
        <v>13360</v>
      </c>
      <c r="S2228" t="s">
        <v>13361</v>
      </c>
      <c r="U2228" t="s">
        <v>13362</v>
      </c>
    </row>
    <row r="2229" spans="1:21" hidden="1">
      <c r="A2229">
        <v>4244</v>
      </c>
      <c r="B2229" t="s">
        <v>13363</v>
      </c>
      <c r="C2229" t="s">
        <v>13364</v>
      </c>
      <c r="D2229" t="s">
        <v>245</v>
      </c>
      <c r="E2229" t="s">
        <v>13365</v>
      </c>
      <c r="F2229" t="s">
        <v>5222</v>
      </c>
      <c r="G2229" t="s">
        <v>13155</v>
      </c>
      <c r="H2229" t="s">
        <v>27</v>
      </c>
      <c r="I2229" t="s">
        <v>28</v>
      </c>
      <c r="J2229" t="s">
        <v>13366</v>
      </c>
      <c r="K2229" t="s">
        <v>13367</v>
      </c>
      <c r="L2229" t="s">
        <v>13368</v>
      </c>
      <c r="M2229" t="s">
        <v>13369</v>
      </c>
      <c r="N2229" t="s">
        <v>13370</v>
      </c>
      <c r="O2229" t="s">
        <v>55</v>
      </c>
      <c r="P2229">
        <v>1</v>
      </c>
      <c r="Q2229">
        <v>1</v>
      </c>
      <c r="S2229" t="s">
        <v>13371</v>
      </c>
      <c r="U2229" t="s">
        <v>13362</v>
      </c>
    </row>
    <row r="2230" spans="1:21" hidden="1">
      <c r="A2230">
        <v>4245</v>
      </c>
      <c r="B2230" t="s">
        <v>3267</v>
      </c>
      <c r="C2230" t="s">
        <v>11232</v>
      </c>
      <c r="D2230" t="s">
        <v>245</v>
      </c>
      <c r="E2230" t="s">
        <v>13372</v>
      </c>
      <c r="F2230" t="s">
        <v>5222</v>
      </c>
      <c r="G2230" t="s">
        <v>13155</v>
      </c>
      <c r="H2230" t="s">
        <v>27</v>
      </c>
      <c r="I2230" t="s">
        <v>28</v>
      </c>
      <c r="J2230" t="s">
        <v>13373</v>
      </c>
      <c r="K2230" t="s">
        <v>13374</v>
      </c>
      <c r="L2230" t="s">
        <v>13375</v>
      </c>
      <c r="M2230" t="s">
        <v>13376</v>
      </c>
      <c r="N2230" t="s">
        <v>13377</v>
      </c>
      <c r="O2230" t="s">
        <v>34</v>
      </c>
      <c r="P2230">
        <v>1</v>
      </c>
      <c r="Q2230">
        <v>1</v>
      </c>
      <c r="S2230" t="s">
        <v>13378</v>
      </c>
      <c r="U2230" t="s">
        <v>13379</v>
      </c>
    </row>
    <row r="2231" spans="1:21" hidden="1">
      <c r="A2231">
        <v>4246</v>
      </c>
      <c r="B2231" t="s">
        <v>2981</v>
      </c>
      <c r="C2231" t="s">
        <v>11260</v>
      </c>
      <c r="D2231" t="s">
        <v>37</v>
      </c>
      <c r="E2231" t="s">
        <v>13380</v>
      </c>
      <c r="F2231" t="s">
        <v>5222</v>
      </c>
      <c r="G2231" t="s">
        <v>13155</v>
      </c>
      <c r="H2231" t="s">
        <v>27</v>
      </c>
      <c r="I2231" t="s">
        <v>28</v>
      </c>
      <c r="J2231" t="s">
        <v>5370</v>
      </c>
      <c r="K2231" t="s">
        <v>6738</v>
      </c>
      <c r="L2231" t="s">
        <v>6690</v>
      </c>
      <c r="M2231" t="s">
        <v>13381</v>
      </c>
      <c r="N2231" t="s">
        <v>6739</v>
      </c>
      <c r="O2231" t="s">
        <v>122</v>
      </c>
      <c r="P2231">
        <v>0</v>
      </c>
      <c r="Q2231">
        <v>0</v>
      </c>
      <c r="R2231" t="s">
        <v>13382</v>
      </c>
      <c r="S2231" t="s">
        <v>13383</v>
      </c>
      <c r="U2231" t="s">
        <v>13384</v>
      </c>
    </row>
    <row r="2232" spans="1:21" hidden="1">
      <c r="A2232">
        <v>4247</v>
      </c>
      <c r="B2232" t="s">
        <v>2438</v>
      </c>
      <c r="C2232" t="s">
        <v>6553</v>
      </c>
      <c r="D2232" t="s">
        <v>3966</v>
      </c>
      <c r="E2232" t="s">
        <v>13385</v>
      </c>
      <c r="F2232" t="s">
        <v>5222</v>
      </c>
      <c r="G2232" t="s">
        <v>13155</v>
      </c>
      <c r="H2232" t="s">
        <v>27</v>
      </c>
      <c r="I2232" t="s">
        <v>28</v>
      </c>
      <c r="J2232" t="s">
        <v>13386</v>
      </c>
      <c r="K2232" t="s">
        <v>13387</v>
      </c>
      <c r="L2232" t="s">
        <v>13388</v>
      </c>
      <c r="M2232" t="s">
        <v>13389</v>
      </c>
      <c r="N2232" t="s">
        <v>13339</v>
      </c>
      <c r="O2232" t="s">
        <v>55</v>
      </c>
      <c r="P2232">
        <v>0</v>
      </c>
      <c r="Q2232">
        <v>0</v>
      </c>
      <c r="S2232" t="s">
        <v>13390</v>
      </c>
      <c r="U2232" t="s">
        <v>13391</v>
      </c>
    </row>
    <row r="2233" spans="1:21" hidden="1">
      <c r="A2233">
        <v>4248</v>
      </c>
      <c r="B2233" t="s">
        <v>3267</v>
      </c>
      <c r="C2233" t="s">
        <v>12970</v>
      </c>
      <c r="D2233" t="s">
        <v>245</v>
      </c>
      <c r="E2233" t="s">
        <v>13392</v>
      </c>
      <c r="F2233" t="s">
        <v>5222</v>
      </c>
      <c r="G2233" t="s">
        <v>13155</v>
      </c>
      <c r="H2233" t="s">
        <v>27</v>
      </c>
      <c r="I2233" t="s">
        <v>28</v>
      </c>
      <c r="J2233" t="s">
        <v>13393</v>
      </c>
      <c r="K2233" t="s">
        <v>13394</v>
      </c>
      <c r="L2233" t="s">
        <v>13395</v>
      </c>
      <c r="M2233" t="s">
        <v>13396</v>
      </c>
      <c r="N2233" t="s">
        <v>2938</v>
      </c>
      <c r="O2233" t="s">
        <v>55</v>
      </c>
      <c r="P2233">
        <v>0</v>
      </c>
      <c r="Q2233">
        <v>0</v>
      </c>
      <c r="S2233" t="s">
        <v>13397</v>
      </c>
      <c r="U2233" t="s">
        <v>13398</v>
      </c>
    </row>
    <row r="2234" spans="1:21" hidden="1">
      <c r="A2234">
        <v>4249</v>
      </c>
      <c r="B2234" t="s">
        <v>12554</v>
      </c>
      <c r="C2234" t="s">
        <v>12555</v>
      </c>
      <c r="D2234" t="s">
        <v>245</v>
      </c>
      <c r="E2234" t="s">
        <v>13399</v>
      </c>
      <c r="F2234" t="s">
        <v>5222</v>
      </c>
      <c r="G2234" t="s">
        <v>13155</v>
      </c>
      <c r="H2234" t="s">
        <v>27</v>
      </c>
      <c r="I2234" t="s">
        <v>28</v>
      </c>
      <c r="J2234" t="s">
        <v>11171</v>
      </c>
      <c r="K2234" t="s">
        <v>11172</v>
      </c>
      <c r="L2234" t="s">
        <v>11173</v>
      </c>
      <c r="M2234" t="s">
        <v>13400</v>
      </c>
      <c r="O2234" t="s">
        <v>55</v>
      </c>
      <c r="P2234">
        <v>0</v>
      </c>
      <c r="Q2234">
        <v>0</v>
      </c>
      <c r="R2234" t="s">
        <v>13401</v>
      </c>
      <c r="S2234" t="s">
        <v>13402</v>
      </c>
      <c r="U2234" t="s">
        <v>13403</v>
      </c>
    </row>
    <row r="2235" spans="1:21" hidden="1">
      <c r="A2235">
        <v>4250</v>
      </c>
      <c r="B2235" t="s">
        <v>11107</v>
      </c>
      <c r="C2235" t="s">
        <v>13290</v>
      </c>
      <c r="D2235" t="s">
        <v>245</v>
      </c>
      <c r="E2235" t="s">
        <v>13404</v>
      </c>
      <c r="F2235" t="s">
        <v>5222</v>
      </c>
      <c r="G2235" t="s">
        <v>13155</v>
      </c>
      <c r="H2235" t="s">
        <v>27</v>
      </c>
      <c r="I2235" t="s">
        <v>28</v>
      </c>
      <c r="J2235" t="s">
        <v>13405</v>
      </c>
      <c r="K2235" t="s">
        <v>13406</v>
      </c>
      <c r="L2235" t="s">
        <v>13407</v>
      </c>
      <c r="M2235" t="s">
        <v>13408</v>
      </c>
      <c r="N2235" t="s">
        <v>13409</v>
      </c>
      <c r="O2235" t="s">
        <v>34</v>
      </c>
      <c r="P2235">
        <v>1</v>
      </c>
      <c r="Q2235">
        <v>0</v>
      </c>
      <c r="R2235" t="s">
        <v>13410</v>
      </c>
      <c r="S2235" t="s">
        <v>13411</v>
      </c>
      <c r="U2235" t="s">
        <v>13412</v>
      </c>
    </row>
    <row r="2236" spans="1:21" hidden="1">
      <c r="A2236">
        <v>4251</v>
      </c>
      <c r="B2236" t="s">
        <v>2781</v>
      </c>
      <c r="C2236" t="s">
        <v>13413</v>
      </c>
      <c r="D2236" t="s">
        <v>67</v>
      </c>
      <c r="E2236" t="s">
        <v>13414</v>
      </c>
      <c r="F2236" t="s">
        <v>5222</v>
      </c>
      <c r="G2236" t="s">
        <v>13155</v>
      </c>
      <c r="H2236" t="s">
        <v>27</v>
      </c>
      <c r="I2236" t="s">
        <v>28</v>
      </c>
      <c r="J2236" t="s">
        <v>13415</v>
      </c>
      <c r="K2236" t="s">
        <v>13416</v>
      </c>
      <c r="L2236" t="s">
        <v>13417</v>
      </c>
      <c r="M2236" t="s">
        <v>13418</v>
      </c>
      <c r="O2236" t="s">
        <v>64</v>
      </c>
      <c r="P2236">
        <v>0</v>
      </c>
      <c r="Q2236">
        <v>0</v>
      </c>
      <c r="S2236" t="s">
        <v>13419</v>
      </c>
      <c r="U2236" t="s">
        <v>13420</v>
      </c>
    </row>
    <row r="2237" spans="1:21" hidden="1">
      <c r="A2237">
        <v>4252</v>
      </c>
      <c r="B2237" t="s">
        <v>2895</v>
      </c>
      <c r="C2237" t="s">
        <v>13421</v>
      </c>
      <c r="D2237" t="s">
        <v>108</v>
      </c>
      <c r="E2237" t="s">
        <v>13422</v>
      </c>
      <c r="F2237" t="s">
        <v>5222</v>
      </c>
      <c r="G2237" t="s">
        <v>13155</v>
      </c>
      <c r="H2237" t="s">
        <v>27</v>
      </c>
      <c r="I2237" t="s">
        <v>28</v>
      </c>
      <c r="J2237" t="s">
        <v>13423</v>
      </c>
      <c r="K2237" t="s">
        <v>13424</v>
      </c>
      <c r="L2237" t="s">
        <v>13425</v>
      </c>
      <c r="M2237" t="s">
        <v>13426</v>
      </c>
      <c r="N2237" t="s">
        <v>13427</v>
      </c>
      <c r="O2237" t="s">
        <v>64</v>
      </c>
      <c r="P2237">
        <v>0</v>
      </c>
      <c r="Q2237">
        <v>0</v>
      </c>
      <c r="S2237" t="s">
        <v>13428</v>
      </c>
      <c r="U2237" t="s">
        <v>13420</v>
      </c>
    </row>
    <row r="2238" spans="1:21" hidden="1">
      <c r="A2238">
        <v>4253</v>
      </c>
      <c r="B2238" t="s">
        <v>2454</v>
      </c>
      <c r="C2238" t="s">
        <v>13429</v>
      </c>
      <c r="D2238" t="s">
        <v>245</v>
      </c>
      <c r="E2238" t="s">
        <v>13430</v>
      </c>
      <c r="F2238" t="s">
        <v>5222</v>
      </c>
      <c r="G2238" t="s">
        <v>13155</v>
      </c>
      <c r="H2238" t="s">
        <v>27</v>
      </c>
      <c r="I2238" t="s">
        <v>28</v>
      </c>
      <c r="J2238" t="s">
        <v>11472</v>
      </c>
      <c r="K2238" t="s">
        <v>334</v>
      </c>
      <c r="L2238" t="s">
        <v>13431</v>
      </c>
      <c r="M2238" t="s">
        <v>12214</v>
      </c>
      <c r="O2238" t="s">
        <v>64</v>
      </c>
      <c r="P2238">
        <v>0</v>
      </c>
      <c r="Q2238">
        <v>0</v>
      </c>
      <c r="S2238" t="s">
        <v>13432</v>
      </c>
      <c r="U2238" t="s">
        <v>13420</v>
      </c>
    </row>
    <row r="2239" spans="1:21" hidden="1">
      <c r="A2239">
        <v>4254</v>
      </c>
      <c r="B2239" t="s">
        <v>2895</v>
      </c>
      <c r="C2239" t="s">
        <v>13421</v>
      </c>
      <c r="D2239" t="s">
        <v>108</v>
      </c>
      <c r="E2239" t="s">
        <v>13433</v>
      </c>
      <c r="F2239" t="s">
        <v>5222</v>
      </c>
      <c r="G2239" t="s">
        <v>13155</v>
      </c>
      <c r="H2239" t="s">
        <v>27</v>
      </c>
      <c r="I2239" t="s">
        <v>28</v>
      </c>
      <c r="J2239" t="s">
        <v>13434</v>
      </c>
      <c r="K2239" t="s">
        <v>322</v>
      </c>
      <c r="L2239" t="s">
        <v>13435</v>
      </c>
      <c r="M2239" t="s">
        <v>3969</v>
      </c>
      <c r="N2239" t="s">
        <v>6716</v>
      </c>
      <c r="O2239" t="s">
        <v>122</v>
      </c>
      <c r="P2239">
        <v>0</v>
      </c>
      <c r="Q2239">
        <v>0</v>
      </c>
      <c r="S2239" t="s">
        <v>13436</v>
      </c>
      <c r="U2239" t="s">
        <v>13420</v>
      </c>
    </row>
    <row r="2240" spans="1:21" hidden="1">
      <c r="A2240">
        <v>4255</v>
      </c>
      <c r="B2240" t="s">
        <v>2438</v>
      </c>
      <c r="C2240" t="s">
        <v>13437</v>
      </c>
      <c r="D2240" t="s">
        <v>366</v>
      </c>
      <c r="E2240" t="s">
        <v>13438</v>
      </c>
      <c r="F2240" t="s">
        <v>5222</v>
      </c>
      <c r="G2240" t="s">
        <v>13155</v>
      </c>
      <c r="H2240" t="s">
        <v>27</v>
      </c>
      <c r="I2240" t="s">
        <v>28</v>
      </c>
      <c r="J2240" t="s">
        <v>13439</v>
      </c>
      <c r="K2240" t="s">
        <v>13440</v>
      </c>
      <c r="L2240" t="s">
        <v>13441</v>
      </c>
      <c r="M2240" t="s">
        <v>13442</v>
      </c>
      <c r="N2240" t="s">
        <v>4263</v>
      </c>
      <c r="O2240" t="s">
        <v>64</v>
      </c>
      <c r="P2240">
        <v>0</v>
      </c>
      <c r="Q2240">
        <v>0</v>
      </c>
      <c r="S2240" t="s">
        <v>13443</v>
      </c>
      <c r="U2240" t="s">
        <v>13444</v>
      </c>
    </row>
    <row r="2241" spans="1:21" hidden="1">
      <c r="A2241">
        <v>4256</v>
      </c>
      <c r="B2241" t="s">
        <v>2438</v>
      </c>
      <c r="C2241" t="s">
        <v>13437</v>
      </c>
      <c r="D2241" t="s">
        <v>366</v>
      </c>
      <c r="E2241" t="s">
        <v>13445</v>
      </c>
      <c r="F2241" t="s">
        <v>5222</v>
      </c>
      <c r="G2241" t="s">
        <v>13155</v>
      </c>
      <c r="H2241" t="s">
        <v>27</v>
      </c>
      <c r="I2241" t="s">
        <v>28</v>
      </c>
      <c r="J2241" t="s">
        <v>13439</v>
      </c>
      <c r="K2241" t="s">
        <v>13440</v>
      </c>
      <c r="L2241" t="s">
        <v>13441</v>
      </c>
      <c r="M2241" t="s">
        <v>13442</v>
      </c>
      <c r="N2241" t="s">
        <v>4263</v>
      </c>
      <c r="O2241" t="s">
        <v>80</v>
      </c>
      <c r="P2241">
        <v>0</v>
      </c>
      <c r="Q2241">
        <v>0</v>
      </c>
      <c r="S2241" t="s">
        <v>13446</v>
      </c>
      <c r="U2241" t="s">
        <v>13447</v>
      </c>
    </row>
    <row r="2242" spans="1:21" hidden="1">
      <c r="A2242">
        <v>4257</v>
      </c>
      <c r="B2242" t="s">
        <v>21</v>
      </c>
      <c r="C2242" t="s">
        <v>735</v>
      </c>
      <c r="D2242" t="s">
        <v>245</v>
      </c>
      <c r="E2242" t="s">
        <v>13448</v>
      </c>
      <c r="F2242" t="s">
        <v>5222</v>
      </c>
      <c r="G2242" t="s">
        <v>13155</v>
      </c>
      <c r="H2242" t="s">
        <v>27</v>
      </c>
      <c r="I2242" t="s">
        <v>28</v>
      </c>
      <c r="J2242" t="s">
        <v>13449</v>
      </c>
      <c r="K2242" t="s">
        <v>13450</v>
      </c>
      <c r="L2242" t="s">
        <v>13451</v>
      </c>
      <c r="M2242" t="s">
        <v>13452</v>
      </c>
      <c r="N2242" t="s">
        <v>13453</v>
      </c>
      <c r="O2242" t="s">
        <v>122</v>
      </c>
      <c r="P2242">
        <v>0</v>
      </c>
      <c r="Q2242">
        <v>0</v>
      </c>
      <c r="R2242" t="s">
        <v>13454</v>
      </c>
      <c r="S2242" t="s">
        <v>13455</v>
      </c>
      <c r="U2242" t="s">
        <v>13456</v>
      </c>
    </row>
    <row r="2243" spans="1:21" hidden="1">
      <c r="A2243" t="s">
        <v>13457</v>
      </c>
      <c r="B2243" t="s">
        <v>11637</v>
      </c>
      <c r="C2243" t="s">
        <v>13017</v>
      </c>
      <c r="D2243" t="s">
        <v>245</v>
      </c>
      <c r="E2243" t="s">
        <v>13458</v>
      </c>
      <c r="F2243" t="s">
        <v>5222</v>
      </c>
      <c r="G2243" t="s">
        <v>13155</v>
      </c>
      <c r="H2243" t="s">
        <v>27</v>
      </c>
      <c r="I2243" t="s">
        <v>28</v>
      </c>
      <c r="J2243" t="s">
        <v>13459</v>
      </c>
      <c r="K2243" t="s">
        <v>13460</v>
      </c>
      <c r="L2243" t="s">
        <v>6214</v>
      </c>
      <c r="M2243" t="s">
        <v>4263</v>
      </c>
      <c r="O2243" t="s">
        <v>64</v>
      </c>
      <c r="P2243">
        <v>0</v>
      </c>
      <c r="Q2243">
        <v>0</v>
      </c>
      <c r="S2243" t="s">
        <v>13461</v>
      </c>
      <c r="U2243" t="s">
        <v>13456</v>
      </c>
    </row>
    <row r="2244" spans="1:21" hidden="1">
      <c r="A2244">
        <v>4259</v>
      </c>
      <c r="B2244" t="s">
        <v>11133</v>
      </c>
      <c r="C2244" t="s">
        <v>13462</v>
      </c>
      <c r="D2244" t="s">
        <v>245</v>
      </c>
      <c r="E2244" t="s">
        <v>13463</v>
      </c>
      <c r="F2244" t="s">
        <v>5222</v>
      </c>
      <c r="G2244" t="s">
        <v>13155</v>
      </c>
      <c r="H2244" t="s">
        <v>27</v>
      </c>
      <c r="I2244" t="s">
        <v>28</v>
      </c>
      <c r="J2244" t="s">
        <v>13464</v>
      </c>
      <c r="K2244" t="s">
        <v>13465</v>
      </c>
      <c r="L2244" t="s">
        <v>13466</v>
      </c>
      <c r="M2244" t="s">
        <v>13467</v>
      </c>
      <c r="N2244" t="s">
        <v>13468</v>
      </c>
      <c r="O2244" t="s">
        <v>80</v>
      </c>
      <c r="P2244">
        <v>0</v>
      </c>
      <c r="Q2244">
        <v>0</v>
      </c>
      <c r="S2244" t="s">
        <v>13469</v>
      </c>
      <c r="U2244" t="s">
        <v>13470</v>
      </c>
    </row>
    <row r="2245" spans="1:21" hidden="1">
      <c r="A2245">
        <v>4260</v>
      </c>
      <c r="B2245" t="s">
        <v>12941</v>
      </c>
      <c r="C2245" t="s">
        <v>13471</v>
      </c>
      <c r="D2245" t="s">
        <v>23</v>
      </c>
      <c r="E2245" t="s">
        <v>13472</v>
      </c>
      <c r="F2245" t="s">
        <v>5222</v>
      </c>
      <c r="G2245" t="s">
        <v>13155</v>
      </c>
      <c r="H2245" t="s">
        <v>27</v>
      </c>
      <c r="I2245" t="s">
        <v>28</v>
      </c>
      <c r="J2245" t="s">
        <v>3042</v>
      </c>
      <c r="K2245" t="s">
        <v>13473</v>
      </c>
      <c r="L2245" t="s">
        <v>13020</v>
      </c>
      <c r="M2245" t="s">
        <v>35</v>
      </c>
      <c r="N2245" t="s">
        <v>11366</v>
      </c>
      <c r="O2245" t="s">
        <v>64</v>
      </c>
      <c r="P2245">
        <v>0</v>
      </c>
      <c r="Q2245">
        <v>0</v>
      </c>
      <c r="S2245" t="s">
        <v>13474</v>
      </c>
      <c r="U2245" t="s">
        <v>13470</v>
      </c>
    </row>
    <row r="2246" spans="1:21" hidden="1">
      <c r="A2246">
        <v>4261</v>
      </c>
      <c r="B2246" t="s">
        <v>13475</v>
      </c>
      <c r="C2246" t="s">
        <v>13476</v>
      </c>
      <c r="D2246" t="s">
        <v>3329</v>
      </c>
      <c r="E2246" t="s">
        <v>13477</v>
      </c>
      <c r="F2246" t="s">
        <v>5222</v>
      </c>
      <c r="G2246" t="s">
        <v>13155</v>
      </c>
      <c r="H2246" t="s">
        <v>27</v>
      </c>
      <c r="I2246" t="s">
        <v>28</v>
      </c>
      <c r="J2246" t="s">
        <v>13478</v>
      </c>
      <c r="K2246" t="s">
        <v>13479</v>
      </c>
      <c r="L2246" t="s">
        <v>13480</v>
      </c>
      <c r="M2246" t="s">
        <v>13481</v>
      </c>
      <c r="N2246" t="s">
        <v>13482</v>
      </c>
      <c r="O2246" t="s">
        <v>80</v>
      </c>
      <c r="P2246">
        <v>1</v>
      </c>
      <c r="Q2246">
        <v>0</v>
      </c>
      <c r="S2246" t="s">
        <v>13483</v>
      </c>
      <c r="U2246" t="s">
        <v>13470</v>
      </c>
    </row>
    <row r="2247" spans="1:21" hidden="1">
      <c r="A2247">
        <v>4262</v>
      </c>
      <c r="B2247" t="s">
        <v>13484</v>
      </c>
      <c r="C2247" t="s">
        <v>13485</v>
      </c>
      <c r="D2247" t="s">
        <v>47</v>
      </c>
      <c r="E2247" t="s">
        <v>13486</v>
      </c>
      <c r="F2247" t="s">
        <v>5222</v>
      </c>
      <c r="G2247" t="s">
        <v>13155</v>
      </c>
      <c r="H2247" t="s">
        <v>27</v>
      </c>
      <c r="I2247" t="s">
        <v>28</v>
      </c>
      <c r="J2247" t="s">
        <v>13487</v>
      </c>
      <c r="K2247" t="s">
        <v>13488</v>
      </c>
      <c r="L2247" t="s">
        <v>13489</v>
      </c>
      <c r="M2247" t="s">
        <v>13490</v>
      </c>
      <c r="O2247" t="s">
        <v>64</v>
      </c>
      <c r="P2247">
        <v>0</v>
      </c>
      <c r="Q2247">
        <v>0</v>
      </c>
      <c r="S2247" t="s">
        <v>13491</v>
      </c>
      <c r="U2247" t="s">
        <v>13492</v>
      </c>
    </row>
    <row r="2248" spans="1:21" hidden="1">
      <c r="A2248">
        <v>4263</v>
      </c>
      <c r="B2248" t="s">
        <v>11222</v>
      </c>
      <c r="C2248" t="s">
        <v>13493</v>
      </c>
      <c r="D2248" t="s">
        <v>482</v>
      </c>
      <c r="E2248" t="s">
        <v>13494</v>
      </c>
      <c r="F2248" t="s">
        <v>5222</v>
      </c>
      <c r="G2248" t="s">
        <v>13155</v>
      </c>
      <c r="H2248" t="s">
        <v>27</v>
      </c>
      <c r="I2248" t="s">
        <v>28</v>
      </c>
      <c r="J2248" t="s">
        <v>13495</v>
      </c>
      <c r="K2248" t="s">
        <v>13197</v>
      </c>
      <c r="L2248" t="s">
        <v>13496</v>
      </c>
      <c r="M2248" t="s">
        <v>13497</v>
      </c>
      <c r="O2248" t="s">
        <v>55</v>
      </c>
      <c r="P2248">
        <v>0</v>
      </c>
      <c r="Q2248">
        <v>0</v>
      </c>
      <c r="S2248" t="s">
        <v>13498</v>
      </c>
      <c r="U2248" t="s">
        <v>13492</v>
      </c>
    </row>
    <row r="2249" spans="1:21" hidden="1">
      <c r="A2249">
        <v>4264</v>
      </c>
      <c r="B2249" t="s">
        <v>3757</v>
      </c>
      <c r="C2249" t="s">
        <v>5727</v>
      </c>
      <c r="D2249" t="s">
        <v>108</v>
      </c>
      <c r="E2249" t="s">
        <v>13499</v>
      </c>
      <c r="F2249" t="s">
        <v>5222</v>
      </c>
      <c r="G2249" t="s">
        <v>13155</v>
      </c>
      <c r="H2249" t="s">
        <v>27</v>
      </c>
      <c r="I2249" t="s">
        <v>28</v>
      </c>
      <c r="J2249" t="s">
        <v>13500</v>
      </c>
      <c r="K2249" t="s">
        <v>13501</v>
      </c>
      <c r="L2249" t="s">
        <v>13502</v>
      </c>
      <c r="M2249" t="s">
        <v>13503</v>
      </c>
      <c r="N2249" t="s">
        <v>13504</v>
      </c>
      <c r="O2249" t="s">
        <v>80</v>
      </c>
      <c r="P2249">
        <v>0</v>
      </c>
      <c r="Q2249">
        <v>0</v>
      </c>
      <c r="S2249" t="s">
        <v>13505</v>
      </c>
      <c r="U2249" t="s">
        <v>13506</v>
      </c>
    </row>
    <row r="2250" spans="1:21" hidden="1">
      <c r="A2250">
        <v>4265</v>
      </c>
      <c r="B2250" t="s">
        <v>2895</v>
      </c>
      <c r="C2250" t="s">
        <v>6321</v>
      </c>
      <c r="D2250" t="s">
        <v>23</v>
      </c>
      <c r="E2250" t="s">
        <v>13507</v>
      </c>
      <c r="F2250" t="s">
        <v>5222</v>
      </c>
      <c r="G2250" t="s">
        <v>13508</v>
      </c>
      <c r="H2250" t="s">
        <v>27</v>
      </c>
      <c r="I2250" t="s">
        <v>2565</v>
      </c>
      <c r="O2250" t="s">
        <v>55</v>
      </c>
      <c r="P2250">
        <v>0</v>
      </c>
      <c r="Q2250">
        <v>0</v>
      </c>
      <c r="S2250" t="s">
        <v>13509</v>
      </c>
      <c r="U2250" t="s">
        <v>13510</v>
      </c>
    </row>
    <row r="2251" spans="1:21" hidden="1">
      <c r="A2251">
        <v>4266</v>
      </c>
      <c r="B2251" t="s">
        <v>11395</v>
      </c>
      <c r="C2251" t="s">
        <v>13511</v>
      </c>
      <c r="D2251" t="s">
        <v>3329</v>
      </c>
      <c r="E2251" t="s">
        <v>13512</v>
      </c>
      <c r="F2251" t="s">
        <v>5222</v>
      </c>
      <c r="G2251" t="s">
        <v>13508</v>
      </c>
      <c r="H2251" t="s">
        <v>27</v>
      </c>
      <c r="I2251" t="s">
        <v>28</v>
      </c>
      <c r="J2251" t="s">
        <v>6305</v>
      </c>
      <c r="K2251" t="s">
        <v>10925</v>
      </c>
      <c r="L2251" t="s">
        <v>5285</v>
      </c>
      <c r="M2251" t="s">
        <v>8975</v>
      </c>
      <c r="O2251" t="s">
        <v>64</v>
      </c>
      <c r="P2251">
        <v>0</v>
      </c>
      <c r="Q2251">
        <v>0</v>
      </c>
      <c r="S2251" t="s">
        <v>13513</v>
      </c>
      <c r="U2251" t="s">
        <v>13514</v>
      </c>
    </row>
    <row r="2252" spans="1:21" hidden="1">
      <c r="A2252">
        <v>4267</v>
      </c>
      <c r="B2252" t="s">
        <v>13515</v>
      </c>
      <c r="C2252" t="s">
        <v>13516</v>
      </c>
      <c r="D2252" t="s">
        <v>37</v>
      </c>
      <c r="E2252" t="s">
        <v>13517</v>
      </c>
      <c r="F2252" t="s">
        <v>5222</v>
      </c>
      <c r="G2252" t="s">
        <v>13508</v>
      </c>
      <c r="H2252" t="s">
        <v>27</v>
      </c>
      <c r="I2252" t="s">
        <v>28</v>
      </c>
      <c r="J2252" t="s">
        <v>13518</v>
      </c>
      <c r="K2252" t="s">
        <v>13519</v>
      </c>
      <c r="L2252" t="s">
        <v>13520</v>
      </c>
      <c r="M2252" t="s">
        <v>13521</v>
      </c>
      <c r="O2252" t="s">
        <v>122</v>
      </c>
      <c r="P2252">
        <v>0</v>
      </c>
      <c r="Q2252">
        <v>0</v>
      </c>
      <c r="S2252" t="s">
        <v>13522</v>
      </c>
      <c r="U2252" t="s">
        <v>13514</v>
      </c>
    </row>
    <row r="2253" spans="1:21" hidden="1">
      <c r="A2253">
        <v>4268</v>
      </c>
      <c r="B2253" t="s">
        <v>13523</v>
      </c>
      <c r="C2253" t="s">
        <v>13524</v>
      </c>
      <c r="D2253" t="s">
        <v>37</v>
      </c>
      <c r="E2253" t="s">
        <v>13525</v>
      </c>
      <c r="F2253" t="s">
        <v>5222</v>
      </c>
      <c r="G2253" t="s">
        <v>13508</v>
      </c>
      <c r="H2253" t="s">
        <v>27</v>
      </c>
      <c r="I2253" t="s">
        <v>28</v>
      </c>
      <c r="J2253" t="s">
        <v>13526</v>
      </c>
      <c r="K2253" t="s">
        <v>13527</v>
      </c>
      <c r="L2253" t="s">
        <v>13528</v>
      </c>
      <c r="M2253" t="s">
        <v>13529</v>
      </c>
      <c r="O2253" t="s">
        <v>34</v>
      </c>
      <c r="P2253">
        <v>0</v>
      </c>
      <c r="Q2253">
        <v>0</v>
      </c>
      <c r="S2253" t="s">
        <v>13530</v>
      </c>
      <c r="U2253" t="s">
        <v>13531</v>
      </c>
    </row>
    <row r="2254" spans="1:21" hidden="1">
      <c r="A2254">
        <v>4269</v>
      </c>
      <c r="B2254" t="s">
        <v>11637</v>
      </c>
      <c r="C2254" t="s">
        <v>13017</v>
      </c>
      <c r="D2254" t="s">
        <v>23</v>
      </c>
      <c r="E2254" t="s">
        <v>13532</v>
      </c>
      <c r="F2254" t="s">
        <v>5222</v>
      </c>
      <c r="G2254" t="s">
        <v>13508</v>
      </c>
      <c r="H2254" t="s">
        <v>27</v>
      </c>
      <c r="I2254" t="s">
        <v>28</v>
      </c>
      <c r="J2254" t="s">
        <v>13533</v>
      </c>
      <c r="K2254" t="s">
        <v>13534</v>
      </c>
      <c r="L2254" t="s">
        <v>13535</v>
      </c>
      <c r="M2254" t="s">
        <v>13536</v>
      </c>
      <c r="O2254" t="s">
        <v>55</v>
      </c>
      <c r="P2254">
        <v>0</v>
      </c>
      <c r="Q2254">
        <v>0</v>
      </c>
      <c r="S2254" t="s">
        <v>13537</v>
      </c>
      <c r="U2254" t="s">
        <v>13531</v>
      </c>
    </row>
    <row r="2255" spans="1:21" hidden="1">
      <c r="A2255">
        <v>4270</v>
      </c>
      <c r="B2255" t="s">
        <v>2959</v>
      </c>
      <c r="C2255" t="s">
        <v>12667</v>
      </c>
      <c r="D2255" t="s">
        <v>3966</v>
      </c>
      <c r="E2255" t="s">
        <v>13538</v>
      </c>
      <c r="F2255" t="s">
        <v>5222</v>
      </c>
      <c r="G2255" t="s">
        <v>13508</v>
      </c>
      <c r="H2255" t="s">
        <v>27</v>
      </c>
      <c r="I2255" t="s">
        <v>28</v>
      </c>
      <c r="J2255" t="s">
        <v>13539</v>
      </c>
      <c r="K2255" t="s">
        <v>13540</v>
      </c>
      <c r="L2255" t="s">
        <v>13541</v>
      </c>
      <c r="M2255" t="s">
        <v>13542</v>
      </c>
      <c r="N2255" t="s">
        <v>13543</v>
      </c>
      <c r="O2255" t="s">
        <v>55</v>
      </c>
      <c r="P2255">
        <v>0</v>
      </c>
      <c r="Q2255">
        <v>0</v>
      </c>
      <c r="R2255" t="s">
        <v>13544</v>
      </c>
      <c r="S2255" t="s">
        <v>13545</v>
      </c>
      <c r="U2255" t="s">
        <v>13546</v>
      </c>
    </row>
    <row r="2256" spans="1:21" hidden="1">
      <c r="A2256">
        <v>4271</v>
      </c>
      <c r="B2256" t="s">
        <v>21</v>
      </c>
      <c r="C2256" t="s">
        <v>459</v>
      </c>
      <c r="D2256" t="s">
        <v>366</v>
      </c>
      <c r="E2256" t="s">
        <v>13547</v>
      </c>
      <c r="F2256" t="s">
        <v>5222</v>
      </c>
      <c r="G2256" t="s">
        <v>13508</v>
      </c>
      <c r="H2256" t="s">
        <v>27</v>
      </c>
      <c r="I2256" t="s">
        <v>28</v>
      </c>
      <c r="J2256" t="s">
        <v>13548</v>
      </c>
      <c r="K2256" t="s">
        <v>13549</v>
      </c>
      <c r="L2256" t="s">
        <v>13550</v>
      </c>
      <c r="M2256" t="s">
        <v>13551</v>
      </c>
      <c r="N2256" t="s">
        <v>12156</v>
      </c>
      <c r="O2256" t="s">
        <v>55</v>
      </c>
      <c r="P2256">
        <v>0</v>
      </c>
      <c r="Q2256">
        <v>0</v>
      </c>
      <c r="S2256" t="s">
        <v>13552</v>
      </c>
      <c r="U2256" t="s">
        <v>13546</v>
      </c>
    </row>
    <row r="2257" spans="1:21" hidden="1">
      <c r="A2257">
        <v>4272</v>
      </c>
      <c r="B2257" t="s">
        <v>11107</v>
      </c>
      <c r="C2257" t="s">
        <v>13553</v>
      </c>
      <c r="D2257" t="s">
        <v>245</v>
      </c>
      <c r="E2257" t="s">
        <v>13554</v>
      </c>
      <c r="F2257" t="s">
        <v>5222</v>
      </c>
      <c r="G2257" t="s">
        <v>13508</v>
      </c>
      <c r="H2257" t="s">
        <v>27</v>
      </c>
      <c r="I2257" t="s">
        <v>28</v>
      </c>
      <c r="J2257" t="s">
        <v>13555</v>
      </c>
      <c r="K2257" t="s">
        <v>13556</v>
      </c>
      <c r="L2257" t="s">
        <v>13557</v>
      </c>
      <c r="M2257" t="s">
        <v>13558</v>
      </c>
      <c r="N2257" t="s">
        <v>13559</v>
      </c>
      <c r="O2257" t="s">
        <v>34</v>
      </c>
      <c r="P2257">
        <v>0</v>
      </c>
      <c r="Q2257">
        <v>0</v>
      </c>
      <c r="S2257" t="s">
        <v>13560</v>
      </c>
      <c r="U2257" t="s">
        <v>13561</v>
      </c>
    </row>
    <row r="2258" spans="1:21" hidden="1">
      <c r="A2258">
        <v>4273</v>
      </c>
      <c r="B2258" t="s">
        <v>13562</v>
      </c>
      <c r="C2258" t="s">
        <v>66</v>
      </c>
      <c r="D2258" t="s">
        <v>245</v>
      </c>
      <c r="E2258" t="s">
        <v>13563</v>
      </c>
      <c r="F2258" t="s">
        <v>5222</v>
      </c>
      <c r="G2258" t="s">
        <v>13508</v>
      </c>
      <c r="H2258" t="s">
        <v>27</v>
      </c>
      <c r="I2258" t="s">
        <v>28</v>
      </c>
      <c r="J2258" t="s">
        <v>13564</v>
      </c>
      <c r="K2258" t="s">
        <v>13565</v>
      </c>
      <c r="L2258" t="s">
        <v>13566</v>
      </c>
      <c r="M2258" t="s">
        <v>13567</v>
      </c>
      <c r="N2258" t="s">
        <v>13568</v>
      </c>
      <c r="O2258" t="s">
        <v>55</v>
      </c>
      <c r="P2258">
        <v>0</v>
      </c>
      <c r="Q2258">
        <v>0</v>
      </c>
      <c r="S2258" t="s">
        <v>13569</v>
      </c>
      <c r="U2258" t="s">
        <v>13561</v>
      </c>
    </row>
    <row r="2259" spans="1:21" hidden="1">
      <c r="A2259">
        <v>4274</v>
      </c>
      <c r="B2259" t="s">
        <v>4746</v>
      </c>
      <c r="C2259" t="s">
        <v>13251</v>
      </c>
      <c r="D2259" t="s">
        <v>23</v>
      </c>
      <c r="E2259" t="s">
        <v>13570</v>
      </c>
      <c r="F2259" t="s">
        <v>5222</v>
      </c>
      <c r="G2259" t="s">
        <v>13508</v>
      </c>
      <c r="H2259" t="s">
        <v>27</v>
      </c>
      <c r="I2259" t="s">
        <v>28</v>
      </c>
      <c r="J2259" t="s">
        <v>13571</v>
      </c>
      <c r="K2259" t="s">
        <v>13572</v>
      </c>
      <c r="L2259" t="s">
        <v>13573</v>
      </c>
      <c r="M2259" t="s">
        <v>13574</v>
      </c>
      <c r="N2259" t="s">
        <v>13575</v>
      </c>
      <c r="O2259" t="s">
        <v>55</v>
      </c>
      <c r="P2259">
        <v>1</v>
      </c>
      <c r="Q2259">
        <v>0</v>
      </c>
      <c r="S2259" t="s">
        <v>13576</v>
      </c>
      <c r="U2259" t="s">
        <v>13561</v>
      </c>
    </row>
    <row r="2260" spans="1:21" hidden="1">
      <c r="A2260">
        <v>4275</v>
      </c>
      <c r="B2260" t="s">
        <v>3757</v>
      </c>
      <c r="C2260" t="s">
        <v>10983</v>
      </c>
      <c r="D2260" t="s">
        <v>245</v>
      </c>
      <c r="E2260" t="s">
        <v>13577</v>
      </c>
      <c r="F2260" t="s">
        <v>5222</v>
      </c>
      <c r="G2260" t="s">
        <v>13508</v>
      </c>
      <c r="H2260" t="s">
        <v>27</v>
      </c>
      <c r="I2260" t="s">
        <v>28</v>
      </c>
      <c r="J2260" t="s">
        <v>13578</v>
      </c>
      <c r="K2260" t="s">
        <v>13579</v>
      </c>
      <c r="L2260" t="s">
        <v>13580</v>
      </c>
      <c r="M2260" t="s">
        <v>13581</v>
      </c>
      <c r="N2260" t="s">
        <v>13582</v>
      </c>
      <c r="O2260" t="s">
        <v>64</v>
      </c>
      <c r="P2260">
        <v>0</v>
      </c>
      <c r="Q2260">
        <v>0</v>
      </c>
      <c r="R2260" t="s">
        <v>13583</v>
      </c>
      <c r="S2260" t="s">
        <v>13584</v>
      </c>
      <c r="U2260" t="s">
        <v>13585</v>
      </c>
    </row>
    <row r="2261" spans="1:21" hidden="1">
      <c r="A2261">
        <v>4276</v>
      </c>
      <c r="B2261" t="s">
        <v>2895</v>
      </c>
      <c r="C2261" t="s">
        <v>13586</v>
      </c>
      <c r="D2261" t="s">
        <v>245</v>
      </c>
      <c r="E2261" t="s">
        <v>13587</v>
      </c>
      <c r="F2261" t="s">
        <v>5222</v>
      </c>
      <c r="G2261" t="s">
        <v>13508</v>
      </c>
      <c r="H2261" t="s">
        <v>27</v>
      </c>
      <c r="I2261" t="s">
        <v>28</v>
      </c>
      <c r="J2261" t="s">
        <v>13588</v>
      </c>
      <c r="K2261" t="s">
        <v>13589</v>
      </c>
      <c r="L2261" t="s">
        <v>13590</v>
      </c>
      <c r="M2261" t="s">
        <v>13591</v>
      </c>
      <c r="N2261" t="s">
        <v>13592</v>
      </c>
      <c r="O2261" t="s">
        <v>34</v>
      </c>
      <c r="P2261">
        <v>1</v>
      </c>
      <c r="Q2261">
        <v>1</v>
      </c>
      <c r="S2261" t="s">
        <v>13593</v>
      </c>
      <c r="U2261" t="s">
        <v>13585</v>
      </c>
    </row>
    <row r="2262" spans="1:21" hidden="1">
      <c r="A2262">
        <v>4277</v>
      </c>
      <c r="B2262" t="s">
        <v>2895</v>
      </c>
      <c r="C2262" t="s">
        <v>13594</v>
      </c>
      <c r="D2262" t="s">
        <v>245</v>
      </c>
      <c r="E2262" t="s">
        <v>13595</v>
      </c>
      <c r="F2262" t="s">
        <v>5222</v>
      </c>
      <c r="G2262" t="s">
        <v>13508</v>
      </c>
      <c r="H2262" t="s">
        <v>27</v>
      </c>
      <c r="I2262" t="s">
        <v>2565</v>
      </c>
      <c r="O2262" t="s">
        <v>80</v>
      </c>
      <c r="P2262">
        <v>0</v>
      </c>
      <c r="Q2262">
        <v>0</v>
      </c>
      <c r="S2262" t="s">
        <v>13596</v>
      </c>
      <c r="U2262" t="s">
        <v>13585</v>
      </c>
    </row>
    <row r="2263" spans="1:21" hidden="1">
      <c r="A2263">
        <v>4278</v>
      </c>
      <c r="B2263" t="s">
        <v>2438</v>
      </c>
      <c r="C2263" t="s">
        <v>11518</v>
      </c>
      <c r="D2263" t="s">
        <v>366</v>
      </c>
      <c r="E2263" t="s">
        <v>13597</v>
      </c>
      <c r="F2263" t="s">
        <v>5222</v>
      </c>
      <c r="G2263" t="s">
        <v>13508</v>
      </c>
      <c r="H2263" t="s">
        <v>27</v>
      </c>
      <c r="I2263" t="s">
        <v>28</v>
      </c>
      <c r="J2263" t="s">
        <v>13598</v>
      </c>
      <c r="K2263" t="s">
        <v>13599</v>
      </c>
      <c r="L2263" t="s">
        <v>13600</v>
      </c>
      <c r="M2263" t="s">
        <v>13601</v>
      </c>
      <c r="N2263" t="s">
        <v>13602</v>
      </c>
      <c r="O2263" t="s">
        <v>80</v>
      </c>
      <c r="P2263">
        <v>0</v>
      </c>
      <c r="Q2263">
        <v>0</v>
      </c>
      <c r="R2263" t="s">
        <v>13603</v>
      </c>
      <c r="S2263" t="s">
        <v>13604</v>
      </c>
      <c r="U2263" t="s">
        <v>13605</v>
      </c>
    </row>
    <row r="2264" spans="1:21" hidden="1">
      <c r="A2264">
        <v>4279</v>
      </c>
      <c r="B2264" t="s">
        <v>2959</v>
      </c>
      <c r="C2264" t="s">
        <v>13606</v>
      </c>
      <c r="D2264" t="s">
        <v>366</v>
      </c>
      <c r="E2264" t="s">
        <v>13607</v>
      </c>
      <c r="F2264" t="s">
        <v>5222</v>
      </c>
      <c r="G2264" t="s">
        <v>13508</v>
      </c>
      <c r="H2264" t="s">
        <v>27</v>
      </c>
      <c r="I2264" t="s">
        <v>28</v>
      </c>
      <c r="J2264" t="s">
        <v>13608</v>
      </c>
      <c r="K2264" t="s">
        <v>13609</v>
      </c>
      <c r="L2264" t="s">
        <v>13610</v>
      </c>
      <c r="M2264" t="s">
        <v>13611</v>
      </c>
      <c r="N2264" t="s">
        <v>13612</v>
      </c>
      <c r="O2264" t="s">
        <v>64</v>
      </c>
      <c r="P2264">
        <v>0</v>
      </c>
      <c r="Q2264">
        <v>0</v>
      </c>
      <c r="S2264" t="s">
        <v>13613</v>
      </c>
      <c r="U2264" t="s">
        <v>13614</v>
      </c>
    </row>
    <row r="2265" spans="1:21" hidden="1">
      <c r="A2265" t="s">
        <v>13615</v>
      </c>
      <c r="B2265" t="s">
        <v>3757</v>
      </c>
      <c r="C2265" t="s">
        <v>13231</v>
      </c>
      <c r="D2265" t="s">
        <v>23</v>
      </c>
      <c r="E2265" t="s">
        <v>13616</v>
      </c>
      <c r="F2265" t="s">
        <v>5222</v>
      </c>
      <c r="G2265" t="s">
        <v>13508</v>
      </c>
      <c r="H2265" t="s">
        <v>27</v>
      </c>
      <c r="I2265" t="s">
        <v>28</v>
      </c>
      <c r="J2265" t="s">
        <v>13617</v>
      </c>
      <c r="K2265" t="s">
        <v>13618</v>
      </c>
      <c r="L2265" t="s">
        <v>13619</v>
      </c>
      <c r="M2265" t="s">
        <v>13620</v>
      </c>
      <c r="N2265" t="s">
        <v>13621</v>
      </c>
      <c r="O2265" t="s">
        <v>55</v>
      </c>
      <c r="P2265">
        <v>0</v>
      </c>
      <c r="Q2265">
        <v>0</v>
      </c>
      <c r="S2265" t="s">
        <v>13622</v>
      </c>
      <c r="U2265" t="s">
        <v>13614</v>
      </c>
    </row>
    <row r="2266" spans="1:21" hidden="1">
      <c r="A2266">
        <v>4281</v>
      </c>
      <c r="B2266" t="s">
        <v>2620</v>
      </c>
      <c r="C2266" t="s">
        <v>5422</v>
      </c>
      <c r="D2266" t="s">
        <v>23</v>
      </c>
      <c r="E2266" t="s">
        <v>13623</v>
      </c>
      <c r="F2266" t="s">
        <v>5222</v>
      </c>
      <c r="G2266" t="s">
        <v>13508</v>
      </c>
      <c r="H2266" t="s">
        <v>27</v>
      </c>
      <c r="I2266" t="s">
        <v>2565</v>
      </c>
      <c r="O2266" t="s">
        <v>55</v>
      </c>
      <c r="P2266">
        <v>1</v>
      </c>
      <c r="Q2266">
        <v>1</v>
      </c>
      <c r="S2266" t="s">
        <v>13624</v>
      </c>
      <c r="U2266" t="s">
        <v>13625</v>
      </c>
    </row>
    <row r="2267" spans="1:21" hidden="1">
      <c r="A2267">
        <v>4282</v>
      </c>
      <c r="B2267" t="s">
        <v>2895</v>
      </c>
      <c r="C2267" t="s">
        <v>13626</v>
      </c>
      <c r="D2267" t="s">
        <v>23</v>
      </c>
      <c r="E2267" t="s">
        <v>13627</v>
      </c>
      <c r="F2267" t="s">
        <v>5222</v>
      </c>
      <c r="G2267" t="s">
        <v>13508</v>
      </c>
      <c r="H2267" t="s">
        <v>27</v>
      </c>
      <c r="I2267" t="s">
        <v>2565</v>
      </c>
      <c r="O2267" t="s">
        <v>80</v>
      </c>
      <c r="P2267">
        <v>1</v>
      </c>
      <c r="Q2267">
        <v>1</v>
      </c>
      <c r="S2267" t="s">
        <v>13628</v>
      </c>
      <c r="U2267" t="s">
        <v>13629</v>
      </c>
    </row>
    <row r="2268" spans="1:21" hidden="1">
      <c r="A2268">
        <v>4283</v>
      </c>
      <c r="B2268" t="s">
        <v>11133</v>
      </c>
      <c r="C2268" t="s">
        <v>11134</v>
      </c>
      <c r="D2268" t="s">
        <v>245</v>
      </c>
      <c r="E2268" t="s">
        <v>13630</v>
      </c>
      <c r="F2268" t="s">
        <v>5222</v>
      </c>
      <c r="G2268" t="s">
        <v>13508</v>
      </c>
      <c r="H2268" t="s">
        <v>27</v>
      </c>
      <c r="I2268" t="s">
        <v>28</v>
      </c>
      <c r="J2268" t="s">
        <v>13631</v>
      </c>
      <c r="K2268" t="s">
        <v>13632</v>
      </c>
      <c r="L2268" t="s">
        <v>13633</v>
      </c>
      <c r="M2268" t="s">
        <v>13634</v>
      </c>
      <c r="O2268" t="s">
        <v>55</v>
      </c>
      <c r="P2268">
        <v>1</v>
      </c>
      <c r="Q2268">
        <v>0</v>
      </c>
      <c r="S2268" t="s">
        <v>13635</v>
      </c>
      <c r="U2268" t="s">
        <v>13629</v>
      </c>
    </row>
    <row r="2269" spans="1:21" hidden="1">
      <c r="A2269">
        <v>4284</v>
      </c>
      <c r="B2269" t="s">
        <v>11222</v>
      </c>
      <c r="C2269" t="s">
        <v>13636</v>
      </c>
      <c r="D2269" t="s">
        <v>23</v>
      </c>
      <c r="E2269" t="s">
        <v>13637</v>
      </c>
      <c r="F2269" t="s">
        <v>5222</v>
      </c>
      <c r="G2269" t="s">
        <v>13508</v>
      </c>
      <c r="H2269" t="s">
        <v>27</v>
      </c>
      <c r="I2269" t="s">
        <v>28</v>
      </c>
      <c r="J2269" t="s">
        <v>3230</v>
      </c>
      <c r="K2269" t="s">
        <v>13638</v>
      </c>
      <c r="L2269" t="s">
        <v>13639</v>
      </c>
      <c r="M2269" t="s">
        <v>3234</v>
      </c>
      <c r="O2269" t="s">
        <v>34</v>
      </c>
      <c r="P2269">
        <v>1</v>
      </c>
      <c r="Q2269">
        <v>0</v>
      </c>
      <c r="S2269" t="s">
        <v>13640</v>
      </c>
      <c r="U2269" t="s">
        <v>13629</v>
      </c>
    </row>
    <row r="2270" spans="1:21" hidden="1">
      <c r="A2270">
        <v>4285</v>
      </c>
      <c r="B2270" t="s">
        <v>4847</v>
      </c>
      <c r="C2270" t="s">
        <v>13641</v>
      </c>
      <c r="D2270" t="s">
        <v>47</v>
      </c>
      <c r="E2270" t="s">
        <v>13642</v>
      </c>
      <c r="F2270" t="s">
        <v>5222</v>
      </c>
      <c r="G2270" t="s">
        <v>13508</v>
      </c>
      <c r="H2270" t="s">
        <v>27</v>
      </c>
      <c r="I2270" t="s">
        <v>28</v>
      </c>
      <c r="J2270" t="s">
        <v>13643</v>
      </c>
      <c r="K2270" t="s">
        <v>6738</v>
      </c>
      <c r="L2270" t="s">
        <v>13644</v>
      </c>
      <c r="M2270" t="s">
        <v>9238</v>
      </c>
      <c r="N2270" t="s">
        <v>3981</v>
      </c>
      <c r="O2270" t="s">
        <v>34</v>
      </c>
      <c r="P2270">
        <v>1</v>
      </c>
      <c r="Q2270">
        <v>0</v>
      </c>
      <c r="S2270" t="s">
        <v>13645</v>
      </c>
      <c r="U2270" t="s">
        <v>13646</v>
      </c>
    </row>
    <row r="2271" spans="1:21" hidden="1">
      <c r="A2271">
        <v>4286</v>
      </c>
      <c r="B2271" t="s">
        <v>11637</v>
      </c>
      <c r="C2271" t="s">
        <v>13017</v>
      </c>
      <c r="D2271" t="s">
        <v>47</v>
      </c>
      <c r="E2271" t="s">
        <v>13647</v>
      </c>
      <c r="F2271" t="s">
        <v>5222</v>
      </c>
      <c r="G2271" t="s">
        <v>13508</v>
      </c>
      <c r="H2271" t="s">
        <v>27</v>
      </c>
      <c r="I2271" t="s">
        <v>28</v>
      </c>
      <c r="J2271" t="s">
        <v>13648</v>
      </c>
      <c r="K2271" t="s">
        <v>13649</v>
      </c>
      <c r="L2271" t="s">
        <v>13650</v>
      </c>
      <c r="M2271" t="s">
        <v>507</v>
      </c>
      <c r="O2271" t="s">
        <v>122</v>
      </c>
      <c r="P2271">
        <v>0</v>
      </c>
      <c r="Q2271">
        <v>0</v>
      </c>
      <c r="S2271" t="s">
        <v>13651</v>
      </c>
      <c r="U2271" t="s">
        <v>13646</v>
      </c>
    </row>
    <row r="2272" spans="1:21" hidden="1">
      <c r="A2272">
        <v>4287</v>
      </c>
      <c r="B2272" t="s">
        <v>2438</v>
      </c>
      <c r="C2272" t="s">
        <v>3548</v>
      </c>
      <c r="D2272" t="s">
        <v>3966</v>
      </c>
      <c r="E2272" t="s">
        <v>13652</v>
      </c>
      <c r="F2272" t="s">
        <v>5222</v>
      </c>
      <c r="G2272" t="s">
        <v>13508</v>
      </c>
      <c r="H2272" t="s">
        <v>27</v>
      </c>
      <c r="I2272" t="s">
        <v>28</v>
      </c>
      <c r="J2272" t="s">
        <v>13653</v>
      </c>
      <c r="K2272" t="s">
        <v>13654</v>
      </c>
      <c r="L2272" t="s">
        <v>13655</v>
      </c>
      <c r="M2272" t="s">
        <v>13656</v>
      </c>
      <c r="N2272" t="s">
        <v>13657</v>
      </c>
      <c r="O2272" t="s">
        <v>34</v>
      </c>
      <c r="P2272">
        <v>0</v>
      </c>
      <c r="Q2272">
        <v>0</v>
      </c>
      <c r="R2272" t="s">
        <v>13658</v>
      </c>
      <c r="S2272" t="s">
        <v>13659</v>
      </c>
      <c r="U2272" t="s">
        <v>13646</v>
      </c>
    </row>
    <row r="2273" spans="1:21" hidden="1">
      <c r="A2273">
        <v>4288</v>
      </c>
      <c r="B2273" t="s">
        <v>2895</v>
      </c>
      <c r="C2273" t="s">
        <v>12614</v>
      </c>
      <c r="D2273" t="s">
        <v>245</v>
      </c>
      <c r="E2273" t="s">
        <v>13660</v>
      </c>
      <c r="F2273" t="s">
        <v>5222</v>
      </c>
      <c r="G2273" t="s">
        <v>13508</v>
      </c>
      <c r="H2273" t="s">
        <v>27</v>
      </c>
      <c r="I2273" t="s">
        <v>2565</v>
      </c>
      <c r="O2273" t="s">
        <v>80</v>
      </c>
      <c r="P2273">
        <v>0</v>
      </c>
      <c r="Q2273">
        <v>0</v>
      </c>
      <c r="S2273" t="s">
        <v>13661</v>
      </c>
      <c r="U2273" t="s">
        <v>13662</v>
      </c>
    </row>
    <row r="2274" spans="1:21" hidden="1">
      <c r="A2274">
        <v>4289</v>
      </c>
      <c r="B2274" t="s">
        <v>3757</v>
      </c>
      <c r="C2274" t="s">
        <v>13663</v>
      </c>
      <c r="D2274" t="s">
        <v>23</v>
      </c>
      <c r="E2274" t="s">
        <v>13664</v>
      </c>
      <c r="F2274" t="s">
        <v>5222</v>
      </c>
      <c r="G2274" t="s">
        <v>13508</v>
      </c>
      <c r="H2274" t="s">
        <v>27</v>
      </c>
      <c r="I2274" t="s">
        <v>28</v>
      </c>
      <c r="J2274" t="s">
        <v>13665</v>
      </c>
      <c r="K2274" t="s">
        <v>13666</v>
      </c>
      <c r="L2274" t="s">
        <v>13667</v>
      </c>
      <c r="M2274" t="s">
        <v>13668</v>
      </c>
      <c r="N2274" t="s">
        <v>13669</v>
      </c>
      <c r="O2274" t="s">
        <v>34</v>
      </c>
      <c r="P2274">
        <v>0</v>
      </c>
      <c r="Q2274">
        <v>0</v>
      </c>
      <c r="S2274" t="s">
        <v>13670</v>
      </c>
      <c r="U2274" t="s">
        <v>13662</v>
      </c>
    </row>
    <row r="2275" spans="1:21" hidden="1">
      <c r="A2275">
        <v>4290</v>
      </c>
      <c r="B2275" t="s">
        <v>3757</v>
      </c>
      <c r="C2275" t="s">
        <v>12908</v>
      </c>
      <c r="D2275" t="s">
        <v>245</v>
      </c>
      <c r="E2275" t="s">
        <v>13671</v>
      </c>
      <c r="F2275" t="s">
        <v>5222</v>
      </c>
      <c r="G2275" t="s">
        <v>13508</v>
      </c>
      <c r="H2275" t="s">
        <v>27</v>
      </c>
      <c r="I2275" t="s">
        <v>28</v>
      </c>
      <c r="J2275" t="s">
        <v>4219</v>
      </c>
      <c r="K2275" t="s">
        <v>4264</v>
      </c>
      <c r="L2275" t="s">
        <v>4090</v>
      </c>
      <c r="M2275" t="s">
        <v>4265</v>
      </c>
      <c r="N2275" t="s">
        <v>11450</v>
      </c>
      <c r="O2275" t="s">
        <v>34</v>
      </c>
      <c r="P2275">
        <v>0</v>
      </c>
      <c r="Q2275">
        <v>0</v>
      </c>
      <c r="S2275" t="s">
        <v>13672</v>
      </c>
      <c r="U2275" t="s">
        <v>13662</v>
      </c>
    </row>
    <row r="2276" spans="1:21" hidden="1">
      <c r="A2276">
        <v>4291</v>
      </c>
      <c r="B2276" t="s">
        <v>11133</v>
      </c>
      <c r="C2276" t="s">
        <v>11134</v>
      </c>
      <c r="D2276" t="s">
        <v>245</v>
      </c>
      <c r="E2276" t="s">
        <v>13673</v>
      </c>
      <c r="F2276" t="s">
        <v>5222</v>
      </c>
      <c r="G2276" t="s">
        <v>13508</v>
      </c>
      <c r="H2276" t="s">
        <v>27</v>
      </c>
      <c r="I2276" t="s">
        <v>28</v>
      </c>
      <c r="J2276" t="s">
        <v>13674</v>
      </c>
      <c r="K2276" t="s">
        <v>13675</v>
      </c>
      <c r="L2276" t="s">
        <v>13676</v>
      </c>
      <c r="M2276" t="s">
        <v>13677</v>
      </c>
      <c r="N2276" t="s">
        <v>13678</v>
      </c>
      <c r="O2276" t="s">
        <v>64</v>
      </c>
      <c r="P2276">
        <v>0</v>
      </c>
      <c r="Q2276">
        <v>0</v>
      </c>
      <c r="S2276" t="s">
        <v>13679</v>
      </c>
      <c r="U2276" t="s">
        <v>13680</v>
      </c>
    </row>
    <row r="2277" spans="1:21" hidden="1">
      <c r="A2277">
        <v>4292</v>
      </c>
      <c r="B2277" t="s">
        <v>2454</v>
      </c>
      <c r="C2277" t="s">
        <v>13681</v>
      </c>
      <c r="D2277" t="s">
        <v>47</v>
      </c>
      <c r="E2277" t="s">
        <v>13682</v>
      </c>
      <c r="F2277" t="s">
        <v>5222</v>
      </c>
      <c r="G2277" t="s">
        <v>13508</v>
      </c>
      <c r="H2277" t="s">
        <v>27</v>
      </c>
      <c r="I2277" t="s">
        <v>28</v>
      </c>
      <c r="J2277" t="s">
        <v>3280</v>
      </c>
      <c r="K2277" t="s">
        <v>13683</v>
      </c>
      <c r="L2277" t="s">
        <v>13684</v>
      </c>
      <c r="M2277" t="s">
        <v>9982</v>
      </c>
      <c r="O2277" t="s">
        <v>34</v>
      </c>
      <c r="P2277">
        <v>0</v>
      </c>
      <c r="Q2277">
        <v>0</v>
      </c>
      <c r="S2277" t="s">
        <v>13685</v>
      </c>
      <c r="U2277" t="s">
        <v>13686</v>
      </c>
    </row>
    <row r="2278" spans="1:21" hidden="1">
      <c r="A2278">
        <v>4293</v>
      </c>
      <c r="B2278" t="s">
        <v>21</v>
      </c>
      <c r="C2278" t="s">
        <v>3090</v>
      </c>
      <c r="D2278" t="s">
        <v>3966</v>
      </c>
      <c r="E2278" t="s">
        <v>13687</v>
      </c>
      <c r="F2278" t="s">
        <v>5222</v>
      </c>
      <c r="G2278" t="s">
        <v>13508</v>
      </c>
      <c r="H2278" t="s">
        <v>27</v>
      </c>
      <c r="I2278" t="s">
        <v>28</v>
      </c>
      <c r="J2278" t="s">
        <v>3045</v>
      </c>
      <c r="K2278" t="s">
        <v>2938</v>
      </c>
      <c r="L2278" t="s">
        <v>13688</v>
      </c>
      <c r="M2278" t="s">
        <v>13689</v>
      </c>
      <c r="N2278" t="s">
        <v>13690</v>
      </c>
      <c r="O2278" t="s">
        <v>55</v>
      </c>
      <c r="P2278">
        <v>0</v>
      </c>
      <c r="Q2278">
        <v>0</v>
      </c>
      <c r="S2278" t="s">
        <v>13691</v>
      </c>
      <c r="U2278" t="s">
        <v>13686</v>
      </c>
    </row>
    <row r="2279" spans="1:21" hidden="1">
      <c r="A2279">
        <v>4294</v>
      </c>
      <c r="B2279" t="s">
        <v>2438</v>
      </c>
      <c r="C2279" t="s">
        <v>13692</v>
      </c>
      <c r="D2279" t="s">
        <v>366</v>
      </c>
      <c r="E2279" t="s">
        <v>13693</v>
      </c>
      <c r="F2279" t="s">
        <v>5222</v>
      </c>
      <c r="G2279" t="s">
        <v>13508</v>
      </c>
      <c r="H2279" t="s">
        <v>27</v>
      </c>
      <c r="I2279" t="s">
        <v>28</v>
      </c>
      <c r="J2279" t="s">
        <v>13694</v>
      </c>
      <c r="K2279" t="s">
        <v>13695</v>
      </c>
      <c r="L2279" t="s">
        <v>13696</v>
      </c>
      <c r="M2279" t="s">
        <v>13697</v>
      </c>
      <c r="N2279" t="s">
        <v>13698</v>
      </c>
      <c r="O2279" t="s">
        <v>55</v>
      </c>
      <c r="P2279">
        <v>0</v>
      </c>
      <c r="Q2279">
        <v>0</v>
      </c>
      <c r="S2279" t="s">
        <v>13699</v>
      </c>
      <c r="U2279" t="s">
        <v>13700</v>
      </c>
    </row>
    <row r="2280" spans="1:21" hidden="1">
      <c r="A2280">
        <v>4295</v>
      </c>
      <c r="B2280" t="s">
        <v>2959</v>
      </c>
      <c r="C2280" t="s">
        <v>11260</v>
      </c>
      <c r="D2280" t="s">
        <v>366</v>
      </c>
      <c r="E2280" t="s">
        <v>13701</v>
      </c>
      <c r="F2280" t="s">
        <v>5222</v>
      </c>
      <c r="G2280" t="s">
        <v>13508</v>
      </c>
      <c r="H2280" t="s">
        <v>27</v>
      </c>
      <c r="I2280" t="s">
        <v>28</v>
      </c>
      <c r="J2280" t="s">
        <v>13702</v>
      </c>
      <c r="K2280" t="s">
        <v>13703</v>
      </c>
      <c r="L2280" t="s">
        <v>13704</v>
      </c>
      <c r="M2280" t="s">
        <v>13705</v>
      </c>
      <c r="N2280" t="s">
        <v>13706</v>
      </c>
      <c r="O2280" t="s">
        <v>122</v>
      </c>
      <c r="P2280">
        <v>0</v>
      </c>
      <c r="Q2280">
        <v>0</v>
      </c>
      <c r="S2280" t="s">
        <v>13707</v>
      </c>
      <c r="U2280" t="s">
        <v>13700</v>
      </c>
    </row>
    <row r="2281" spans="1:21" hidden="1">
      <c r="A2281">
        <v>4296</v>
      </c>
      <c r="B2281" t="s">
        <v>10959</v>
      </c>
      <c r="C2281" t="s">
        <v>13708</v>
      </c>
      <c r="D2281" t="s">
        <v>23</v>
      </c>
      <c r="E2281" t="s">
        <v>13709</v>
      </c>
      <c r="F2281" t="s">
        <v>5222</v>
      </c>
      <c r="G2281" t="s">
        <v>13508</v>
      </c>
      <c r="H2281" t="s">
        <v>27</v>
      </c>
      <c r="I2281" t="s">
        <v>28</v>
      </c>
      <c r="J2281" t="s">
        <v>13710</v>
      </c>
      <c r="K2281" t="s">
        <v>13711</v>
      </c>
      <c r="L2281" t="s">
        <v>13712</v>
      </c>
      <c r="M2281" t="s">
        <v>13713</v>
      </c>
      <c r="O2281" t="s">
        <v>64</v>
      </c>
      <c r="P2281">
        <v>0</v>
      </c>
      <c r="Q2281">
        <v>0</v>
      </c>
      <c r="R2281" t="s">
        <v>13714</v>
      </c>
      <c r="S2281" t="s">
        <v>13715</v>
      </c>
      <c r="U2281" t="s">
        <v>13716</v>
      </c>
    </row>
    <row r="2282" spans="1:21" hidden="1">
      <c r="A2282">
        <v>4297</v>
      </c>
      <c r="B2282" t="s">
        <v>12713</v>
      </c>
      <c r="C2282" t="s">
        <v>13717</v>
      </c>
      <c r="D2282" t="s">
        <v>23</v>
      </c>
      <c r="E2282" t="s">
        <v>13718</v>
      </c>
      <c r="F2282" t="s">
        <v>5222</v>
      </c>
      <c r="G2282" t="s">
        <v>13508</v>
      </c>
      <c r="H2282" t="s">
        <v>27</v>
      </c>
      <c r="I2282" t="s">
        <v>28</v>
      </c>
      <c r="J2282" t="s">
        <v>13719</v>
      </c>
      <c r="K2282" t="s">
        <v>13720</v>
      </c>
      <c r="L2282" t="s">
        <v>13721</v>
      </c>
      <c r="M2282" t="s">
        <v>13722</v>
      </c>
      <c r="N2282" t="s">
        <v>13723</v>
      </c>
      <c r="O2282" t="s">
        <v>64</v>
      </c>
      <c r="P2282">
        <v>0</v>
      </c>
      <c r="Q2282">
        <v>0</v>
      </c>
      <c r="S2282" t="s">
        <v>13724</v>
      </c>
      <c r="U2282" t="s">
        <v>13716</v>
      </c>
    </row>
    <row r="2283" spans="1:21" hidden="1">
      <c r="A2283">
        <v>4298</v>
      </c>
      <c r="B2283" t="s">
        <v>2620</v>
      </c>
      <c r="C2283" t="s">
        <v>335</v>
      </c>
      <c r="D2283" t="s">
        <v>13725</v>
      </c>
      <c r="E2283" t="s">
        <v>13726</v>
      </c>
      <c r="F2283" t="s">
        <v>5222</v>
      </c>
      <c r="G2283" t="s">
        <v>13508</v>
      </c>
      <c r="H2283" t="s">
        <v>27</v>
      </c>
      <c r="I2283" t="s">
        <v>2565</v>
      </c>
      <c r="O2283" t="s">
        <v>80</v>
      </c>
      <c r="P2283">
        <v>1</v>
      </c>
      <c r="Q2283">
        <v>1</v>
      </c>
      <c r="S2283" t="s">
        <v>13727</v>
      </c>
      <c r="U2283" t="s">
        <v>13728</v>
      </c>
    </row>
    <row r="2284" spans="1:21" hidden="1">
      <c r="A2284">
        <v>4299</v>
      </c>
      <c r="B2284" t="s">
        <v>21</v>
      </c>
      <c r="C2284" t="s">
        <v>735</v>
      </c>
      <c r="D2284" t="s">
        <v>245</v>
      </c>
      <c r="E2284" t="s">
        <v>13729</v>
      </c>
      <c r="F2284" t="s">
        <v>5222</v>
      </c>
      <c r="G2284" t="s">
        <v>13508</v>
      </c>
      <c r="H2284" t="s">
        <v>27</v>
      </c>
      <c r="I2284" t="s">
        <v>28</v>
      </c>
      <c r="J2284" t="s">
        <v>35</v>
      </c>
      <c r="K2284" t="s">
        <v>3043</v>
      </c>
      <c r="L2284" t="s">
        <v>3044</v>
      </c>
      <c r="M2284" t="s">
        <v>3465</v>
      </c>
      <c r="N2284" t="s">
        <v>3979</v>
      </c>
      <c r="O2284" t="s">
        <v>55</v>
      </c>
      <c r="P2284">
        <v>1</v>
      </c>
      <c r="Q2284">
        <v>0</v>
      </c>
      <c r="S2284" t="s">
        <v>13730</v>
      </c>
      <c r="U2284" t="s">
        <v>13731</v>
      </c>
    </row>
    <row r="2285" spans="1:21" hidden="1">
      <c r="A2285">
        <v>4300</v>
      </c>
      <c r="B2285" t="s">
        <v>2959</v>
      </c>
      <c r="C2285" t="s">
        <v>13732</v>
      </c>
      <c r="D2285" t="s">
        <v>245</v>
      </c>
      <c r="E2285" t="s">
        <v>13733</v>
      </c>
      <c r="F2285" t="s">
        <v>5222</v>
      </c>
      <c r="G2285" t="s">
        <v>13508</v>
      </c>
      <c r="H2285" t="s">
        <v>27</v>
      </c>
      <c r="I2285" t="s">
        <v>28</v>
      </c>
      <c r="J2285" t="s">
        <v>13734</v>
      </c>
      <c r="K2285" t="s">
        <v>13735</v>
      </c>
      <c r="L2285" t="s">
        <v>13736</v>
      </c>
      <c r="M2285" t="s">
        <v>13737</v>
      </c>
      <c r="N2285" t="s">
        <v>13738</v>
      </c>
      <c r="O2285" t="s">
        <v>122</v>
      </c>
      <c r="P2285">
        <v>0</v>
      </c>
      <c r="Q2285">
        <v>0</v>
      </c>
      <c r="R2285" t="s">
        <v>13739</v>
      </c>
      <c r="S2285" t="s">
        <v>13740</v>
      </c>
      <c r="U2285" t="s">
        <v>13731</v>
      </c>
    </row>
    <row r="2286" spans="1:21" hidden="1">
      <c r="A2286">
        <v>4301</v>
      </c>
      <c r="B2286" t="s">
        <v>2438</v>
      </c>
      <c r="C2286" t="s">
        <v>13741</v>
      </c>
      <c r="D2286" t="s">
        <v>23</v>
      </c>
      <c r="E2286" t="s">
        <v>13742</v>
      </c>
      <c r="F2286" t="s">
        <v>5222</v>
      </c>
      <c r="G2286" t="s">
        <v>13508</v>
      </c>
      <c r="H2286" t="s">
        <v>27</v>
      </c>
      <c r="I2286" t="s">
        <v>28</v>
      </c>
      <c r="J2286" t="s">
        <v>13743</v>
      </c>
      <c r="K2286" t="s">
        <v>13744</v>
      </c>
      <c r="L2286" t="s">
        <v>13745</v>
      </c>
      <c r="M2286" t="s">
        <v>13746</v>
      </c>
      <c r="N2286" t="s">
        <v>13747</v>
      </c>
      <c r="O2286" t="s">
        <v>34</v>
      </c>
      <c r="P2286">
        <v>0</v>
      </c>
      <c r="Q2286">
        <v>0</v>
      </c>
      <c r="S2286" t="s">
        <v>13748</v>
      </c>
      <c r="U2286" t="s">
        <v>13749</v>
      </c>
    </row>
    <row r="2287" spans="1:21" hidden="1">
      <c r="A2287">
        <v>4302</v>
      </c>
      <c r="B2287" t="s">
        <v>2959</v>
      </c>
      <c r="C2287" t="s">
        <v>13750</v>
      </c>
      <c r="D2287" t="s">
        <v>37</v>
      </c>
      <c r="E2287" t="s">
        <v>13751</v>
      </c>
      <c r="F2287" t="s">
        <v>5222</v>
      </c>
      <c r="G2287" t="s">
        <v>13508</v>
      </c>
      <c r="H2287" t="s">
        <v>27</v>
      </c>
      <c r="I2287" t="s">
        <v>28</v>
      </c>
      <c r="J2287" t="s">
        <v>13752</v>
      </c>
      <c r="K2287" t="s">
        <v>13753</v>
      </c>
      <c r="L2287" t="s">
        <v>13754</v>
      </c>
      <c r="M2287" t="s">
        <v>13755</v>
      </c>
      <c r="N2287" t="s">
        <v>13756</v>
      </c>
      <c r="O2287" t="s">
        <v>55</v>
      </c>
      <c r="P2287">
        <v>0</v>
      </c>
      <c r="Q2287">
        <v>0</v>
      </c>
      <c r="S2287" t="s">
        <v>13757</v>
      </c>
      <c r="U2287" t="s">
        <v>13749</v>
      </c>
    </row>
    <row r="2288" spans="1:21" hidden="1">
      <c r="A2288">
        <v>4303</v>
      </c>
      <c r="B2288" t="s">
        <v>11552</v>
      </c>
      <c r="C2288" t="s">
        <v>13758</v>
      </c>
      <c r="D2288" t="s">
        <v>366</v>
      </c>
      <c r="E2288" t="s">
        <v>13759</v>
      </c>
      <c r="F2288" t="s">
        <v>5222</v>
      </c>
      <c r="G2288" t="s">
        <v>13508</v>
      </c>
      <c r="H2288" t="s">
        <v>27</v>
      </c>
      <c r="I2288" t="s">
        <v>28</v>
      </c>
      <c r="J2288" t="s">
        <v>13760</v>
      </c>
      <c r="K2288" t="s">
        <v>13761</v>
      </c>
      <c r="L2288" t="s">
        <v>13762</v>
      </c>
      <c r="M2288" t="s">
        <v>13763</v>
      </c>
      <c r="O2288" t="s">
        <v>55</v>
      </c>
      <c r="P2288">
        <v>1</v>
      </c>
      <c r="Q2288">
        <v>1</v>
      </c>
      <c r="R2288" t="s">
        <v>13764</v>
      </c>
      <c r="S2288" t="s">
        <v>13765</v>
      </c>
      <c r="U2288" t="s">
        <v>13766</v>
      </c>
    </row>
    <row r="2289" spans="1:21" hidden="1">
      <c r="A2289">
        <v>4304</v>
      </c>
      <c r="B2289" t="s">
        <v>13767</v>
      </c>
      <c r="C2289" t="s">
        <v>13768</v>
      </c>
      <c r="D2289" t="s">
        <v>245</v>
      </c>
      <c r="E2289" t="s">
        <v>13769</v>
      </c>
      <c r="F2289" t="s">
        <v>5222</v>
      </c>
      <c r="G2289" t="s">
        <v>13508</v>
      </c>
      <c r="H2289" t="s">
        <v>27</v>
      </c>
      <c r="I2289" t="s">
        <v>28</v>
      </c>
      <c r="J2289" t="s">
        <v>13770</v>
      </c>
      <c r="K2289" t="s">
        <v>13771</v>
      </c>
      <c r="L2289" t="s">
        <v>13772</v>
      </c>
      <c r="M2289" t="s">
        <v>13773</v>
      </c>
      <c r="N2289" t="s">
        <v>13774</v>
      </c>
      <c r="O2289" t="s">
        <v>80</v>
      </c>
      <c r="P2289">
        <v>0</v>
      </c>
      <c r="Q2289">
        <v>0</v>
      </c>
      <c r="S2289" t="s">
        <v>13775</v>
      </c>
      <c r="U2289" t="s">
        <v>13766</v>
      </c>
    </row>
    <row r="2290" spans="1:21" hidden="1">
      <c r="A2290">
        <v>4305</v>
      </c>
      <c r="B2290" t="s">
        <v>3267</v>
      </c>
      <c r="C2290" t="s">
        <v>13776</v>
      </c>
      <c r="D2290" t="s">
        <v>23</v>
      </c>
      <c r="E2290" t="s">
        <v>13777</v>
      </c>
      <c r="F2290" t="s">
        <v>5222</v>
      </c>
      <c r="G2290" t="s">
        <v>13508</v>
      </c>
      <c r="H2290" t="s">
        <v>27</v>
      </c>
      <c r="I2290" t="s">
        <v>28</v>
      </c>
      <c r="J2290" t="s">
        <v>13778</v>
      </c>
      <c r="K2290" t="s">
        <v>13779</v>
      </c>
      <c r="L2290" t="s">
        <v>13780</v>
      </c>
      <c r="M2290" t="s">
        <v>13781</v>
      </c>
      <c r="N2290" t="s">
        <v>13782</v>
      </c>
      <c r="O2290" t="s">
        <v>80</v>
      </c>
      <c r="P2290">
        <v>0</v>
      </c>
      <c r="Q2290">
        <v>0</v>
      </c>
      <c r="R2290" t="s">
        <v>13783</v>
      </c>
      <c r="S2290" t="s">
        <v>13784</v>
      </c>
      <c r="U2290" t="s">
        <v>13785</v>
      </c>
    </row>
    <row r="2291" spans="1:21" hidden="1">
      <c r="A2291">
        <v>4306</v>
      </c>
      <c r="B2291" t="s">
        <v>13786</v>
      </c>
      <c r="C2291" t="s">
        <v>13787</v>
      </c>
      <c r="D2291" t="s">
        <v>23</v>
      </c>
      <c r="E2291" t="s">
        <v>13788</v>
      </c>
      <c r="F2291" t="s">
        <v>5222</v>
      </c>
      <c r="G2291" t="s">
        <v>13508</v>
      </c>
      <c r="H2291" t="s">
        <v>27</v>
      </c>
      <c r="I2291" t="s">
        <v>28</v>
      </c>
      <c r="J2291" t="s">
        <v>13789</v>
      </c>
      <c r="K2291" t="s">
        <v>13495</v>
      </c>
      <c r="L2291" t="s">
        <v>13790</v>
      </c>
      <c r="M2291" t="s">
        <v>13473</v>
      </c>
      <c r="N2291" t="s">
        <v>13197</v>
      </c>
      <c r="O2291" t="s">
        <v>34</v>
      </c>
      <c r="P2291">
        <v>0</v>
      </c>
      <c r="Q2291">
        <v>0</v>
      </c>
      <c r="S2291" t="s">
        <v>13791</v>
      </c>
      <c r="U2291" t="s">
        <v>13785</v>
      </c>
    </row>
    <row r="2292" spans="1:21" hidden="1">
      <c r="A2292">
        <v>4307</v>
      </c>
      <c r="B2292" t="s">
        <v>11222</v>
      </c>
      <c r="C2292" t="s">
        <v>13792</v>
      </c>
      <c r="D2292" t="s">
        <v>47</v>
      </c>
      <c r="E2292" t="s">
        <v>13793</v>
      </c>
      <c r="F2292" t="s">
        <v>5222</v>
      </c>
      <c r="G2292" t="s">
        <v>13508</v>
      </c>
      <c r="H2292" t="s">
        <v>27</v>
      </c>
      <c r="I2292" t="s">
        <v>28</v>
      </c>
      <c r="J2292" t="s">
        <v>35</v>
      </c>
      <c r="K2292" t="s">
        <v>3979</v>
      </c>
      <c r="L2292" t="s">
        <v>6690</v>
      </c>
      <c r="M2292" t="s">
        <v>6721</v>
      </c>
      <c r="O2292" t="s">
        <v>64</v>
      </c>
      <c r="P2292">
        <v>0</v>
      </c>
      <c r="Q2292">
        <v>0</v>
      </c>
      <c r="R2292" t="s">
        <v>13794</v>
      </c>
      <c r="S2292" t="s">
        <v>13795</v>
      </c>
      <c r="U2292" t="s">
        <v>13796</v>
      </c>
    </row>
    <row r="2293" spans="1:21" hidden="1">
      <c r="A2293">
        <v>4308</v>
      </c>
      <c r="B2293" t="s">
        <v>3757</v>
      </c>
      <c r="C2293" t="s">
        <v>13797</v>
      </c>
      <c r="D2293" t="s">
        <v>47</v>
      </c>
      <c r="E2293" t="s">
        <v>13798</v>
      </c>
      <c r="F2293" t="s">
        <v>5222</v>
      </c>
      <c r="G2293" t="s">
        <v>13508</v>
      </c>
      <c r="H2293" t="s">
        <v>27</v>
      </c>
      <c r="I2293" t="s">
        <v>28</v>
      </c>
      <c r="J2293" t="s">
        <v>13799</v>
      </c>
      <c r="K2293" t="s">
        <v>13800</v>
      </c>
      <c r="L2293" t="s">
        <v>13801</v>
      </c>
      <c r="M2293" t="s">
        <v>13802</v>
      </c>
      <c r="O2293" t="s">
        <v>122</v>
      </c>
      <c r="P2293">
        <v>0</v>
      </c>
      <c r="Q2293">
        <v>0</v>
      </c>
      <c r="S2293" t="s">
        <v>13803</v>
      </c>
      <c r="U2293" t="s">
        <v>13796</v>
      </c>
    </row>
    <row r="2294" spans="1:21" hidden="1">
      <c r="A2294">
        <v>4309</v>
      </c>
      <c r="B2294" t="s">
        <v>13804</v>
      </c>
      <c r="C2294" t="s">
        <v>13805</v>
      </c>
      <c r="D2294" t="s">
        <v>47</v>
      </c>
      <c r="E2294" t="s">
        <v>13806</v>
      </c>
      <c r="F2294" t="s">
        <v>5222</v>
      </c>
      <c r="G2294" t="s">
        <v>13508</v>
      </c>
      <c r="H2294" t="s">
        <v>27</v>
      </c>
      <c r="I2294" t="s">
        <v>28</v>
      </c>
      <c r="J2294" t="s">
        <v>13807</v>
      </c>
      <c r="K2294" t="s">
        <v>13808</v>
      </c>
      <c r="L2294" t="s">
        <v>13809</v>
      </c>
      <c r="M2294" t="s">
        <v>13810</v>
      </c>
      <c r="O2294" t="s">
        <v>55</v>
      </c>
      <c r="P2294">
        <v>0</v>
      </c>
      <c r="Q2294">
        <v>0</v>
      </c>
      <c r="S2294" t="s">
        <v>13811</v>
      </c>
      <c r="U2294" t="s">
        <v>13796</v>
      </c>
    </row>
    <row r="2295" spans="1:21" hidden="1">
      <c r="A2295">
        <v>4310</v>
      </c>
      <c r="B2295" t="s">
        <v>7027</v>
      </c>
      <c r="C2295" t="s">
        <v>13812</v>
      </c>
      <c r="D2295" t="s">
        <v>47</v>
      </c>
      <c r="E2295" t="s">
        <v>13813</v>
      </c>
      <c r="F2295" t="s">
        <v>5222</v>
      </c>
      <c r="G2295" t="s">
        <v>13508</v>
      </c>
      <c r="H2295" t="s">
        <v>27</v>
      </c>
      <c r="I2295" t="s">
        <v>28</v>
      </c>
      <c r="J2295" t="s">
        <v>13814</v>
      </c>
      <c r="K2295" t="s">
        <v>13815</v>
      </c>
      <c r="L2295" t="s">
        <v>13816</v>
      </c>
      <c r="M2295" t="s">
        <v>13817</v>
      </c>
      <c r="N2295" t="s">
        <v>13818</v>
      </c>
      <c r="O2295" t="s">
        <v>55</v>
      </c>
      <c r="P2295">
        <v>0</v>
      </c>
      <c r="Q2295">
        <v>0</v>
      </c>
      <c r="S2295" t="s">
        <v>13819</v>
      </c>
      <c r="U2295" t="s">
        <v>13796</v>
      </c>
    </row>
    <row r="2296" spans="1:21" hidden="1">
      <c r="A2296">
        <v>4311</v>
      </c>
      <c r="B2296" t="s">
        <v>3349</v>
      </c>
      <c r="C2296" t="s">
        <v>3349</v>
      </c>
      <c r="D2296" t="s">
        <v>99</v>
      </c>
      <c r="E2296" t="s">
        <v>13820</v>
      </c>
      <c r="F2296" t="s">
        <v>5222</v>
      </c>
      <c r="G2296" t="s">
        <v>13508</v>
      </c>
      <c r="H2296" t="s">
        <v>27</v>
      </c>
      <c r="I2296" t="s">
        <v>28</v>
      </c>
      <c r="J2296" t="s">
        <v>13821</v>
      </c>
      <c r="K2296" t="s">
        <v>13822</v>
      </c>
      <c r="L2296" t="s">
        <v>13823</v>
      </c>
      <c r="M2296" t="s">
        <v>13824</v>
      </c>
      <c r="N2296" t="s">
        <v>13825</v>
      </c>
      <c r="O2296" t="s">
        <v>55</v>
      </c>
      <c r="P2296">
        <v>0</v>
      </c>
      <c r="Q2296">
        <v>0</v>
      </c>
      <c r="S2296" t="s">
        <v>13826</v>
      </c>
      <c r="U2296" t="s">
        <v>13827</v>
      </c>
    </row>
    <row r="2297" spans="1:21" hidden="1">
      <c r="A2297">
        <v>4312</v>
      </c>
      <c r="B2297" t="s">
        <v>13475</v>
      </c>
      <c r="C2297" t="s">
        <v>13828</v>
      </c>
      <c r="D2297" t="s">
        <v>3329</v>
      </c>
      <c r="E2297" t="s">
        <v>13829</v>
      </c>
      <c r="F2297" t="s">
        <v>5222</v>
      </c>
      <c r="G2297" t="s">
        <v>13508</v>
      </c>
      <c r="H2297" t="s">
        <v>27</v>
      </c>
      <c r="I2297" t="s">
        <v>28</v>
      </c>
      <c r="J2297" t="s">
        <v>13830</v>
      </c>
      <c r="K2297" t="s">
        <v>13831</v>
      </c>
      <c r="L2297" t="s">
        <v>13832</v>
      </c>
      <c r="M2297" t="s">
        <v>13833</v>
      </c>
      <c r="N2297" t="s">
        <v>13834</v>
      </c>
      <c r="O2297" t="s">
        <v>34</v>
      </c>
      <c r="P2297">
        <v>0</v>
      </c>
      <c r="Q2297">
        <v>0</v>
      </c>
      <c r="S2297" t="s">
        <v>13835</v>
      </c>
      <c r="U2297" t="s">
        <v>13827</v>
      </c>
    </row>
    <row r="2298" spans="1:21" hidden="1">
      <c r="A2298">
        <v>4313</v>
      </c>
      <c r="B2298" t="s">
        <v>2438</v>
      </c>
      <c r="C2298" t="s">
        <v>13836</v>
      </c>
      <c r="D2298" t="s">
        <v>3966</v>
      </c>
      <c r="E2298" t="s">
        <v>13837</v>
      </c>
      <c r="F2298" t="s">
        <v>5222</v>
      </c>
      <c r="G2298" t="s">
        <v>13838</v>
      </c>
      <c r="H2298" t="s">
        <v>27</v>
      </c>
      <c r="I2298" t="s">
        <v>28</v>
      </c>
      <c r="J2298" t="s">
        <v>5563</v>
      </c>
      <c r="K2298" t="s">
        <v>4217</v>
      </c>
      <c r="L2298" t="s">
        <v>4263</v>
      </c>
      <c r="M2298" t="s">
        <v>9278</v>
      </c>
      <c r="N2298" t="s">
        <v>6214</v>
      </c>
      <c r="O2298" t="s">
        <v>34</v>
      </c>
      <c r="P2298">
        <v>0</v>
      </c>
      <c r="Q2298">
        <v>0</v>
      </c>
      <c r="S2298" t="s">
        <v>13839</v>
      </c>
      <c r="U2298" t="s">
        <v>13840</v>
      </c>
    </row>
    <row r="2299" spans="1:21" hidden="1">
      <c r="A2299">
        <v>4314</v>
      </c>
      <c r="B2299" t="s">
        <v>2438</v>
      </c>
      <c r="C2299" t="s">
        <v>13841</v>
      </c>
      <c r="D2299" t="s">
        <v>3966</v>
      </c>
      <c r="E2299" t="s">
        <v>13842</v>
      </c>
      <c r="F2299" t="s">
        <v>5222</v>
      </c>
      <c r="G2299" t="s">
        <v>13838</v>
      </c>
      <c r="H2299" t="s">
        <v>27</v>
      </c>
      <c r="I2299" t="s">
        <v>28</v>
      </c>
      <c r="J2299" t="s">
        <v>13843</v>
      </c>
      <c r="K2299" t="s">
        <v>13844</v>
      </c>
      <c r="L2299" t="s">
        <v>13845</v>
      </c>
      <c r="M2299" t="s">
        <v>13846</v>
      </c>
      <c r="N2299" t="s">
        <v>13847</v>
      </c>
      <c r="O2299" t="s">
        <v>122</v>
      </c>
      <c r="P2299">
        <v>1</v>
      </c>
      <c r="Q2299">
        <v>0</v>
      </c>
      <c r="S2299" t="s">
        <v>13848</v>
      </c>
      <c r="U2299" t="s">
        <v>13849</v>
      </c>
    </row>
    <row r="2300" spans="1:21" hidden="1">
      <c r="A2300">
        <v>4315</v>
      </c>
      <c r="B2300" t="s">
        <v>11222</v>
      </c>
      <c r="C2300" t="s">
        <v>13850</v>
      </c>
      <c r="D2300" t="s">
        <v>366</v>
      </c>
      <c r="E2300" t="s">
        <v>13851</v>
      </c>
      <c r="F2300" t="s">
        <v>5222</v>
      </c>
      <c r="G2300" t="s">
        <v>13838</v>
      </c>
      <c r="H2300" t="s">
        <v>27</v>
      </c>
      <c r="I2300" t="s">
        <v>28</v>
      </c>
      <c r="J2300" t="s">
        <v>13852</v>
      </c>
      <c r="K2300" t="s">
        <v>13853</v>
      </c>
      <c r="L2300" t="s">
        <v>13854</v>
      </c>
      <c r="M2300" t="s">
        <v>13855</v>
      </c>
      <c r="O2300" t="s">
        <v>34</v>
      </c>
      <c r="P2300">
        <v>0</v>
      </c>
      <c r="Q2300">
        <v>0</v>
      </c>
      <c r="S2300" t="s">
        <v>13856</v>
      </c>
      <c r="U2300" t="s">
        <v>13857</v>
      </c>
    </row>
    <row r="2301" spans="1:21" hidden="1">
      <c r="A2301">
        <v>4316</v>
      </c>
      <c r="B2301" t="s">
        <v>11222</v>
      </c>
      <c r="C2301" t="s">
        <v>13858</v>
      </c>
      <c r="D2301" t="s">
        <v>366</v>
      </c>
      <c r="E2301" t="s">
        <v>13859</v>
      </c>
      <c r="F2301" t="s">
        <v>5222</v>
      </c>
      <c r="G2301" t="s">
        <v>13838</v>
      </c>
      <c r="H2301" t="s">
        <v>27</v>
      </c>
      <c r="I2301" t="s">
        <v>28</v>
      </c>
      <c r="J2301" t="s">
        <v>35</v>
      </c>
      <c r="K2301" t="s">
        <v>3042</v>
      </c>
      <c r="L2301" t="s">
        <v>5594</v>
      </c>
      <c r="M2301" t="s">
        <v>13860</v>
      </c>
      <c r="O2301" t="s">
        <v>55</v>
      </c>
      <c r="P2301">
        <v>0</v>
      </c>
      <c r="Q2301">
        <v>0</v>
      </c>
      <c r="S2301" t="s">
        <v>13861</v>
      </c>
      <c r="U2301" t="s">
        <v>13862</v>
      </c>
    </row>
    <row r="2302" spans="1:21" hidden="1">
      <c r="A2302">
        <v>4317</v>
      </c>
      <c r="B2302" t="s">
        <v>11222</v>
      </c>
      <c r="C2302" t="s">
        <v>13863</v>
      </c>
      <c r="D2302" t="s">
        <v>366</v>
      </c>
      <c r="E2302" t="s">
        <v>13864</v>
      </c>
      <c r="F2302" t="s">
        <v>5222</v>
      </c>
      <c r="G2302" t="s">
        <v>13838</v>
      </c>
      <c r="H2302" t="s">
        <v>27</v>
      </c>
      <c r="I2302" t="s">
        <v>28</v>
      </c>
      <c r="J2302" t="s">
        <v>13865</v>
      </c>
      <c r="K2302" t="s">
        <v>13866</v>
      </c>
      <c r="L2302" t="s">
        <v>13867</v>
      </c>
      <c r="M2302" t="s">
        <v>13868</v>
      </c>
      <c r="O2302" t="s">
        <v>122</v>
      </c>
      <c r="P2302">
        <v>0</v>
      </c>
      <c r="Q2302">
        <v>0</v>
      </c>
      <c r="S2302" t="s">
        <v>13869</v>
      </c>
      <c r="U2302" t="s">
        <v>13870</v>
      </c>
    </row>
    <row r="2303" spans="1:21" hidden="1">
      <c r="A2303">
        <v>4318</v>
      </c>
      <c r="B2303" t="s">
        <v>21</v>
      </c>
      <c r="C2303" t="s">
        <v>229</v>
      </c>
      <c r="D2303" t="s">
        <v>366</v>
      </c>
      <c r="E2303" t="s">
        <v>13871</v>
      </c>
      <c r="F2303" t="s">
        <v>5222</v>
      </c>
      <c r="G2303" t="s">
        <v>13838</v>
      </c>
      <c r="H2303" t="s">
        <v>27</v>
      </c>
      <c r="I2303" t="s">
        <v>28</v>
      </c>
      <c r="J2303" t="s">
        <v>3980</v>
      </c>
      <c r="K2303" t="s">
        <v>2938</v>
      </c>
      <c r="L2303" t="s">
        <v>3979</v>
      </c>
      <c r="M2303" t="s">
        <v>3465</v>
      </c>
      <c r="N2303" t="s">
        <v>3045</v>
      </c>
      <c r="O2303" t="s">
        <v>80</v>
      </c>
      <c r="P2303">
        <v>0</v>
      </c>
      <c r="Q2303">
        <v>0</v>
      </c>
      <c r="S2303" t="s">
        <v>13872</v>
      </c>
      <c r="U2303" t="s">
        <v>13873</v>
      </c>
    </row>
    <row r="2304" spans="1:21" hidden="1">
      <c r="A2304">
        <v>4319</v>
      </c>
      <c r="B2304" t="s">
        <v>2959</v>
      </c>
      <c r="C2304" t="s">
        <v>13874</v>
      </c>
      <c r="D2304" t="s">
        <v>366</v>
      </c>
      <c r="E2304" t="s">
        <v>13875</v>
      </c>
      <c r="F2304" t="s">
        <v>5222</v>
      </c>
      <c r="G2304" t="s">
        <v>13838</v>
      </c>
      <c r="H2304" t="s">
        <v>27</v>
      </c>
      <c r="I2304" t="s">
        <v>28</v>
      </c>
      <c r="J2304" t="s">
        <v>13876</v>
      </c>
      <c r="K2304" t="s">
        <v>13877</v>
      </c>
      <c r="L2304" t="s">
        <v>13878</v>
      </c>
      <c r="M2304" t="s">
        <v>13879</v>
      </c>
      <c r="N2304" t="s">
        <v>13880</v>
      </c>
      <c r="O2304" t="s">
        <v>55</v>
      </c>
      <c r="P2304">
        <v>0</v>
      </c>
      <c r="Q2304">
        <v>0</v>
      </c>
      <c r="S2304" t="s">
        <v>13881</v>
      </c>
      <c r="U2304" t="s">
        <v>13873</v>
      </c>
    </row>
    <row r="2305" spans="1:21" hidden="1">
      <c r="A2305">
        <v>4320</v>
      </c>
      <c r="B2305" t="s">
        <v>2620</v>
      </c>
      <c r="C2305" t="s">
        <v>335</v>
      </c>
      <c r="D2305" t="s">
        <v>366</v>
      </c>
      <c r="E2305" t="s">
        <v>13882</v>
      </c>
      <c r="F2305" t="s">
        <v>5222</v>
      </c>
      <c r="G2305" t="s">
        <v>13838</v>
      </c>
      <c r="H2305" t="s">
        <v>27</v>
      </c>
      <c r="I2305" t="s">
        <v>2565</v>
      </c>
      <c r="O2305" t="s">
        <v>80</v>
      </c>
      <c r="P2305">
        <v>0</v>
      </c>
      <c r="Q2305">
        <v>0</v>
      </c>
      <c r="S2305" t="s">
        <v>13883</v>
      </c>
      <c r="U2305" t="s">
        <v>13884</v>
      </c>
    </row>
    <row r="2306" spans="1:21" hidden="1">
      <c r="A2306">
        <v>4321</v>
      </c>
      <c r="B2306" t="s">
        <v>2620</v>
      </c>
      <c r="C2306" t="s">
        <v>8339</v>
      </c>
      <c r="D2306" t="s">
        <v>366</v>
      </c>
      <c r="E2306" t="s">
        <v>13885</v>
      </c>
      <c r="F2306" t="s">
        <v>5222</v>
      </c>
      <c r="G2306" t="s">
        <v>13838</v>
      </c>
      <c r="H2306" t="s">
        <v>27</v>
      </c>
      <c r="I2306" t="s">
        <v>2565</v>
      </c>
      <c r="O2306" t="s">
        <v>55</v>
      </c>
      <c r="P2306">
        <v>0</v>
      </c>
      <c r="Q2306">
        <v>0</v>
      </c>
      <c r="S2306" t="s">
        <v>13886</v>
      </c>
      <c r="U2306" t="s">
        <v>13887</v>
      </c>
    </row>
    <row r="2307" spans="1:21" hidden="1">
      <c r="A2307">
        <v>4322</v>
      </c>
      <c r="B2307" t="s">
        <v>4663</v>
      </c>
      <c r="C2307" t="s">
        <v>12137</v>
      </c>
      <c r="D2307" t="s">
        <v>245</v>
      </c>
      <c r="E2307" t="s">
        <v>13888</v>
      </c>
      <c r="F2307" t="s">
        <v>5222</v>
      </c>
      <c r="G2307" t="s">
        <v>13838</v>
      </c>
      <c r="H2307" t="s">
        <v>27</v>
      </c>
      <c r="I2307" t="s">
        <v>28</v>
      </c>
      <c r="J2307" t="s">
        <v>13889</v>
      </c>
      <c r="K2307" t="s">
        <v>13890</v>
      </c>
      <c r="L2307" t="s">
        <v>13891</v>
      </c>
      <c r="M2307" t="s">
        <v>13892</v>
      </c>
      <c r="N2307" t="s">
        <v>13893</v>
      </c>
      <c r="O2307" t="s">
        <v>64</v>
      </c>
      <c r="P2307">
        <v>1</v>
      </c>
      <c r="Q2307">
        <v>1</v>
      </c>
      <c r="S2307" t="s">
        <v>13894</v>
      </c>
      <c r="U2307" t="s">
        <v>13895</v>
      </c>
    </row>
    <row r="2308" spans="1:21" hidden="1">
      <c r="A2308">
        <v>4323</v>
      </c>
      <c r="B2308" t="s">
        <v>3757</v>
      </c>
      <c r="C2308" t="s">
        <v>11732</v>
      </c>
      <c r="D2308" t="s">
        <v>245</v>
      </c>
      <c r="E2308" t="s">
        <v>13896</v>
      </c>
      <c r="F2308" t="s">
        <v>5222</v>
      </c>
      <c r="G2308" t="s">
        <v>13838</v>
      </c>
      <c r="H2308" t="s">
        <v>27</v>
      </c>
      <c r="I2308" t="s">
        <v>28</v>
      </c>
      <c r="J2308" t="s">
        <v>13897</v>
      </c>
      <c r="K2308" t="s">
        <v>13898</v>
      </c>
      <c r="L2308" t="s">
        <v>13899</v>
      </c>
      <c r="M2308" t="s">
        <v>13900</v>
      </c>
      <c r="N2308" t="s">
        <v>13901</v>
      </c>
      <c r="O2308" t="s">
        <v>64</v>
      </c>
      <c r="P2308">
        <v>0</v>
      </c>
      <c r="Q2308">
        <v>0</v>
      </c>
      <c r="S2308" t="s">
        <v>13902</v>
      </c>
      <c r="U2308" t="s">
        <v>13903</v>
      </c>
    </row>
    <row r="2309" spans="1:21" hidden="1">
      <c r="A2309">
        <v>4324</v>
      </c>
      <c r="B2309" t="s">
        <v>11222</v>
      </c>
      <c r="C2309" t="s">
        <v>13904</v>
      </c>
      <c r="D2309" t="s">
        <v>245</v>
      </c>
      <c r="E2309" t="s">
        <v>13905</v>
      </c>
      <c r="F2309" t="s">
        <v>5222</v>
      </c>
      <c r="G2309" t="s">
        <v>13838</v>
      </c>
      <c r="H2309" t="s">
        <v>27</v>
      </c>
      <c r="I2309" t="s">
        <v>28</v>
      </c>
      <c r="J2309" t="s">
        <v>13906</v>
      </c>
      <c r="K2309" t="s">
        <v>13907</v>
      </c>
      <c r="L2309" t="s">
        <v>13908</v>
      </c>
      <c r="M2309" t="s">
        <v>13909</v>
      </c>
      <c r="N2309" t="s">
        <v>13910</v>
      </c>
      <c r="O2309" t="s">
        <v>64</v>
      </c>
      <c r="P2309">
        <v>1</v>
      </c>
      <c r="Q2309">
        <v>1</v>
      </c>
      <c r="R2309" t="s">
        <v>13911</v>
      </c>
      <c r="S2309" t="s">
        <v>13912</v>
      </c>
      <c r="U2309" t="s">
        <v>13913</v>
      </c>
    </row>
    <row r="2310" spans="1:21" hidden="1">
      <c r="A2310">
        <v>4325</v>
      </c>
      <c r="B2310" t="s">
        <v>3267</v>
      </c>
      <c r="C2310" t="s">
        <v>12048</v>
      </c>
      <c r="D2310" t="s">
        <v>245</v>
      </c>
      <c r="E2310" t="s">
        <v>13914</v>
      </c>
      <c r="F2310" t="s">
        <v>5222</v>
      </c>
      <c r="G2310" t="s">
        <v>13838</v>
      </c>
      <c r="H2310" t="s">
        <v>27</v>
      </c>
      <c r="I2310" t="s">
        <v>28</v>
      </c>
      <c r="J2310" t="s">
        <v>5594</v>
      </c>
      <c r="K2310" t="s">
        <v>35</v>
      </c>
      <c r="L2310" t="s">
        <v>13915</v>
      </c>
      <c r="M2310" t="s">
        <v>3043</v>
      </c>
      <c r="N2310" t="s">
        <v>13916</v>
      </c>
      <c r="O2310" t="s">
        <v>80</v>
      </c>
      <c r="P2310">
        <v>0</v>
      </c>
      <c r="Q2310">
        <v>0</v>
      </c>
      <c r="S2310" t="s">
        <v>13917</v>
      </c>
      <c r="U2310" t="s">
        <v>13918</v>
      </c>
    </row>
    <row r="2311" spans="1:21" hidden="1">
      <c r="A2311" t="s">
        <v>13919</v>
      </c>
      <c r="B2311" t="s">
        <v>2895</v>
      </c>
      <c r="C2311" t="s">
        <v>13920</v>
      </c>
      <c r="D2311" t="s">
        <v>245</v>
      </c>
      <c r="E2311" t="s">
        <v>13921</v>
      </c>
      <c r="F2311" t="s">
        <v>5222</v>
      </c>
      <c r="G2311" t="s">
        <v>13838</v>
      </c>
      <c r="H2311" t="s">
        <v>27</v>
      </c>
      <c r="I2311" t="s">
        <v>2565</v>
      </c>
      <c r="O2311" t="s">
        <v>80</v>
      </c>
      <c r="P2311">
        <v>0</v>
      </c>
      <c r="Q2311">
        <v>0</v>
      </c>
      <c r="S2311" t="s">
        <v>13922</v>
      </c>
      <c r="U2311" t="s">
        <v>13923</v>
      </c>
    </row>
    <row r="2312" spans="1:21" hidden="1">
      <c r="A2312" t="s">
        <v>13924</v>
      </c>
      <c r="B2312" t="s">
        <v>2895</v>
      </c>
      <c r="C2312" t="s">
        <v>13920</v>
      </c>
      <c r="D2312" t="s">
        <v>245</v>
      </c>
      <c r="E2312" t="s">
        <v>13925</v>
      </c>
      <c r="F2312" t="s">
        <v>5222</v>
      </c>
      <c r="G2312" t="s">
        <v>13838</v>
      </c>
      <c r="H2312" t="s">
        <v>27</v>
      </c>
      <c r="I2312" t="s">
        <v>2565</v>
      </c>
      <c r="O2312" t="s">
        <v>55</v>
      </c>
      <c r="P2312">
        <v>0</v>
      </c>
      <c r="Q2312">
        <v>0</v>
      </c>
      <c r="S2312" t="s">
        <v>13926</v>
      </c>
      <c r="T2312" t="s">
        <v>13927</v>
      </c>
      <c r="U2312" t="s">
        <v>13928</v>
      </c>
    </row>
    <row r="2313" spans="1:21" hidden="1">
      <c r="A2313">
        <v>4328</v>
      </c>
      <c r="B2313" t="s">
        <v>2895</v>
      </c>
      <c r="C2313" t="s">
        <v>13920</v>
      </c>
      <c r="D2313" t="s">
        <v>245</v>
      </c>
      <c r="E2313" t="s">
        <v>13929</v>
      </c>
      <c r="F2313" t="s">
        <v>5222</v>
      </c>
      <c r="G2313" t="s">
        <v>13838</v>
      </c>
      <c r="H2313" t="s">
        <v>27</v>
      </c>
      <c r="I2313" t="s">
        <v>2565</v>
      </c>
      <c r="O2313" t="s">
        <v>55</v>
      </c>
      <c r="P2313">
        <v>0</v>
      </c>
      <c r="Q2313">
        <v>0</v>
      </c>
      <c r="S2313" t="s">
        <v>13930</v>
      </c>
      <c r="T2313" t="s">
        <v>13927</v>
      </c>
      <c r="U2313" t="s">
        <v>13931</v>
      </c>
    </row>
    <row r="2314" spans="1:21" hidden="1">
      <c r="A2314">
        <v>4329</v>
      </c>
      <c r="B2314" t="s">
        <v>4663</v>
      </c>
      <c r="C2314" t="s">
        <v>13932</v>
      </c>
      <c r="D2314" t="s">
        <v>245</v>
      </c>
      <c r="E2314" t="s">
        <v>13933</v>
      </c>
      <c r="F2314" t="s">
        <v>5222</v>
      </c>
      <c r="G2314" t="s">
        <v>13838</v>
      </c>
      <c r="H2314" t="s">
        <v>27</v>
      </c>
      <c r="I2314" t="s">
        <v>28</v>
      </c>
      <c r="J2314" t="s">
        <v>13934</v>
      </c>
      <c r="K2314" t="s">
        <v>13935</v>
      </c>
      <c r="L2314" t="s">
        <v>13936</v>
      </c>
      <c r="M2314" t="s">
        <v>13937</v>
      </c>
      <c r="N2314" t="s">
        <v>13938</v>
      </c>
      <c r="O2314" t="s">
        <v>122</v>
      </c>
      <c r="P2314">
        <v>1</v>
      </c>
      <c r="Q2314">
        <v>1</v>
      </c>
      <c r="S2314" t="s">
        <v>13939</v>
      </c>
      <c r="U2314" t="s">
        <v>13940</v>
      </c>
    </row>
    <row r="2315" spans="1:21" hidden="1">
      <c r="A2315">
        <v>4330</v>
      </c>
      <c r="B2315" t="s">
        <v>3757</v>
      </c>
      <c r="C2315" t="s">
        <v>6757</v>
      </c>
      <c r="D2315" t="s">
        <v>245</v>
      </c>
      <c r="E2315" t="s">
        <v>13941</v>
      </c>
      <c r="F2315" t="s">
        <v>5222</v>
      </c>
      <c r="G2315" t="s">
        <v>13838</v>
      </c>
      <c r="H2315" t="s">
        <v>27</v>
      </c>
      <c r="I2315" t="s">
        <v>28</v>
      </c>
      <c r="J2315" t="s">
        <v>13942</v>
      </c>
      <c r="K2315" t="s">
        <v>13943</v>
      </c>
      <c r="L2315" t="s">
        <v>13944</v>
      </c>
      <c r="M2315" t="s">
        <v>13945</v>
      </c>
      <c r="N2315" t="s">
        <v>13946</v>
      </c>
      <c r="O2315" t="s">
        <v>64</v>
      </c>
      <c r="P2315">
        <v>1</v>
      </c>
      <c r="Q2315">
        <v>1</v>
      </c>
      <c r="S2315" t="s">
        <v>13947</v>
      </c>
      <c r="U2315" t="s">
        <v>13948</v>
      </c>
    </row>
    <row r="2316" spans="1:21" hidden="1">
      <c r="A2316">
        <v>4331</v>
      </c>
      <c r="B2316" t="s">
        <v>2959</v>
      </c>
      <c r="C2316" t="s">
        <v>13949</v>
      </c>
      <c r="D2316" t="s">
        <v>245</v>
      </c>
      <c r="E2316" t="s">
        <v>13950</v>
      </c>
      <c r="F2316" t="s">
        <v>5222</v>
      </c>
      <c r="G2316" t="s">
        <v>13838</v>
      </c>
      <c r="H2316" t="s">
        <v>27</v>
      </c>
      <c r="I2316" t="s">
        <v>28</v>
      </c>
      <c r="J2316" t="s">
        <v>13951</v>
      </c>
      <c r="K2316" t="s">
        <v>13952</v>
      </c>
      <c r="L2316" t="s">
        <v>13953</v>
      </c>
      <c r="M2316" t="s">
        <v>13954</v>
      </c>
      <c r="N2316" t="s">
        <v>13955</v>
      </c>
      <c r="O2316" t="s">
        <v>55</v>
      </c>
      <c r="P2316">
        <v>0</v>
      </c>
      <c r="Q2316">
        <v>0</v>
      </c>
      <c r="S2316" t="s">
        <v>13956</v>
      </c>
      <c r="U2316" t="s">
        <v>13957</v>
      </c>
    </row>
    <row r="2317" spans="1:21" hidden="1">
      <c r="A2317">
        <v>4332</v>
      </c>
      <c r="B2317" t="s">
        <v>2959</v>
      </c>
      <c r="C2317" t="s">
        <v>12401</v>
      </c>
      <c r="D2317" t="s">
        <v>245</v>
      </c>
      <c r="E2317" t="s">
        <v>13958</v>
      </c>
      <c r="F2317" t="s">
        <v>5222</v>
      </c>
      <c r="G2317" t="s">
        <v>13838</v>
      </c>
      <c r="H2317" t="s">
        <v>27</v>
      </c>
      <c r="I2317" t="s">
        <v>28</v>
      </c>
      <c r="J2317" t="s">
        <v>13959</v>
      </c>
      <c r="K2317" t="s">
        <v>13960</v>
      </c>
      <c r="L2317" t="s">
        <v>13961</v>
      </c>
      <c r="M2317" t="s">
        <v>13962</v>
      </c>
      <c r="N2317" t="s">
        <v>13963</v>
      </c>
      <c r="O2317" t="s">
        <v>55</v>
      </c>
      <c r="P2317">
        <v>0</v>
      </c>
      <c r="Q2317">
        <v>0</v>
      </c>
      <c r="S2317" t="s">
        <v>13964</v>
      </c>
      <c r="U2317" t="s">
        <v>13965</v>
      </c>
    </row>
    <row r="2318" spans="1:21" hidden="1">
      <c r="A2318">
        <v>4333</v>
      </c>
      <c r="B2318" t="s">
        <v>2981</v>
      </c>
      <c r="C2318" t="s">
        <v>13966</v>
      </c>
      <c r="D2318" t="s">
        <v>245</v>
      </c>
      <c r="E2318" t="s">
        <v>13967</v>
      </c>
      <c r="F2318" t="s">
        <v>5222</v>
      </c>
      <c r="G2318" t="s">
        <v>13838</v>
      </c>
      <c r="H2318" t="s">
        <v>27</v>
      </c>
      <c r="I2318" t="s">
        <v>28</v>
      </c>
      <c r="J2318" t="s">
        <v>4218</v>
      </c>
      <c r="K2318" t="s">
        <v>6214</v>
      </c>
      <c r="L2318" t="s">
        <v>6305</v>
      </c>
      <c r="M2318" t="s">
        <v>4296</v>
      </c>
      <c r="N2318" t="s">
        <v>5297</v>
      </c>
      <c r="O2318" t="s">
        <v>122</v>
      </c>
      <c r="P2318">
        <v>1</v>
      </c>
      <c r="Q2318">
        <v>1</v>
      </c>
      <c r="S2318" t="s">
        <v>13968</v>
      </c>
      <c r="U2318" t="s">
        <v>13965</v>
      </c>
    </row>
    <row r="2319" spans="1:21" hidden="1">
      <c r="A2319">
        <v>4334</v>
      </c>
      <c r="B2319" t="s">
        <v>2438</v>
      </c>
      <c r="C2319" t="s">
        <v>13969</v>
      </c>
      <c r="D2319" t="s">
        <v>245</v>
      </c>
      <c r="E2319" t="s">
        <v>13970</v>
      </c>
      <c r="F2319" t="s">
        <v>5222</v>
      </c>
      <c r="G2319" t="s">
        <v>13838</v>
      </c>
      <c r="H2319" t="s">
        <v>27</v>
      </c>
      <c r="I2319" t="s">
        <v>28</v>
      </c>
      <c r="J2319" t="s">
        <v>13971</v>
      </c>
      <c r="K2319" t="s">
        <v>13972</v>
      </c>
      <c r="L2319" t="s">
        <v>13973</v>
      </c>
      <c r="M2319" t="s">
        <v>13974</v>
      </c>
      <c r="N2319" t="s">
        <v>5285</v>
      </c>
      <c r="O2319" t="s">
        <v>34</v>
      </c>
      <c r="P2319">
        <v>0</v>
      </c>
      <c r="Q2319">
        <v>0</v>
      </c>
      <c r="S2319" t="s">
        <v>13975</v>
      </c>
      <c r="U2319" t="s">
        <v>13976</v>
      </c>
    </row>
    <row r="2320" spans="1:21" hidden="1">
      <c r="A2320">
        <v>4335</v>
      </c>
      <c r="B2320" t="s">
        <v>2438</v>
      </c>
      <c r="C2320" t="s">
        <v>13977</v>
      </c>
      <c r="D2320" t="s">
        <v>245</v>
      </c>
      <c r="E2320" t="s">
        <v>13978</v>
      </c>
      <c r="F2320" t="s">
        <v>5222</v>
      </c>
      <c r="G2320" t="s">
        <v>13838</v>
      </c>
      <c r="H2320" t="s">
        <v>27</v>
      </c>
      <c r="I2320" t="s">
        <v>28</v>
      </c>
      <c r="J2320" t="s">
        <v>13979</v>
      </c>
      <c r="K2320" t="s">
        <v>13980</v>
      </c>
      <c r="L2320" t="s">
        <v>13981</v>
      </c>
      <c r="M2320" t="s">
        <v>13982</v>
      </c>
      <c r="N2320" t="s">
        <v>13983</v>
      </c>
      <c r="O2320" t="s">
        <v>80</v>
      </c>
      <c r="P2320">
        <v>0</v>
      </c>
      <c r="Q2320">
        <v>0</v>
      </c>
      <c r="S2320" t="s">
        <v>13984</v>
      </c>
      <c r="U2320" t="s">
        <v>13985</v>
      </c>
    </row>
    <row r="2321" spans="1:21" hidden="1">
      <c r="A2321">
        <v>4336</v>
      </c>
      <c r="B2321" t="s">
        <v>2981</v>
      </c>
      <c r="C2321" t="s">
        <v>13986</v>
      </c>
      <c r="D2321" t="s">
        <v>37</v>
      </c>
      <c r="E2321" t="s">
        <v>13987</v>
      </c>
      <c r="F2321" t="s">
        <v>5222</v>
      </c>
      <c r="G2321" t="s">
        <v>13838</v>
      </c>
      <c r="H2321" t="s">
        <v>27</v>
      </c>
      <c r="I2321" t="s">
        <v>28</v>
      </c>
      <c r="J2321" t="s">
        <v>13860</v>
      </c>
      <c r="K2321" t="s">
        <v>5594</v>
      </c>
      <c r="L2321" t="s">
        <v>35</v>
      </c>
      <c r="M2321" t="s">
        <v>3045</v>
      </c>
      <c r="N2321" t="s">
        <v>3043</v>
      </c>
      <c r="O2321" t="s">
        <v>55</v>
      </c>
      <c r="P2321">
        <v>0</v>
      </c>
      <c r="Q2321">
        <v>0</v>
      </c>
      <c r="S2321" t="s">
        <v>13988</v>
      </c>
      <c r="U2321" t="s">
        <v>13989</v>
      </c>
    </row>
    <row r="2322" spans="1:21" hidden="1">
      <c r="A2322">
        <v>4337</v>
      </c>
      <c r="B2322" t="s">
        <v>2438</v>
      </c>
      <c r="C2322" t="s">
        <v>13990</v>
      </c>
      <c r="D2322" t="s">
        <v>37</v>
      </c>
      <c r="E2322" t="s">
        <v>13991</v>
      </c>
      <c r="F2322" t="s">
        <v>5222</v>
      </c>
      <c r="G2322" t="s">
        <v>13838</v>
      </c>
      <c r="H2322" t="s">
        <v>27</v>
      </c>
      <c r="I2322" t="s">
        <v>28</v>
      </c>
      <c r="J2322" t="s">
        <v>13992</v>
      </c>
      <c r="K2322" t="s">
        <v>13993</v>
      </c>
      <c r="L2322" t="s">
        <v>13994</v>
      </c>
      <c r="M2322" t="s">
        <v>13995</v>
      </c>
      <c r="N2322" t="s">
        <v>13996</v>
      </c>
      <c r="O2322" t="s">
        <v>34</v>
      </c>
      <c r="P2322">
        <v>0</v>
      </c>
      <c r="Q2322">
        <v>0</v>
      </c>
      <c r="S2322" t="s">
        <v>13997</v>
      </c>
      <c r="U2322" t="s">
        <v>13998</v>
      </c>
    </row>
    <row r="2323" spans="1:21" hidden="1">
      <c r="A2323">
        <v>4338</v>
      </c>
      <c r="B2323" t="s">
        <v>2438</v>
      </c>
      <c r="C2323" t="s">
        <v>13841</v>
      </c>
      <c r="D2323" t="s">
        <v>3966</v>
      </c>
      <c r="E2323" t="s">
        <v>13999</v>
      </c>
      <c r="F2323" t="s">
        <v>5222</v>
      </c>
      <c r="G2323" t="s">
        <v>13838</v>
      </c>
      <c r="H2323" t="s">
        <v>27</v>
      </c>
      <c r="I2323" t="s">
        <v>28</v>
      </c>
      <c r="J2323" t="s">
        <v>14000</v>
      </c>
      <c r="K2323" t="s">
        <v>14001</v>
      </c>
      <c r="L2323" t="s">
        <v>14002</v>
      </c>
      <c r="M2323" t="s">
        <v>14003</v>
      </c>
      <c r="N2323" t="s">
        <v>14004</v>
      </c>
      <c r="O2323" t="s">
        <v>55</v>
      </c>
      <c r="P2323">
        <v>1</v>
      </c>
      <c r="Q2323">
        <v>1</v>
      </c>
      <c r="S2323" t="s">
        <v>14005</v>
      </c>
      <c r="U2323" t="s">
        <v>13998</v>
      </c>
    </row>
    <row r="2324" spans="1:21" hidden="1">
      <c r="A2324">
        <v>4339</v>
      </c>
      <c r="B2324" t="s">
        <v>2438</v>
      </c>
      <c r="C2324" t="s">
        <v>1796</v>
      </c>
      <c r="D2324" t="s">
        <v>3966</v>
      </c>
      <c r="E2324" t="s">
        <v>14006</v>
      </c>
      <c r="F2324" t="s">
        <v>5222</v>
      </c>
      <c r="G2324" t="s">
        <v>13838</v>
      </c>
      <c r="H2324" t="s">
        <v>27</v>
      </c>
      <c r="I2324" t="s">
        <v>28</v>
      </c>
      <c r="J2324" t="s">
        <v>14007</v>
      </c>
      <c r="K2324" t="s">
        <v>4705</v>
      </c>
      <c r="L2324" t="s">
        <v>4708</v>
      </c>
      <c r="M2324" t="s">
        <v>4706</v>
      </c>
      <c r="N2324" t="s">
        <v>4704</v>
      </c>
      <c r="O2324" t="s">
        <v>64</v>
      </c>
      <c r="P2324">
        <v>1</v>
      </c>
      <c r="Q2324">
        <v>1</v>
      </c>
      <c r="S2324" t="s">
        <v>14008</v>
      </c>
      <c r="U2324" t="s">
        <v>14009</v>
      </c>
    </row>
    <row r="2325" spans="1:21" hidden="1">
      <c r="A2325">
        <v>4340</v>
      </c>
      <c r="B2325" t="s">
        <v>2438</v>
      </c>
      <c r="C2325" t="s">
        <v>13841</v>
      </c>
      <c r="D2325" t="s">
        <v>3966</v>
      </c>
      <c r="E2325" t="s">
        <v>14010</v>
      </c>
      <c r="F2325" t="s">
        <v>5222</v>
      </c>
      <c r="G2325" t="s">
        <v>13838</v>
      </c>
      <c r="H2325" t="s">
        <v>27</v>
      </c>
      <c r="I2325" t="s">
        <v>28</v>
      </c>
      <c r="J2325" t="s">
        <v>14011</v>
      </c>
      <c r="K2325" t="s">
        <v>14012</v>
      </c>
      <c r="L2325" t="s">
        <v>14013</v>
      </c>
      <c r="M2325" t="s">
        <v>14014</v>
      </c>
      <c r="N2325" t="s">
        <v>14015</v>
      </c>
      <c r="O2325" t="s">
        <v>34</v>
      </c>
      <c r="P2325">
        <v>0</v>
      </c>
      <c r="Q2325">
        <v>0</v>
      </c>
      <c r="S2325" t="s">
        <v>14016</v>
      </c>
      <c r="U2325" t="s">
        <v>14017</v>
      </c>
    </row>
    <row r="2326" spans="1:21" hidden="1">
      <c r="A2326">
        <v>4341</v>
      </c>
      <c r="B2326" t="s">
        <v>2620</v>
      </c>
      <c r="C2326" t="s">
        <v>335</v>
      </c>
      <c r="D2326" t="s">
        <v>3966</v>
      </c>
      <c r="E2326" t="s">
        <v>14018</v>
      </c>
      <c r="F2326" t="s">
        <v>5222</v>
      </c>
      <c r="G2326" t="s">
        <v>13838</v>
      </c>
      <c r="H2326" t="s">
        <v>27</v>
      </c>
      <c r="I2326" t="s">
        <v>2565</v>
      </c>
      <c r="O2326" t="s">
        <v>80</v>
      </c>
      <c r="P2326">
        <v>0</v>
      </c>
      <c r="Q2326">
        <v>0</v>
      </c>
      <c r="S2326" t="s">
        <v>14019</v>
      </c>
      <c r="U2326" t="s">
        <v>14020</v>
      </c>
    </row>
    <row r="2327" spans="1:21" hidden="1">
      <c r="A2327">
        <v>4342</v>
      </c>
      <c r="B2327" t="s">
        <v>2620</v>
      </c>
      <c r="C2327" t="s">
        <v>335</v>
      </c>
      <c r="D2327" t="s">
        <v>366</v>
      </c>
      <c r="E2327" t="s">
        <v>14021</v>
      </c>
      <c r="F2327" t="s">
        <v>5222</v>
      </c>
      <c r="G2327" t="s">
        <v>13838</v>
      </c>
      <c r="H2327" t="s">
        <v>27</v>
      </c>
      <c r="I2327" t="s">
        <v>2565</v>
      </c>
      <c r="O2327" t="s">
        <v>80</v>
      </c>
      <c r="P2327">
        <v>0</v>
      </c>
      <c r="Q2327">
        <v>0</v>
      </c>
      <c r="S2327" t="s">
        <v>14022</v>
      </c>
      <c r="U2327" t="s">
        <v>14023</v>
      </c>
    </row>
    <row r="2328" spans="1:21" hidden="1">
      <c r="A2328">
        <v>4343</v>
      </c>
      <c r="B2328" t="s">
        <v>3757</v>
      </c>
      <c r="C2328" t="s">
        <v>14024</v>
      </c>
      <c r="D2328" t="s">
        <v>245</v>
      </c>
      <c r="E2328" t="s">
        <v>14025</v>
      </c>
      <c r="F2328" t="s">
        <v>5222</v>
      </c>
      <c r="G2328" t="s">
        <v>13838</v>
      </c>
      <c r="H2328" t="s">
        <v>27</v>
      </c>
      <c r="I2328" t="s">
        <v>28</v>
      </c>
      <c r="J2328" t="s">
        <v>14026</v>
      </c>
      <c r="K2328" t="s">
        <v>14027</v>
      </c>
      <c r="L2328" t="s">
        <v>3042</v>
      </c>
      <c r="M2328" t="s">
        <v>14028</v>
      </c>
      <c r="N2328" t="s">
        <v>5594</v>
      </c>
      <c r="O2328" t="s">
        <v>55</v>
      </c>
      <c r="P2328">
        <v>0</v>
      </c>
      <c r="Q2328">
        <v>0</v>
      </c>
      <c r="S2328" t="s">
        <v>14029</v>
      </c>
      <c r="U2328" t="s">
        <v>14030</v>
      </c>
    </row>
    <row r="2329" spans="1:21" hidden="1">
      <c r="A2329">
        <v>4344</v>
      </c>
      <c r="B2329" t="s">
        <v>4663</v>
      </c>
      <c r="C2329" t="s">
        <v>14031</v>
      </c>
      <c r="D2329" t="s">
        <v>245</v>
      </c>
      <c r="E2329" t="s">
        <v>14032</v>
      </c>
      <c r="F2329" t="s">
        <v>5222</v>
      </c>
      <c r="G2329" t="s">
        <v>13838</v>
      </c>
      <c r="H2329" t="s">
        <v>27</v>
      </c>
      <c r="I2329" t="s">
        <v>28</v>
      </c>
      <c r="J2329" t="s">
        <v>14033</v>
      </c>
      <c r="K2329" t="s">
        <v>14034</v>
      </c>
      <c r="L2329" t="s">
        <v>14035</v>
      </c>
      <c r="M2329" t="s">
        <v>14036</v>
      </c>
      <c r="N2329" t="s">
        <v>14037</v>
      </c>
      <c r="O2329" t="s">
        <v>34</v>
      </c>
      <c r="P2329">
        <v>0</v>
      </c>
      <c r="Q2329">
        <v>0</v>
      </c>
      <c r="S2329" t="s">
        <v>14029</v>
      </c>
      <c r="U2329" t="s">
        <v>14038</v>
      </c>
    </row>
    <row r="2330" spans="1:21" hidden="1">
      <c r="A2330">
        <v>4345</v>
      </c>
      <c r="B2330" t="s">
        <v>2438</v>
      </c>
      <c r="C2330" t="s">
        <v>13969</v>
      </c>
      <c r="D2330" t="s">
        <v>245</v>
      </c>
      <c r="E2330" t="s">
        <v>14039</v>
      </c>
      <c r="F2330" t="s">
        <v>5222</v>
      </c>
      <c r="G2330" t="s">
        <v>13838</v>
      </c>
      <c r="H2330" t="s">
        <v>27</v>
      </c>
      <c r="I2330" t="s">
        <v>28</v>
      </c>
      <c r="J2330" t="s">
        <v>14040</v>
      </c>
      <c r="K2330" t="s">
        <v>13972</v>
      </c>
      <c r="L2330" t="s">
        <v>14041</v>
      </c>
      <c r="M2330" t="s">
        <v>14042</v>
      </c>
      <c r="N2330" t="s">
        <v>12235</v>
      </c>
      <c r="O2330" t="s">
        <v>80</v>
      </c>
      <c r="P2330">
        <v>1</v>
      </c>
      <c r="Q2330">
        <v>0</v>
      </c>
      <c r="S2330" t="s">
        <v>14043</v>
      </c>
      <c r="U2330" t="s">
        <v>14038</v>
      </c>
    </row>
    <row r="2331" spans="1:21" hidden="1">
      <c r="A2331" t="s">
        <v>14044</v>
      </c>
      <c r="B2331" t="s">
        <v>4663</v>
      </c>
      <c r="C2331" t="s">
        <v>14031</v>
      </c>
      <c r="D2331" t="s">
        <v>245</v>
      </c>
      <c r="E2331" t="s">
        <v>14045</v>
      </c>
      <c r="F2331" t="s">
        <v>5222</v>
      </c>
      <c r="G2331" t="s">
        <v>13838</v>
      </c>
      <c r="H2331" t="s">
        <v>27</v>
      </c>
      <c r="I2331" t="s">
        <v>28</v>
      </c>
      <c r="J2331" t="s">
        <v>14046</v>
      </c>
      <c r="K2331" t="s">
        <v>14047</v>
      </c>
      <c r="L2331" t="s">
        <v>14048</v>
      </c>
      <c r="M2331" t="s">
        <v>14049</v>
      </c>
      <c r="N2331" t="s">
        <v>14050</v>
      </c>
      <c r="O2331" t="s">
        <v>55</v>
      </c>
      <c r="P2331">
        <v>1</v>
      </c>
      <c r="Q2331">
        <v>0</v>
      </c>
      <c r="S2331" t="s">
        <v>14051</v>
      </c>
      <c r="U2331" t="s">
        <v>14052</v>
      </c>
    </row>
    <row r="2332" spans="1:21" hidden="1">
      <c r="A2332">
        <v>4347</v>
      </c>
      <c r="B2332" t="s">
        <v>2895</v>
      </c>
      <c r="C2332" t="s">
        <v>13920</v>
      </c>
      <c r="D2332" t="s">
        <v>245</v>
      </c>
      <c r="E2332" t="s">
        <v>14053</v>
      </c>
      <c r="F2332" t="s">
        <v>5222</v>
      </c>
      <c r="G2332" t="s">
        <v>13838</v>
      </c>
      <c r="H2332" t="s">
        <v>27</v>
      </c>
      <c r="I2332" t="s">
        <v>2565</v>
      </c>
      <c r="O2332" t="s">
        <v>80</v>
      </c>
      <c r="P2332">
        <v>0</v>
      </c>
      <c r="Q2332">
        <v>0</v>
      </c>
      <c r="S2332" t="s">
        <v>14054</v>
      </c>
      <c r="T2332" t="s">
        <v>14055</v>
      </c>
      <c r="U2332" t="s">
        <v>14056</v>
      </c>
    </row>
    <row r="2333" spans="1:21" hidden="1">
      <c r="A2333" t="s">
        <v>14057</v>
      </c>
      <c r="B2333" t="s">
        <v>2895</v>
      </c>
      <c r="C2333" t="s">
        <v>13920</v>
      </c>
      <c r="D2333" t="s">
        <v>245</v>
      </c>
      <c r="E2333" t="s">
        <v>14058</v>
      </c>
      <c r="F2333" t="s">
        <v>5222</v>
      </c>
      <c r="G2333" t="s">
        <v>13838</v>
      </c>
      <c r="H2333" t="s">
        <v>27</v>
      </c>
      <c r="I2333" t="s">
        <v>2565</v>
      </c>
      <c r="J2333" t="s">
        <v>6759</v>
      </c>
      <c r="K2333" t="s">
        <v>14059</v>
      </c>
      <c r="L2333" t="s">
        <v>14060</v>
      </c>
      <c r="M2333" t="s">
        <v>14061</v>
      </c>
      <c r="N2333" t="s">
        <v>1305</v>
      </c>
      <c r="O2333" t="s">
        <v>80</v>
      </c>
      <c r="P2333">
        <v>0</v>
      </c>
      <c r="Q2333">
        <v>0</v>
      </c>
      <c r="S2333" t="s">
        <v>14062</v>
      </c>
      <c r="T2333" t="s">
        <v>14055</v>
      </c>
      <c r="U2333" t="s">
        <v>14063</v>
      </c>
    </row>
    <row r="2334" spans="1:21" hidden="1">
      <c r="A2334">
        <v>4349</v>
      </c>
      <c r="B2334" t="s">
        <v>2895</v>
      </c>
      <c r="C2334" t="s">
        <v>13920</v>
      </c>
      <c r="D2334" t="s">
        <v>245</v>
      </c>
      <c r="E2334" t="s">
        <v>14064</v>
      </c>
      <c r="F2334" t="s">
        <v>5222</v>
      </c>
      <c r="G2334" t="s">
        <v>13838</v>
      </c>
      <c r="H2334" t="s">
        <v>27</v>
      </c>
      <c r="I2334" t="s">
        <v>2565</v>
      </c>
      <c r="J2334" t="s">
        <v>6759</v>
      </c>
      <c r="K2334" t="s">
        <v>14059</v>
      </c>
      <c r="L2334" t="s">
        <v>14060</v>
      </c>
      <c r="M2334" t="s">
        <v>14061</v>
      </c>
      <c r="N2334" t="s">
        <v>1305</v>
      </c>
      <c r="O2334" t="s">
        <v>55</v>
      </c>
      <c r="P2334">
        <v>0</v>
      </c>
      <c r="Q2334">
        <v>0</v>
      </c>
      <c r="S2334" t="s">
        <v>14065</v>
      </c>
      <c r="T2334" t="s">
        <v>14055</v>
      </c>
      <c r="U2334" t="s">
        <v>14066</v>
      </c>
    </row>
    <row r="2335" spans="1:21" hidden="1">
      <c r="A2335">
        <v>4350</v>
      </c>
      <c r="B2335" t="s">
        <v>21</v>
      </c>
      <c r="C2335" t="s">
        <v>5411</v>
      </c>
      <c r="D2335" t="s">
        <v>3966</v>
      </c>
      <c r="E2335" t="s">
        <v>14067</v>
      </c>
      <c r="F2335" t="s">
        <v>5222</v>
      </c>
      <c r="G2335" t="s">
        <v>14068</v>
      </c>
      <c r="H2335" t="s">
        <v>27</v>
      </c>
      <c r="I2335" t="s">
        <v>28</v>
      </c>
      <c r="J2335" t="s">
        <v>3043</v>
      </c>
      <c r="K2335" t="s">
        <v>4808</v>
      </c>
      <c r="L2335" t="s">
        <v>2938</v>
      </c>
      <c r="M2335" t="s">
        <v>3980</v>
      </c>
      <c r="N2335" t="s">
        <v>6726</v>
      </c>
      <c r="O2335" t="s">
        <v>55</v>
      </c>
      <c r="P2335">
        <v>0</v>
      </c>
      <c r="Q2335">
        <v>0</v>
      </c>
      <c r="S2335" t="s">
        <v>14069</v>
      </c>
      <c r="U2335" t="s">
        <v>14070</v>
      </c>
    </row>
    <row r="2336" spans="1:21" hidden="1">
      <c r="A2336">
        <v>4351</v>
      </c>
      <c r="B2336" t="s">
        <v>11222</v>
      </c>
      <c r="C2336" t="s">
        <v>14071</v>
      </c>
      <c r="D2336" t="s">
        <v>366</v>
      </c>
      <c r="E2336" t="s">
        <v>14072</v>
      </c>
      <c r="F2336" t="s">
        <v>5222</v>
      </c>
      <c r="G2336" t="s">
        <v>14068</v>
      </c>
      <c r="H2336" t="s">
        <v>27</v>
      </c>
      <c r="I2336" t="s">
        <v>28</v>
      </c>
      <c r="J2336" t="s">
        <v>14073</v>
      </c>
      <c r="K2336" t="s">
        <v>14074</v>
      </c>
      <c r="L2336" t="s">
        <v>14075</v>
      </c>
      <c r="M2336" t="s">
        <v>14076</v>
      </c>
      <c r="O2336" t="s">
        <v>122</v>
      </c>
      <c r="P2336">
        <v>0</v>
      </c>
      <c r="Q2336">
        <v>0</v>
      </c>
      <c r="S2336" t="s">
        <v>14077</v>
      </c>
      <c r="U2336" t="s">
        <v>14070</v>
      </c>
    </row>
    <row r="2337" spans="1:21" hidden="1">
      <c r="A2337">
        <v>4352</v>
      </c>
      <c r="B2337" t="s">
        <v>11222</v>
      </c>
      <c r="C2337" t="s">
        <v>13863</v>
      </c>
      <c r="D2337" t="s">
        <v>366</v>
      </c>
      <c r="E2337" t="s">
        <v>14078</v>
      </c>
      <c r="F2337" t="s">
        <v>5222</v>
      </c>
      <c r="G2337" t="s">
        <v>14068</v>
      </c>
      <c r="H2337" t="s">
        <v>27</v>
      </c>
      <c r="I2337" t="s">
        <v>28</v>
      </c>
      <c r="J2337" t="s">
        <v>14079</v>
      </c>
      <c r="K2337" t="s">
        <v>14080</v>
      </c>
      <c r="L2337" t="s">
        <v>14081</v>
      </c>
      <c r="M2337" t="s">
        <v>14082</v>
      </c>
      <c r="O2337" t="s">
        <v>122</v>
      </c>
      <c r="P2337">
        <v>0</v>
      </c>
      <c r="Q2337">
        <v>0</v>
      </c>
      <c r="S2337" t="s">
        <v>14083</v>
      </c>
      <c r="U2337" t="s">
        <v>14084</v>
      </c>
    </row>
    <row r="2338" spans="1:21" hidden="1">
      <c r="A2338">
        <v>4353</v>
      </c>
      <c r="B2338" t="s">
        <v>3757</v>
      </c>
      <c r="C2338" t="s">
        <v>14024</v>
      </c>
      <c r="D2338" t="s">
        <v>245</v>
      </c>
      <c r="E2338" t="s">
        <v>14085</v>
      </c>
      <c r="F2338" t="s">
        <v>5222</v>
      </c>
      <c r="G2338" t="s">
        <v>14068</v>
      </c>
      <c r="H2338" t="s">
        <v>27</v>
      </c>
      <c r="I2338" t="s">
        <v>28</v>
      </c>
      <c r="J2338" t="s">
        <v>14086</v>
      </c>
      <c r="K2338" t="s">
        <v>14087</v>
      </c>
      <c r="L2338" t="s">
        <v>14088</v>
      </c>
      <c r="M2338" t="s">
        <v>14089</v>
      </c>
      <c r="N2338" t="s">
        <v>14090</v>
      </c>
      <c r="O2338" t="s">
        <v>64</v>
      </c>
      <c r="P2338">
        <v>0</v>
      </c>
      <c r="Q2338">
        <v>0</v>
      </c>
      <c r="S2338" t="s">
        <v>14091</v>
      </c>
      <c r="U2338" t="s">
        <v>14084</v>
      </c>
    </row>
    <row r="2339" spans="1:21" hidden="1">
      <c r="A2339">
        <v>4354</v>
      </c>
      <c r="B2339" t="s">
        <v>3757</v>
      </c>
      <c r="C2339" t="s">
        <v>6757</v>
      </c>
      <c r="D2339" t="s">
        <v>245</v>
      </c>
      <c r="E2339" t="s">
        <v>14092</v>
      </c>
      <c r="F2339" t="s">
        <v>5222</v>
      </c>
      <c r="G2339" t="s">
        <v>14068</v>
      </c>
      <c r="H2339" t="s">
        <v>27</v>
      </c>
      <c r="I2339" t="s">
        <v>28</v>
      </c>
      <c r="J2339" t="s">
        <v>14093</v>
      </c>
      <c r="K2339" t="s">
        <v>14094</v>
      </c>
      <c r="L2339" t="s">
        <v>14095</v>
      </c>
      <c r="M2339" t="s">
        <v>14096</v>
      </c>
      <c r="N2339" t="s">
        <v>14097</v>
      </c>
      <c r="O2339" t="s">
        <v>64</v>
      </c>
      <c r="P2339">
        <v>0</v>
      </c>
      <c r="Q2339">
        <v>0</v>
      </c>
      <c r="S2339" t="s">
        <v>14098</v>
      </c>
      <c r="U2339" t="s">
        <v>14099</v>
      </c>
    </row>
    <row r="2340" spans="1:21" hidden="1">
      <c r="A2340">
        <v>4355</v>
      </c>
      <c r="B2340" t="s">
        <v>2438</v>
      </c>
      <c r="C2340" t="s">
        <v>13969</v>
      </c>
      <c r="D2340" t="s">
        <v>245</v>
      </c>
      <c r="E2340" t="s">
        <v>14100</v>
      </c>
      <c r="F2340" t="s">
        <v>5222</v>
      </c>
      <c r="G2340" t="s">
        <v>14068</v>
      </c>
      <c r="H2340" t="s">
        <v>27</v>
      </c>
      <c r="I2340" t="s">
        <v>28</v>
      </c>
      <c r="J2340" t="s">
        <v>14101</v>
      </c>
      <c r="K2340" t="s">
        <v>14102</v>
      </c>
      <c r="L2340" t="s">
        <v>14041</v>
      </c>
      <c r="M2340" t="s">
        <v>14103</v>
      </c>
      <c r="N2340" t="s">
        <v>5285</v>
      </c>
      <c r="O2340" t="s">
        <v>80</v>
      </c>
      <c r="P2340">
        <v>0</v>
      </c>
      <c r="Q2340">
        <v>0</v>
      </c>
      <c r="S2340" t="s">
        <v>14104</v>
      </c>
      <c r="U2340" t="s">
        <v>14105</v>
      </c>
    </row>
    <row r="2341" spans="1:21" hidden="1">
      <c r="A2341">
        <v>4356</v>
      </c>
      <c r="B2341" t="s">
        <v>2438</v>
      </c>
      <c r="C2341" t="s">
        <v>8755</v>
      </c>
      <c r="D2341" t="s">
        <v>245</v>
      </c>
      <c r="E2341" t="s">
        <v>14106</v>
      </c>
      <c r="F2341" t="s">
        <v>5222</v>
      </c>
      <c r="G2341" t="s">
        <v>14068</v>
      </c>
      <c r="H2341" t="s">
        <v>27</v>
      </c>
      <c r="I2341" t="s">
        <v>28</v>
      </c>
      <c r="J2341" t="s">
        <v>14107</v>
      </c>
      <c r="K2341" t="s">
        <v>14108</v>
      </c>
      <c r="L2341" t="s">
        <v>14109</v>
      </c>
      <c r="M2341" t="s">
        <v>14110</v>
      </c>
      <c r="N2341" t="s">
        <v>12361</v>
      </c>
      <c r="O2341" t="s">
        <v>64</v>
      </c>
      <c r="P2341">
        <v>0</v>
      </c>
      <c r="Q2341">
        <v>0</v>
      </c>
      <c r="S2341" t="s">
        <v>14111</v>
      </c>
      <c r="U2341" t="s">
        <v>14112</v>
      </c>
    </row>
    <row r="2342" spans="1:21" hidden="1">
      <c r="A2342">
        <v>4357</v>
      </c>
      <c r="B2342" t="s">
        <v>2438</v>
      </c>
      <c r="C2342" t="s">
        <v>13969</v>
      </c>
      <c r="D2342" t="s">
        <v>245</v>
      </c>
      <c r="E2342" t="s">
        <v>14113</v>
      </c>
      <c r="F2342" t="s">
        <v>5222</v>
      </c>
      <c r="G2342" t="s">
        <v>14068</v>
      </c>
      <c r="H2342" t="s">
        <v>27</v>
      </c>
      <c r="I2342" t="s">
        <v>28</v>
      </c>
      <c r="J2342" t="s">
        <v>14114</v>
      </c>
      <c r="K2342" t="s">
        <v>14115</v>
      </c>
      <c r="L2342" t="s">
        <v>14116</v>
      </c>
      <c r="M2342" t="s">
        <v>13441</v>
      </c>
      <c r="N2342" t="s">
        <v>6214</v>
      </c>
      <c r="O2342" t="s">
        <v>80</v>
      </c>
      <c r="P2342">
        <v>0</v>
      </c>
      <c r="Q2342">
        <v>0</v>
      </c>
      <c r="S2342" t="s">
        <v>14117</v>
      </c>
      <c r="U2342" t="s">
        <v>14118</v>
      </c>
    </row>
    <row r="2343" spans="1:21" hidden="1">
      <c r="A2343">
        <v>4358</v>
      </c>
      <c r="B2343" t="s">
        <v>2438</v>
      </c>
      <c r="C2343" t="s">
        <v>14119</v>
      </c>
      <c r="D2343" t="s">
        <v>245</v>
      </c>
      <c r="E2343" t="s">
        <v>14120</v>
      </c>
      <c r="F2343" t="s">
        <v>5222</v>
      </c>
      <c r="G2343" t="s">
        <v>14068</v>
      </c>
      <c r="H2343" t="s">
        <v>27</v>
      </c>
      <c r="I2343" t="s">
        <v>28</v>
      </c>
      <c r="J2343" t="s">
        <v>14121</v>
      </c>
      <c r="K2343" t="s">
        <v>14122</v>
      </c>
      <c r="L2343" t="s">
        <v>14123</v>
      </c>
      <c r="M2343" t="s">
        <v>14124</v>
      </c>
      <c r="N2343" t="s">
        <v>14125</v>
      </c>
      <c r="O2343" t="s">
        <v>80</v>
      </c>
      <c r="P2343">
        <v>0</v>
      </c>
      <c r="Q2343">
        <v>0</v>
      </c>
      <c r="S2343" t="s">
        <v>14126</v>
      </c>
      <c r="U2343" t="s">
        <v>14127</v>
      </c>
    </row>
    <row r="2344" spans="1:21" hidden="1">
      <c r="A2344">
        <v>4359</v>
      </c>
      <c r="B2344" t="s">
        <v>2959</v>
      </c>
      <c r="C2344" t="s">
        <v>14128</v>
      </c>
      <c r="D2344" t="s">
        <v>245</v>
      </c>
      <c r="E2344" t="s">
        <v>14129</v>
      </c>
      <c r="F2344" t="s">
        <v>5222</v>
      </c>
      <c r="G2344" t="s">
        <v>14068</v>
      </c>
      <c r="H2344" t="s">
        <v>27</v>
      </c>
      <c r="I2344" t="s">
        <v>28</v>
      </c>
      <c r="J2344" t="s">
        <v>14130</v>
      </c>
      <c r="K2344" t="s">
        <v>14131</v>
      </c>
      <c r="L2344" t="s">
        <v>14132</v>
      </c>
      <c r="M2344" t="s">
        <v>14133</v>
      </c>
      <c r="N2344" t="s">
        <v>14134</v>
      </c>
      <c r="O2344" t="s">
        <v>34</v>
      </c>
      <c r="P2344">
        <v>0</v>
      </c>
      <c r="Q2344">
        <v>0</v>
      </c>
      <c r="S2344" t="s">
        <v>14135</v>
      </c>
      <c r="U2344" t="s">
        <v>14127</v>
      </c>
    </row>
    <row r="2345" spans="1:21" hidden="1">
      <c r="A2345">
        <v>4360</v>
      </c>
      <c r="B2345" t="s">
        <v>2959</v>
      </c>
      <c r="C2345" t="s">
        <v>14136</v>
      </c>
      <c r="D2345" t="s">
        <v>245</v>
      </c>
      <c r="E2345" t="s">
        <v>14137</v>
      </c>
      <c r="F2345" t="s">
        <v>5222</v>
      </c>
      <c r="G2345" t="s">
        <v>14068</v>
      </c>
      <c r="H2345" t="s">
        <v>27</v>
      </c>
      <c r="I2345" t="s">
        <v>28</v>
      </c>
      <c r="J2345" t="s">
        <v>14138</v>
      </c>
      <c r="K2345" t="s">
        <v>14139</v>
      </c>
      <c r="L2345" t="s">
        <v>14140</v>
      </c>
      <c r="M2345" t="s">
        <v>14141</v>
      </c>
      <c r="N2345" t="s">
        <v>14142</v>
      </c>
      <c r="O2345" t="s">
        <v>122</v>
      </c>
      <c r="P2345">
        <v>0</v>
      </c>
      <c r="Q2345">
        <v>0</v>
      </c>
      <c r="S2345" t="s">
        <v>14143</v>
      </c>
      <c r="U2345" t="s">
        <v>14144</v>
      </c>
    </row>
    <row r="2346" spans="1:21" hidden="1">
      <c r="A2346">
        <v>4361</v>
      </c>
      <c r="B2346" t="s">
        <v>10959</v>
      </c>
      <c r="C2346" t="s">
        <v>13708</v>
      </c>
      <c r="D2346" t="s">
        <v>23</v>
      </c>
      <c r="E2346" t="s">
        <v>14145</v>
      </c>
      <c r="F2346" t="s">
        <v>5222</v>
      </c>
      <c r="G2346" t="s">
        <v>14068</v>
      </c>
      <c r="H2346" t="s">
        <v>27</v>
      </c>
      <c r="I2346" t="s">
        <v>28</v>
      </c>
      <c r="J2346" t="s">
        <v>14146</v>
      </c>
      <c r="K2346" t="s">
        <v>14147</v>
      </c>
      <c r="L2346" t="s">
        <v>14148</v>
      </c>
      <c r="M2346" t="s">
        <v>14149</v>
      </c>
      <c r="O2346" t="s">
        <v>34</v>
      </c>
      <c r="P2346">
        <v>1</v>
      </c>
      <c r="Q2346">
        <v>1</v>
      </c>
      <c r="S2346" t="s">
        <v>14150</v>
      </c>
      <c r="U2346" t="s">
        <v>14151</v>
      </c>
    </row>
    <row r="2347" spans="1:21" hidden="1">
      <c r="A2347">
        <v>4362</v>
      </c>
      <c r="B2347" t="s">
        <v>3757</v>
      </c>
      <c r="C2347" t="s">
        <v>14152</v>
      </c>
      <c r="D2347" t="s">
        <v>23</v>
      </c>
      <c r="E2347" t="s">
        <v>14153</v>
      </c>
      <c r="F2347" t="s">
        <v>5222</v>
      </c>
      <c r="G2347" t="s">
        <v>14068</v>
      </c>
      <c r="H2347" t="s">
        <v>27</v>
      </c>
      <c r="I2347" t="s">
        <v>28</v>
      </c>
      <c r="J2347" t="s">
        <v>12387</v>
      </c>
      <c r="K2347" t="s">
        <v>14154</v>
      </c>
      <c r="L2347" t="s">
        <v>14155</v>
      </c>
      <c r="M2347" t="s">
        <v>14156</v>
      </c>
      <c r="O2347" t="s">
        <v>64</v>
      </c>
      <c r="P2347">
        <v>0</v>
      </c>
      <c r="Q2347">
        <v>0</v>
      </c>
      <c r="R2347" t="s">
        <v>14157</v>
      </c>
      <c r="S2347" t="s">
        <v>14158</v>
      </c>
      <c r="U2347" t="s">
        <v>14159</v>
      </c>
    </row>
    <row r="2348" spans="1:21" hidden="1">
      <c r="A2348">
        <v>4363</v>
      </c>
      <c r="B2348" t="s">
        <v>12713</v>
      </c>
      <c r="C2348" t="s">
        <v>14160</v>
      </c>
      <c r="D2348" t="s">
        <v>23</v>
      </c>
      <c r="E2348" t="s">
        <v>14161</v>
      </c>
      <c r="F2348" t="s">
        <v>5222</v>
      </c>
      <c r="G2348" t="s">
        <v>14068</v>
      </c>
      <c r="H2348" t="s">
        <v>27</v>
      </c>
      <c r="I2348" t="s">
        <v>28</v>
      </c>
      <c r="J2348" t="s">
        <v>14162</v>
      </c>
      <c r="K2348" t="s">
        <v>14163</v>
      </c>
      <c r="L2348" t="s">
        <v>14164</v>
      </c>
      <c r="M2348" t="s">
        <v>4263</v>
      </c>
      <c r="N2348" t="s">
        <v>6214</v>
      </c>
      <c r="O2348" t="s">
        <v>55</v>
      </c>
      <c r="P2348">
        <v>0</v>
      </c>
      <c r="Q2348">
        <v>0</v>
      </c>
      <c r="S2348" t="s">
        <v>14165</v>
      </c>
      <c r="U2348" t="s">
        <v>14166</v>
      </c>
    </row>
    <row r="2349" spans="1:21" hidden="1">
      <c r="A2349">
        <v>4364</v>
      </c>
      <c r="B2349" t="s">
        <v>3757</v>
      </c>
      <c r="C2349" t="s">
        <v>14167</v>
      </c>
      <c r="D2349" t="s">
        <v>23</v>
      </c>
      <c r="E2349" t="s">
        <v>14168</v>
      </c>
      <c r="F2349" t="s">
        <v>5222</v>
      </c>
      <c r="G2349" t="s">
        <v>14068</v>
      </c>
      <c r="H2349" t="s">
        <v>27</v>
      </c>
      <c r="I2349" t="s">
        <v>28</v>
      </c>
      <c r="J2349" t="s">
        <v>14169</v>
      </c>
      <c r="K2349" t="s">
        <v>11728</v>
      </c>
      <c r="L2349" t="s">
        <v>12520</v>
      </c>
      <c r="M2349" t="s">
        <v>12068</v>
      </c>
      <c r="N2349" t="s">
        <v>4264</v>
      </c>
      <c r="O2349" t="s">
        <v>122</v>
      </c>
      <c r="P2349">
        <v>0</v>
      </c>
      <c r="Q2349">
        <v>0</v>
      </c>
      <c r="S2349" t="s">
        <v>14170</v>
      </c>
      <c r="U2349" t="s">
        <v>14166</v>
      </c>
    </row>
    <row r="2350" spans="1:21" hidden="1">
      <c r="A2350">
        <v>4365</v>
      </c>
      <c r="B2350" t="s">
        <v>21</v>
      </c>
      <c r="C2350" t="s">
        <v>229</v>
      </c>
      <c r="D2350" t="s">
        <v>23</v>
      </c>
      <c r="E2350" t="s">
        <v>14171</v>
      </c>
      <c r="F2350" t="s">
        <v>5222</v>
      </c>
      <c r="G2350" t="s">
        <v>14068</v>
      </c>
      <c r="H2350" t="s">
        <v>27</v>
      </c>
      <c r="I2350" t="s">
        <v>28</v>
      </c>
      <c r="J2350" t="s">
        <v>14172</v>
      </c>
      <c r="K2350" t="s">
        <v>14173</v>
      </c>
      <c r="L2350" t="s">
        <v>14174</v>
      </c>
      <c r="M2350" t="s">
        <v>14175</v>
      </c>
      <c r="N2350" t="s">
        <v>14176</v>
      </c>
      <c r="O2350" t="s">
        <v>122</v>
      </c>
      <c r="P2350">
        <v>0</v>
      </c>
      <c r="Q2350">
        <v>0</v>
      </c>
      <c r="S2350" t="s">
        <v>14177</v>
      </c>
      <c r="U2350" t="s">
        <v>14178</v>
      </c>
    </row>
    <row r="2351" spans="1:21" hidden="1">
      <c r="A2351" t="s">
        <v>14179</v>
      </c>
      <c r="B2351" t="s">
        <v>10959</v>
      </c>
      <c r="C2351" t="s">
        <v>14180</v>
      </c>
      <c r="D2351" t="s">
        <v>23</v>
      </c>
      <c r="E2351" t="s">
        <v>14181</v>
      </c>
      <c r="F2351" t="s">
        <v>5222</v>
      </c>
      <c r="G2351" t="s">
        <v>14068</v>
      </c>
      <c r="H2351" t="s">
        <v>27</v>
      </c>
      <c r="I2351" t="s">
        <v>28</v>
      </c>
      <c r="J2351" t="s">
        <v>14182</v>
      </c>
      <c r="K2351" t="s">
        <v>14183</v>
      </c>
      <c r="L2351" t="s">
        <v>14184</v>
      </c>
      <c r="M2351" t="s">
        <v>14185</v>
      </c>
      <c r="O2351" t="s">
        <v>64</v>
      </c>
      <c r="P2351">
        <v>0</v>
      </c>
      <c r="Q2351">
        <v>0</v>
      </c>
      <c r="R2351" t="s">
        <v>14186</v>
      </c>
      <c r="S2351" t="s">
        <v>14187</v>
      </c>
      <c r="U2351" t="s">
        <v>14188</v>
      </c>
    </row>
    <row r="2352" spans="1:21" hidden="1">
      <c r="A2352">
        <v>4367</v>
      </c>
      <c r="B2352" t="s">
        <v>2438</v>
      </c>
      <c r="C2352" t="s">
        <v>14189</v>
      </c>
      <c r="D2352" t="s">
        <v>23</v>
      </c>
      <c r="E2352" t="s">
        <v>14190</v>
      </c>
      <c r="F2352" t="s">
        <v>5222</v>
      </c>
      <c r="G2352" t="s">
        <v>14068</v>
      </c>
      <c r="H2352" t="s">
        <v>27</v>
      </c>
      <c r="I2352" t="s">
        <v>28</v>
      </c>
      <c r="J2352" t="s">
        <v>14191</v>
      </c>
      <c r="K2352" t="s">
        <v>14192</v>
      </c>
      <c r="L2352" t="s">
        <v>12018</v>
      </c>
      <c r="M2352" t="s">
        <v>14193</v>
      </c>
      <c r="N2352" t="s">
        <v>5300</v>
      </c>
      <c r="O2352" t="s">
        <v>122</v>
      </c>
      <c r="P2352">
        <v>0</v>
      </c>
      <c r="Q2352">
        <v>0</v>
      </c>
      <c r="S2352" t="s">
        <v>14194</v>
      </c>
      <c r="U2352" t="s">
        <v>14195</v>
      </c>
    </row>
    <row r="2353" spans="1:21" hidden="1">
      <c r="A2353">
        <v>4368</v>
      </c>
      <c r="B2353" t="s">
        <v>6930</v>
      </c>
      <c r="C2353" t="s">
        <v>14196</v>
      </c>
      <c r="D2353" t="s">
        <v>3329</v>
      </c>
      <c r="E2353" t="s">
        <v>14197</v>
      </c>
      <c r="F2353" t="s">
        <v>5222</v>
      </c>
      <c r="G2353" t="s">
        <v>14068</v>
      </c>
      <c r="H2353" t="s">
        <v>27</v>
      </c>
      <c r="I2353" t="s">
        <v>28</v>
      </c>
      <c r="J2353" t="s">
        <v>14198</v>
      </c>
      <c r="K2353" t="s">
        <v>14199</v>
      </c>
      <c r="L2353" t="s">
        <v>5351</v>
      </c>
      <c r="M2353" t="s">
        <v>14200</v>
      </c>
      <c r="O2353" t="s">
        <v>64</v>
      </c>
      <c r="P2353">
        <v>0</v>
      </c>
      <c r="Q2353">
        <v>0</v>
      </c>
      <c r="S2353" t="s">
        <v>14201</v>
      </c>
      <c r="U2353" t="s">
        <v>14202</v>
      </c>
    </row>
    <row r="2354" spans="1:21" hidden="1">
      <c r="A2354">
        <v>4369</v>
      </c>
      <c r="B2354" t="s">
        <v>6930</v>
      </c>
      <c r="C2354" t="s">
        <v>14203</v>
      </c>
      <c r="D2354" t="s">
        <v>3329</v>
      </c>
      <c r="E2354" t="s">
        <v>14204</v>
      </c>
      <c r="F2354" t="s">
        <v>5222</v>
      </c>
      <c r="G2354" t="s">
        <v>14068</v>
      </c>
      <c r="H2354" t="s">
        <v>27</v>
      </c>
      <c r="I2354" t="s">
        <v>28</v>
      </c>
      <c r="J2354" t="s">
        <v>3981</v>
      </c>
      <c r="K2354" t="s">
        <v>14205</v>
      </c>
      <c r="L2354" t="s">
        <v>5350</v>
      </c>
      <c r="M2354" t="s">
        <v>14206</v>
      </c>
      <c r="O2354" t="s">
        <v>34</v>
      </c>
      <c r="P2354">
        <v>0</v>
      </c>
      <c r="Q2354">
        <v>0</v>
      </c>
      <c r="S2354" t="s">
        <v>14207</v>
      </c>
      <c r="U2354" t="s">
        <v>14208</v>
      </c>
    </row>
    <row r="2355" spans="1:21" hidden="1">
      <c r="A2355">
        <v>4370</v>
      </c>
      <c r="B2355" t="s">
        <v>2959</v>
      </c>
      <c r="C2355" t="s">
        <v>14209</v>
      </c>
      <c r="D2355" t="s">
        <v>47</v>
      </c>
      <c r="E2355" t="s">
        <v>14210</v>
      </c>
      <c r="F2355" t="s">
        <v>5222</v>
      </c>
      <c r="G2355" t="s">
        <v>14068</v>
      </c>
      <c r="H2355" t="s">
        <v>27</v>
      </c>
      <c r="I2355" t="s">
        <v>28</v>
      </c>
      <c r="J2355" t="s">
        <v>14211</v>
      </c>
      <c r="K2355" t="s">
        <v>14212</v>
      </c>
      <c r="L2355" t="s">
        <v>14213</v>
      </c>
      <c r="M2355" t="s">
        <v>14214</v>
      </c>
      <c r="N2355" t="s">
        <v>14215</v>
      </c>
      <c r="O2355" t="s">
        <v>55</v>
      </c>
      <c r="P2355">
        <v>0</v>
      </c>
      <c r="Q2355">
        <v>0</v>
      </c>
      <c r="S2355" t="s">
        <v>14216</v>
      </c>
      <c r="U2355" t="s">
        <v>14208</v>
      </c>
    </row>
    <row r="2356" spans="1:21" hidden="1">
      <c r="A2356">
        <v>4371</v>
      </c>
      <c r="B2356" t="s">
        <v>2438</v>
      </c>
      <c r="C2356" t="s">
        <v>14217</v>
      </c>
      <c r="D2356" t="s">
        <v>47</v>
      </c>
      <c r="E2356" t="s">
        <v>14218</v>
      </c>
      <c r="F2356" t="s">
        <v>5222</v>
      </c>
      <c r="G2356" t="s">
        <v>14068</v>
      </c>
      <c r="H2356" t="s">
        <v>27</v>
      </c>
      <c r="I2356" t="s">
        <v>28</v>
      </c>
      <c r="J2356" t="s">
        <v>4265</v>
      </c>
      <c r="K2356" t="s">
        <v>12415</v>
      </c>
      <c r="L2356" t="s">
        <v>11450</v>
      </c>
      <c r="M2356" t="s">
        <v>10925</v>
      </c>
      <c r="N2356" t="s">
        <v>10926</v>
      </c>
      <c r="O2356" t="s">
        <v>55</v>
      </c>
      <c r="P2356">
        <v>0</v>
      </c>
      <c r="Q2356">
        <v>0</v>
      </c>
      <c r="S2356" t="s">
        <v>14219</v>
      </c>
      <c r="U2356" t="s">
        <v>14220</v>
      </c>
    </row>
    <row r="2357" spans="1:21" hidden="1">
      <c r="A2357">
        <v>4372</v>
      </c>
      <c r="B2357" t="s">
        <v>2981</v>
      </c>
      <c r="C2357" t="s">
        <v>14221</v>
      </c>
      <c r="D2357" t="s">
        <v>482</v>
      </c>
      <c r="E2357" t="s">
        <v>14222</v>
      </c>
      <c r="F2357" t="s">
        <v>5222</v>
      </c>
      <c r="G2357" t="s">
        <v>14068</v>
      </c>
      <c r="H2357" t="s">
        <v>27</v>
      </c>
      <c r="I2357" t="s">
        <v>28</v>
      </c>
      <c r="J2357" t="s">
        <v>14223</v>
      </c>
      <c r="K2357" t="s">
        <v>14224</v>
      </c>
      <c r="L2357" t="s">
        <v>14225</v>
      </c>
      <c r="M2357" t="s">
        <v>14226</v>
      </c>
      <c r="N2357" t="s">
        <v>14227</v>
      </c>
      <c r="O2357" t="s">
        <v>34</v>
      </c>
      <c r="P2357">
        <v>0</v>
      </c>
      <c r="Q2357">
        <v>0</v>
      </c>
      <c r="S2357" t="s">
        <v>14228</v>
      </c>
      <c r="U2357" t="s">
        <v>14229</v>
      </c>
    </row>
    <row r="2358" spans="1:21" hidden="1">
      <c r="A2358">
        <v>4373</v>
      </c>
      <c r="B2358" t="s">
        <v>2959</v>
      </c>
      <c r="C2358" t="s">
        <v>14230</v>
      </c>
      <c r="D2358" t="s">
        <v>482</v>
      </c>
      <c r="E2358" t="s">
        <v>14231</v>
      </c>
      <c r="F2358" t="s">
        <v>5222</v>
      </c>
      <c r="G2358" t="s">
        <v>14068</v>
      </c>
      <c r="H2358" t="s">
        <v>27</v>
      </c>
      <c r="I2358" t="s">
        <v>28</v>
      </c>
      <c r="J2358" t="s">
        <v>14232</v>
      </c>
      <c r="K2358" t="s">
        <v>12361</v>
      </c>
      <c r="L2358" t="s">
        <v>11077</v>
      </c>
      <c r="M2358" t="s">
        <v>5333</v>
      </c>
      <c r="N2358" t="s">
        <v>12362</v>
      </c>
      <c r="O2358" t="s">
        <v>122</v>
      </c>
      <c r="P2358">
        <v>0</v>
      </c>
      <c r="Q2358">
        <v>0</v>
      </c>
      <c r="S2358" t="s">
        <v>14233</v>
      </c>
      <c r="U2358" t="s">
        <v>14234</v>
      </c>
    </row>
    <row r="2359" spans="1:21" hidden="1">
      <c r="A2359">
        <v>4374</v>
      </c>
      <c r="B2359" t="s">
        <v>2959</v>
      </c>
      <c r="C2359" t="s">
        <v>12375</v>
      </c>
      <c r="D2359" t="s">
        <v>482</v>
      </c>
      <c r="E2359" t="s">
        <v>14235</v>
      </c>
      <c r="F2359" t="s">
        <v>5222</v>
      </c>
      <c r="G2359" t="s">
        <v>14068</v>
      </c>
      <c r="H2359" t="s">
        <v>27</v>
      </c>
      <c r="I2359" t="s">
        <v>28</v>
      </c>
      <c r="J2359" t="s">
        <v>14236</v>
      </c>
      <c r="K2359" t="s">
        <v>14237</v>
      </c>
      <c r="L2359" t="s">
        <v>14238</v>
      </c>
      <c r="M2359" t="s">
        <v>14239</v>
      </c>
      <c r="N2359" t="s">
        <v>14240</v>
      </c>
      <c r="O2359" t="s">
        <v>55</v>
      </c>
      <c r="P2359">
        <v>0</v>
      </c>
      <c r="Q2359">
        <v>0</v>
      </c>
      <c r="S2359" t="s">
        <v>14241</v>
      </c>
      <c r="U2359" t="s">
        <v>14242</v>
      </c>
    </row>
    <row r="2360" spans="1:21" hidden="1">
      <c r="A2360">
        <v>4375</v>
      </c>
      <c r="B2360" t="s">
        <v>4663</v>
      </c>
      <c r="C2360" t="s">
        <v>14031</v>
      </c>
      <c r="D2360" t="s">
        <v>245</v>
      </c>
      <c r="E2360" t="s">
        <v>14243</v>
      </c>
      <c r="F2360" t="s">
        <v>5222</v>
      </c>
      <c r="G2360" t="s">
        <v>14068</v>
      </c>
      <c r="H2360" t="s">
        <v>27</v>
      </c>
      <c r="I2360" t="s">
        <v>28</v>
      </c>
      <c r="J2360" t="s">
        <v>14244</v>
      </c>
      <c r="K2360" t="s">
        <v>14245</v>
      </c>
      <c r="L2360" t="s">
        <v>14246</v>
      </c>
      <c r="M2360" t="s">
        <v>14247</v>
      </c>
      <c r="N2360" t="s">
        <v>14248</v>
      </c>
      <c r="O2360" t="s">
        <v>80</v>
      </c>
      <c r="P2360">
        <v>0</v>
      </c>
      <c r="Q2360">
        <v>0</v>
      </c>
      <c r="S2360" t="s">
        <v>14249</v>
      </c>
      <c r="U2360" t="s">
        <v>14250</v>
      </c>
    </row>
    <row r="2361" spans="1:21" hidden="1">
      <c r="A2361">
        <v>4376</v>
      </c>
      <c r="B2361" t="s">
        <v>4663</v>
      </c>
      <c r="C2361" t="s">
        <v>14031</v>
      </c>
      <c r="D2361" t="s">
        <v>245</v>
      </c>
      <c r="E2361" t="s">
        <v>14251</v>
      </c>
      <c r="F2361" t="s">
        <v>5222</v>
      </c>
      <c r="G2361" t="s">
        <v>14068</v>
      </c>
      <c r="H2361" t="s">
        <v>27</v>
      </c>
      <c r="I2361" t="s">
        <v>28</v>
      </c>
      <c r="J2361" t="s">
        <v>14252</v>
      </c>
      <c r="K2361" t="s">
        <v>14253</v>
      </c>
      <c r="L2361" t="s">
        <v>14254</v>
      </c>
      <c r="M2361" t="s">
        <v>14255</v>
      </c>
      <c r="N2361" t="s">
        <v>14256</v>
      </c>
      <c r="O2361" t="s">
        <v>64</v>
      </c>
      <c r="P2361">
        <v>0</v>
      </c>
      <c r="Q2361">
        <v>0</v>
      </c>
      <c r="S2361" t="s">
        <v>14257</v>
      </c>
      <c r="U2361" t="s">
        <v>14258</v>
      </c>
    </row>
    <row r="2362" spans="1:21" hidden="1">
      <c r="A2362">
        <v>4377</v>
      </c>
      <c r="B2362" t="s">
        <v>11141</v>
      </c>
      <c r="C2362" t="s">
        <v>14259</v>
      </c>
      <c r="D2362" t="s">
        <v>245</v>
      </c>
      <c r="E2362" t="s">
        <v>14260</v>
      </c>
      <c r="F2362" t="s">
        <v>5222</v>
      </c>
      <c r="G2362" t="s">
        <v>14068</v>
      </c>
      <c r="H2362" t="s">
        <v>27</v>
      </c>
      <c r="I2362" t="s">
        <v>28</v>
      </c>
      <c r="J2362" t="s">
        <v>14261</v>
      </c>
      <c r="K2362" t="s">
        <v>14262</v>
      </c>
      <c r="L2362" t="s">
        <v>14263</v>
      </c>
      <c r="M2362" t="s">
        <v>14264</v>
      </c>
      <c r="N2362" t="s">
        <v>14265</v>
      </c>
      <c r="O2362" t="s">
        <v>34</v>
      </c>
      <c r="P2362">
        <v>0</v>
      </c>
      <c r="Q2362">
        <v>0</v>
      </c>
      <c r="S2362" t="s">
        <v>14266</v>
      </c>
      <c r="U2362" t="s">
        <v>14267</v>
      </c>
    </row>
    <row r="2363" spans="1:21" hidden="1">
      <c r="A2363">
        <v>4378</v>
      </c>
      <c r="B2363" t="s">
        <v>3267</v>
      </c>
      <c r="C2363" t="s">
        <v>12048</v>
      </c>
      <c r="D2363" t="s">
        <v>245</v>
      </c>
      <c r="E2363" t="s">
        <v>14268</v>
      </c>
      <c r="F2363" t="s">
        <v>5222</v>
      </c>
      <c r="G2363" t="s">
        <v>14068</v>
      </c>
      <c r="H2363" t="s">
        <v>27</v>
      </c>
      <c r="I2363" t="s">
        <v>28</v>
      </c>
      <c r="J2363" t="s">
        <v>14269</v>
      </c>
      <c r="K2363" t="s">
        <v>14270</v>
      </c>
      <c r="L2363" t="s">
        <v>14271</v>
      </c>
      <c r="M2363" t="s">
        <v>14272</v>
      </c>
      <c r="N2363" t="s">
        <v>14273</v>
      </c>
      <c r="O2363" t="s">
        <v>64</v>
      </c>
      <c r="P2363">
        <v>0</v>
      </c>
      <c r="Q2363">
        <v>0</v>
      </c>
      <c r="S2363" t="s">
        <v>14274</v>
      </c>
      <c r="U2363" t="s">
        <v>14275</v>
      </c>
    </row>
    <row r="2364" spans="1:21" hidden="1">
      <c r="A2364">
        <v>4379</v>
      </c>
      <c r="B2364" t="s">
        <v>11141</v>
      </c>
      <c r="C2364" t="s">
        <v>14259</v>
      </c>
      <c r="D2364" t="s">
        <v>245</v>
      </c>
      <c r="E2364" t="s">
        <v>14276</v>
      </c>
      <c r="F2364" t="s">
        <v>5222</v>
      </c>
      <c r="G2364" t="s">
        <v>14068</v>
      </c>
      <c r="H2364" t="s">
        <v>27</v>
      </c>
      <c r="I2364" t="s">
        <v>28</v>
      </c>
      <c r="J2364" t="s">
        <v>14277</v>
      </c>
      <c r="K2364" t="s">
        <v>14278</v>
      </c>
      <c r="L2364" t="s">
        <v>14279</v>
      </c>
      <c r="M2364" t="s">
        <v>14280</v>
      </c>
      <c r="N2364" t="s">
        <v>14281</v>
      </c>
      <c r="O2364" t="s">
        <v>64</v>
      </c>
      <c r="P2364">
        <v>0</v>
      </c>
      <c r="Q2364">
        <v>0</v>
      </c>
      <c r="S2364" t="s">
        <v>14282</v>
      </c>
      <c r="U2364" t="s">
        <v>14275</v>
      </c>
    </row>
    <row r="2365" spans="1:21" hidden="1">
      <c r="A2365">
        <v>4380</v>
      </c>
      <c r="B2365" t="s">
        <v>2959</v>
      </c>
      <c r="C2365" t="s">
        <v>13949</v>
      </c>
      <c r="D2365" t="s">
        <v>245</v>
      </c>
      <c r="E2365" t="s">
        <v>14283</v>
      </c>
      <c r="F2365" t="s">
        <v>5222</v>
      </c>
      <c r="G2365" t="s">
        <v>14068</v>
      </c>
      <c r="H2365" t="s">
        <v>27</v>
      </c>
      <c r="I2365" t="s">
        <v>28</v>
      </c>
      <c r="J2365" t="s">
        <v>14284</v>
      </c>
      <c r="K2365" t="s">
        <v>14285</v>
      </c>
      <c r="L2365" t="s">
        <v>14286</v>
      </c>
      <c r="M2365" t="s">
        <v>14287</v>
      </c>
      <c r="N2365" t="s">
        <v>14288</v>
      </c>
      <c r="O2365" t="s">
        <v>80</v>
      </c>
      <c r="P2365">
        <v>0</v>
      </c>
      <c r="Q2365">
        <v>0</v>
      </c>
      <c r="S2365" t="s">
        <v>14289</v>
      </c>
      <c r="U2365" t="s">
        <v>14290</v>
      </c>
    </row>
    <row r="2366" spans="1:21" hidden="1">
      <c r="A2366">
        <v>4381</v>
      </c>
      <c r="B2366" t="s">
        <v>11141</v>
      </c>
      <c r="C2366" t="s">
        <v>14291</v>
      </c>
      <c r="D2366" t="s">
        <v>23</v>
      </c>
      <c r="E2366" t="s">
        <v>14292</v>
      </c>
      <c r="F2366" t="s">
        <v>5222</v>
      </c>
      <c r="G2366" t="s">
        <v>14068</v>
      </c>
      <c r="H2366" t="s">
        <v>27</v>
      </c>
      <c r="I2366" t="s">
        <v>28</v>
      </c>
      <c r="J2366" t="s">
        <v>4263</v>
      </c>
      <c r="K2366" t="s">
        <v>4217</v>
      </c>
      <c r="L2366" t="s">
        <v>5563</v>
      </c>
      <c r="M2366" t="s">
        <v>14293</v>
      </c>
      <c r="N2366" t="s">
        <v>14294</v>
      </c>
      <c r="O2366" t="s">
        <v>122</v>
      </c>
      <c r="P2366">
        <v>0</v>
      </c>
      <c r="Q2366">
        <v>0</v>
      </c>
      <c r="S2366" t="s">
        <v>14295</v>
      </c>
      <c r="U2366" t="s">
        <v>14296</v>
      </c>
    </row>
    <row r="2367" spans="1:21" hidden="1">
      <c r="A2367">
        <v>4382</v>
      </c>
      <c r="B2367" t="s">
        <v>6930</v>
      </c>
      <c r="C2367" t="s">
        <v>14297</v>
      </c>
      <c r="D2367" t="s">
        <v>3329</v>
      </c>
      <c r="E2367" t="s">
        <v>14298</v>
      </c>
      <c r="F2367" t="s">
        <v>5222</v>
      </c>
      <c r="G2367" t="s">
        <v>14068</v>
      </c>
      <c r="H2367" t="s">
        <v>27</v>
      </c>
      <c r="I2367" t="s">
        <v>28</v>
      </c>
      <c r="J2367" t="s">
        <v>5594</v>
      </c>
      <c r="K2367" t="s">
        <v>3042</v>
      </c>
      <c r="L2367" t="s">
        <v>35</v>
      </c>
      <c r="M2367" t="s">
        <v>3043</v>
      </c>
      <c r="O2367" t="s">
        <v>64</v>
      </c>
      <c r="P2367">
        <v>0</v>
      </c>
      <c r="Q2367">
        <v>0</v>
      </c>
      <c r="S2367" t="s">
        <v>14299</v>
      </c>
      <c r="U2367" t="s">
        <v>14300</v>
      </c>
    </row>
    <row r="2368" spans="1:21" hidden="1">
      <c r="A2368">
        <v>4383</v>
      </c>
      <c r="B2368" t="s">
        <v>3757</v>
      </c>
      <c r="C2368" t="s">
        <v>14301</v>
      </c>
      <c r="D2368" t="s">
        <v>3329</v>
      </c>
      <c r="E2368" t="s">
        <v>14302</v>
      </c>
      <c r="F2368" t="s">
        <v>5222</v>
      </c>
      <c r="G2368" t="s">
        <v>14068</v>
      </c>
      <c r="H2368" t="s">
        <v>27</v>
      </c>
      <c r="I2368" t="s">
        <v>28</v>
      </c>
      <c r="J2368" t="s">
        <v>14303</v>
      </c>
      <c r="K2368" t="s">
        <v>14304</v>
      </c>
      <c r="L2368" t="s">
        <v>14305</v>
      </c>
      <c r="M2368" t="s">
        <v>14306</v>
      </c>
      <c r="N2368" t="s">
        <v>14307</v>
      </c>
      <c r="O2368" t="s">
        <v>122</v>
      </c>
      <c r="P2368">
        <v>0</v>
      </c>
      <c r="Q2368">
        <v>0</v>
      </c>
      <c r="S2368" t="s">
        <v>14308</v>
      </c>
      <c r="U2368" t="s">
        <v>14309</v>
      </c>
    </row>
    <row r="2369" spans="1:21" hidden="1">
      <c r="A2369">
        <v>4384</v>
      </c>
      <c r="B2369" t="s">
        <v>4464</v>
      </c>
      <c r="C2369" t="s">
        <v>14310</v>
      </c>
      <c r="D2369" t="s">
        <v>3329</v>
      </c>
      <c r="E2369" t="s">
        <v>14311</v>
      </c>
      <c r="F2369" t="s">
        <v>5222</v>
      </c>
      <c r="G2369" t="s">
        <v>14068</v>
      </c>
      <c r="H2369" t="s">
        <v>27</v>
      </c>
      <c r="I2369" t="s">
        <v>28</v>
      </c>
      <c r="J2369" t="s">
        <v>14312</v>
      </c>
      <c r="K2369" t="s">
        <v>14313</v>
      </c>
      <c r="L2369" t="s">
        <v>14314</v>
      </c>
      <c r="M2369" t="s">
        <v>14315</v>
      </c>
      <c r="N2369" t="s">
        <v>14316</v>
      </c>
      <c r="O2369" t="s">
        <v>55</v>
      </c>
      <c r="P2369">
        <v>0</v>
      </c>
      <c r="Q2369">
        <v>0</v>
      </c>
      <c r="S2369" t="s">
        <v>14317</v>
      </c>
      <c r="U2369" t="s">
        <v>14318</v>
      </c>
    </row>
    <row r="2370" spans="1:21" hidden="1">
      <c r="A2370">
        <v>4385</v>
      </c>
      <c r="B2370" t="s">
        <v>3757</v>
      </c>
      <c r="C2370" t="s">
        <v>14319</v>
      </c>
      <c r="D2370" t="s">
        <v>37</v>
      </c>
      <c r="E2370" t="s">
        <v>14320</v>
      </c>
      <c r="F2370" t="s">
        <v>5222</v>
      </c>
      <c r="G2370" t="s">
        <v>14068</v>
      </c>
      <c r="H2370" t="s">
        <v>27</v>
      </c>
      <c r="I2370" t="s">
        <v>28</v>
      </c>
      <c r="J2370" t="s">
        <v>14321</v>
      </c>
      <c r="K2370" t="s">
        <v>14322</v>
      </c>
      <c r="L2370" t="s">
        <v>14323</v>
      </c>
      <c r="M2370" t="s">
        <v>14324</v>
      </c>
      <c r="N2370" t="s">
        <v>14325</v>
      </c>
      <c r="O2370" t="s">
        <v>64</v>
      </c>
      <c r="P2370">
        <v>0</v>
      </c>
      <c r="Q2370">
        <v>0</v>
      </c>
      <c r="S2370" t="s">
        <v>14326</v>
      </c>
      <c r="U2370" t="s">
        <v>14327</v>
      </c>
    </row>
    <row r="2371" spans="1:21" hidden="1">
      <c r="A2371">
        <v>4386</v>
      </c>
      <c r="B2371" t="s">
        <v>2959</v>
      </c>
      <c r="C2371" t="s">
        <v>14328</v>
      </c>
      <c r="D2371" t="s">
        <v>37</v>
      </c>
      <c r="E2371" t="s">
        <v>14329</v>
      </c>
      <c r="F2371" t="s">
        <v>5222</v>
      </c>
      <c r="G2371" t="s">
        <v>14068</v>
      </c>
      <c r="H2371" t="s">
        <v>27</v>
      </c>
      <c r="I2371" t="s">
        <v>28</v>
      </c>
      <c r="J2371" t="s">
        <v>14330</v>
      </c>
      <c r="K2371" t="s">
        <v>14331</v>
      </c>
      <c r="L2371" t="s">
        <v>14332</v>
      </c>
      <c r="M2371" t="s">
        <v>14333</v>
      </c>
      <c r="N2371" t="s">
        <v>14334</v>
      </c>
      <c r="O2371" t="s">
        <v>34</v>
      </c>
      <c r="P2371">
        <v>0</v>
      </c>
      <c r="Q2371">
        <v>0</v>
      </c>
      <c r="S2371" t="s">
        <v>14335</v>
      </c>
      <c r="U2371" t="s">
        <v>14336</v>
      </c>
    </row>
    <row r="2372" spans="1:21" hidden="1">
      <c r="A2372">
        <v>4387</v>
      </c>
      <c r="B2372" t="s">
        <v>2981</v>
      </c>
      <c r="C2372" t="s">
        <v>13986</v>
      </c>
      <c r="D2372" t="s">
        <v>37</v>
      </c>
      <c r="E2372" t="s">
        <v>14337</v>
      </c>
      <c r="F2372" t="s">
        <v>5222</v>
      </c>
      <c r="G2372" t="s">
        <v>14068</v>
      </c>
      <c r="H2372" t="s">
        <v>27</v>
      </c>
      <c r="I2372" t="s">
        <v>28</v>
      </c>
      <c r="J2372" t="s">
        <v>14338</v>
      </c>
      <c r="K2372" t="s">
        <v>5594</v>
      </c>
      <c r="L2372" t="s">
        <v>3044</v>
      </c>
      <c r="M2372" t="s">
        <v>14339</v>
      </c>
      <c r="N2372" t="s">
        <v>3042</v>
      </c>
      <c r="O2372" t="s">
        <v>122</v>
      </c>
      <c r="P2372">
        <v>0</v>
      </c>
      <c r="Q2372">
        <v>0</v>
      </c>
      <c r="S2372" t="s">
        <v>14340</v>
      </c>
      <c r="U2372" t="s">
        <v>14341</v>
      </c>
    </row>
    <row r="2373" spans="1:21" hidden="1">
      <c r="A2373">
        <v>4388</v>
      </c>
      <c r="B2373" t="s">
        <v>2959</v>
      </c>
      <c r="C2373" t="s">
        <v>11920</v>
      </c>
      <c r="D2373" t="s">
        <v>37</v>
      </c>
      <c r="E2373" t="s">
        <v>14329</v>
      </c>
      <c r="F2373" t="s">
        <v>5222</v>
      </c>
      <c r="G2373" t="s">
        <v>14068</v>
      </c>
      <c r="H2373" t="s">
        <v>27</v>
      </c>
      <c r="I2373" t="s">
        <v>28</v>
      </c>
      <c r="J2373" t="s">
        <v>14342</v>
      </c>
      <c r="K2373" t="s">
        <v>14343</v>
      </c>
      <c r="L2373" t="s">
        <v>14344</v>
      </c>
      <c r="M2373" t="s">
        <v>14345</v>
      </c>
      <c r="N2373" t="s">
        <v>14346</v>
      </c>
      <c r="O2373" t="s">
        <v>34</v>
      </c>
      <c r="P2373">
        <v>0</v>
      </c>
      <c r="Q2373">
        <v>0</v>
      </c>
      <c r="S2373" t="s">
        <v>14347</v>
      </c>
      <c r="U2373" t="s">
        <v>14348</v>
      </c>
    </row>
    <row r="2374" spans="1:21" hidden="1">
      <c r="A2374">
        <v>4389</v>
      </c>
      <c r="B2374" t="s">
        <v>2959</v>
      </c>
      <c r="C2374" t="s">
        <v>14349</v>
      </c>
      <c r="D2374" t="s">
        <v>37</v>
      </c>
      <c r="E2374" t="s">
        <v>14350</v>
      </c>
      <c r="F2374" t="s">
        <v>5222</v>
      </c>
      <c r="G2374" t="s">
        <v>14068</v>
      </c>
      <c r="H2374" t="s">
        <v>27</v>
      </c>
      <c r="I2374" t="s">
        <v>28</v>
      </c>
      <c r="J2374" t="s">
        <v>14351</v>
      </c>
      <c r="K2374" t="s">
        <v>14352</v>
      </c>
      <c r="L2374" t="s">
        <v>14353</v>
      </c>
      <c r="M2374" t="s">
        <v>14354</v>
      </c>
      <c r="N2374" t="s">
        <v>14355</v>
      </c>
      <c r="O2374" t="s">
        <v>55</v>
      </c>
      <c r="P2374">
        <v>0</v>
      </c>
      <c r="Q2374">
        <v>0</v>
      </c>
      <c r="S2374" t="s">
        <v>14356</v>
      </c>
      <c r="U2374" t="s">
        <v>14357</v>
      </c>
    </row>
    <row r="2375" spans="1:21" hidden="1">
      <c r="A2375">
        <v>4390</v>
      </c>
      <c r="B2375" t="s">
        <v>2620</v>
      </c>
      <c r="C2375" t="s">
        <v>14358</v>
      </c>
      <c r="D2375" t="s">
        <v>37</v>
      </c>
      <c r="E2375" t="s">
        <v>14359</v>
      </c>
      <c r="F2375" t="s">
        <v>5222</v>
      </c>
      <c r="G2375" t="s">
        <v>14068</v>
      </c>
      <c r="H2375" t="s">
        <v>27</v>
      </c>
      <c r="I2375" t="s">
        <v>2565</v>
      </c>
      <c r="O2375" t="s">
        <v>80</v>
      </c>
      <c r="P2375">
        <v>0</v>
      </c>
      <c r="Q2375">
        <v>0</v>
      </c>
      <c r="S2375" t="s">
        <v>14360</v>
      </c>
      <c r="U2375" t="s">
        <v>14361</v>
      </c>
    </row>
    <row r="2376" spans="1:21" hidden="1">
      <c r="A2376" t="s">
        <v>14362</v>
      </c>
      <c r="B2376" t="s">
        <v>21</v>
      </c>
      <c r="C2376" t="s">
        <v>335</v>
      </c>
      <c r="D2376" t="s">
        <v>47</v>
      </c>
      <c r="E2376" t="s">
        <v>14363</v>
      </c>
      <c r="F2376" t="s">
        <v>5222</v>
      </c>
      <c r="G2376" t="s">
        <v>14068</v>
      </c>
      <c r="H2376" t="s">
        <v>27</v>
      </c>
      <c r="I2376" t="s">
        <v>28</v>
      </c>
      <c r="J2376" t="s">
        <v>5594</v>
      </c>
      <c r="K2376" t="s">
        <v>3042</v>
      </c>
      <c r="L2376" t="s">
        <v>35</v>
      </c>
      <c r="M2376" t="s">
        <v>3043</v>
      </c>
      <c r="N2376" t="s">
        <v>14364</v>
      </c>
      <c r="O2376" t="s">
        <v>64</v>
      </c>
      <c r="P2376">
        <v>1</v>
      </c>
      <c r="Q2376">
        <v>0</v>
      </c>
      <c r="S2376" t="s">
        <v>14365</v>
      </c>
      <c r="U2376" t="s">
        <v>14366</v>
      </c>
    </row>
    <row r="2377" spans="1:21" hidden="1">
      <c r="A2377">
        <v>4392</v>
      </c>
      <c r="B2377" t="s">
        <v>2620</v>
      </c>
      <c r="C2377" t="s">
        <v>5330</v>
      </c>
      <c r="D2377" t="s">
        <v>47</v>
      </c>
      <c r="E2377" t="s">
        <v>14367</v>
      </c>
      <c r="F2377" t="s">
        <v>5222</v>
      </c>
      <c r="G2377" t="s">
        <v>14068</v>
      </c>
      <c r="H2377" t="s">
        <v>27</v>
      </c>
      <c r="I2377" t="s">
        <v>28</v>
      </c>
      <c r="J2377" t="s">
        <v>14368</v>
      </c>
      <c r="K2377" t="s">
        <v>14369</v>
      </c>
      <c r="L2377" t="s">
        <v>14370</v>
      </c>
      <c r="M2377" t="s">
        <v>14371</v>
      </c>
      <c r="N2377" t="s">
        <v>14372</v>
      </c>
      <c r="O2377" t="s">
        <v>34</v>
      </c>
      <c r="P2377">
        <v>0</v>
      </c>
      <c r="Q2377">
        <v>0</v>
      </c>
      <c r="S2377" t="s">
        <v>14373</v>
      </c>
      <c r="U2377" t="s">
        <v>14374</v>
      </c>
    </row>
    <row r="2378" spans="1:21" hidden="1">
      <c r="A2378">
        <v>4393</v>
      </c>
      <c r="B2378" t="s">
        <v>2620</v>
      </c>
      <c r="C2378" t="s">
        <v>14375</v>
      </c>
      <c r="D2378" t="s">
        <v>47</v>
      </c>
      <c r="E2378" t="s">
        <v>14376</v>
      </c>
      <c r="F2378" t="s">
        <v>5222</v>
      </c>
      <c r="G2378" t="s">
        <v>14068</v>
      </c>
      <c r="H2378" t="s">
        <v>27</v>
      </c>
      <c r="I2378" t="s">
        <v>2565</v>
      </c>
      <c r="O2378" t="s">
        <v>55</v>
      </c>
      <c r="P2378">
        <v>0</v>
      </c>
      <c r="Q2378">
        <v>0</v>
      </c>
      <c r="S2378" t="s">
        <v>14377</v>
      </c>
      <c r="U2378" t="s">
        <v>14378</v>
      </c>
    </row>
    <row r="2379" spans="1:21" hidden="1">
      <c r="A2379">
        <v>4394</v>
      </c>
      <c r="B2379" t="s">
        <v>2959</v>
      </c>
      <c r="C2379" t="s">
        <v>12401</v>
      </c>
      <c r="D2379" t="s">
        <v>47</v>
      </c>
      <c r="E2379" t="s">
        <v>14379</v>
      </c>
      <c r="F2379" t="s">
        <v>5222</v>
      </c>
      <c r="G2379" t="s">
        <v>14068</v>
      </c>
      <c r="H2379" t="s">
        <v>27</v>
      </c>
      <c r="I2379" t="s">
        <v>28</v>
      </c>
      <c r="J2379" t="s">
        <v>4263</v>
      </c>
      <c r="K2379" t="s">
        <v>9278</v>
      </c>
      <c r="L2379" t="s">
        <v>6214</v>
      </c>
      <c r="M2379" t="s">
        <v>4218</v>
      </c>
      <c r="N2379" t="s">
        <v>6305</v>
      </c>
      <c r="O2379" t="s">
        <v>34</v>
      </c>
      <c r="P2379">
        <v>0</v>
      </c>
      <c r="Q2379">
        <v>0</v>
      </c>
      <c r="S2379" t="s">
        <v>14380</v>
      </c>
      <c r="U2379" t="s">
        <v>14381</v>
      </c>
    </row>
    <row r="2380" spans="1:21" hidden="1">
      <c r="A2380">
        <v>4395</v>
      </c>
      <c r="B2380" t="s">
        <v>21</v>
      </c>
      <c r="C2380" t="s">
        <v>335</v>
      </c>
      <c r="D2380" t="s">
        <v>47</v>
      </c>
      <c r="E2380" t="s">
        <v>14382</v>
      </c>
      <c r="F2380" t="s">
        <v>5222</v>
      </c>
      <c r="G2380" t="s">
        <v>14068</v>
      </c>
      <c r="H2380" t="s">
        <v>27</v>
      </c>
      <c r="I2380" t="s">
        <v>28</v>
      </c>
      <c r="J2380" t="s">
        <v>14383</v>
      </c>
      <c r="K2380" t="s">
        <v>14384</v>
      </c>
      <c r="L2380" t="s">
        <v>14385</v>
      </c>
      <c r="M2380" t="s">
        <v>14386</v>
      </c>
      <c r="N2380" t="s">
        <v>14387</v>
      </c>
      <c r="O2380" t="s">
        <v>55</v>
      </c>
      <c r="P2380">
        <v>0</v>
      </c>
      <c r="Q2380">
        <v>0</v>
      </c>
      <c r="S2380" t="s">
        <v>14388</v>
      </c>
      <c r="U2380" t="s">
        <v>14389</v>
      </c>
    </row>
    <row r="2381" spans="1:21" hidden="1">
      <c r="A2381">
        <v>4396</v>
      </c>
      <c r="B2381" t="s">
        <v>2620</v>
      </c>
      <c r="C2381" t="s">
        <v>14390</v>
      </c>
      <c r="D2381" t="s">
        <v>482</v>
      </c>
      <c r="E2381" t="s">
        <v>14391</v>
      </c>
      <c r="F2381" t="s">
        <v>5222</v>
      </c>
      <c r="G2381" t="s">
        <v>14068</v>
      </c>
      <c r="H2381" t="s">
        <v>27</v>
      </c>
      <c r="I2381" t="s">
        <v>28</v>
      </c>
      <c r="J2381" t="s">
        <v>14392</v>
      </c>
      <c r="K2381" t="s">
        <v>14393</v>
      </c>
      <c r="L2381" t="s">
        <v>14394</v>
      </c>
      <c r="M2381" t="s">
        <v>14395</v>
      </c>
      <c r="N2381" t="s">
        <v>14396</v>
      </c>
      <c r="O2381" t="s">
        <v>122</v>
      </c>
      <c r="P2381">
        <v>0</v>
      </c>
      <c r="Q2381">
        <v>0</v>
      </c>
      <c r="S2381" t="s">
        <v>14397</v>
      </c>
      <c r="U2381" t="s">
        <v>14398</v>
      </c>
    </row>
    <row r="2382" spans="1:21" hidden="1">
      <c r="A2382">
        <v>4397</v>
      </c>
      <c r="B2382" t="s">
        <v>2438</v>
      </c>
      <c r="C2382" t="s">
        <v>14399</v>
      </c>
      <c r="D2382" t="s">
        <v>67</v>
      </c>
      <c r="E2382" t="s">
        <v>14400</v>
      </c>
      <c r="F2382" t="s">
        <v>5222</v>
      </c>
      <c r="G2382" t="s">
        <v>14068</v>
      </c>
      <c r="H2382" t="s">
        <v>27</v>
      </c>
      <c r="I2382" t="s">
        <v>28</v>
      </c>
      <c r="J2382" t="s">
        <v>14401</v>
      </c>
      <c r="K2382" t="s">
        <v>14402</v>
      </c>
      <c r="L2382" t="s">
        <v>14403</v>
      </c>
      <c r="M2382" t="s">
        <v>14404</v>
      </c>
      <c r="N2382" t="s">
        <v>14405</v>
      </c>
      <c r="O2382" t="s">
        <v>80</v>
      </c>
      <c r="P2382">
        <v>0</v>
      </c>
      <c r="Q2382">
        <v>0</v>
      </c>
      <c r="S2382" t="s">
        <v>14406</v>
      </c>
      <c r="U2382" t="s">
        <v>14407</v>
      </c>
    </row>
    <row r="2383" spans="1:21" hidden="1">
      <c r="A2383">
        <v>4398</v>
      </c>
      <c r="B2383" t="s">
        <v>2620</v>
      </c>
      <c r="C2383" t="s">
        <v>14375</v>
      </c>
      <c r="D2383" t="s">
        <v>290</v>
      </c>
      <c r="E2383" t="s">
        <v>14408</v>
      </c>
      <c r="F2383" t="s">
        <v>5222</v>
      </c>
      <c r="G2383" t="s">
        <v>14068</v>
      </c>
      <c r="H2383" t="s">
        <v>27</v>
      </c>
      <c r="I2383" t="s">
        <v>2565</v>
      </c>
      <c r="O2383" t="s">
        <v>55</v>
      </c>
      <c r="P2383">
        <v>0</v>
      </c>
      <c r="Q2383">
        <v>0</v>
      </c>
      <c r="S2383" t="s">
        <v>14409</v>
      </c>
      <c r="U2383" t="s">
        <v>14410</v>
      </c>
    </row>
    <row r="2384" spans="1:21" hidden="1">
      <c r="A2384">
        <v>4399</v>
      </c>
      <c r="B2384" t="s">
        <v>2620</v>
      </c>
      <c r="C2384" t="s">
        <v>14375</v>
      </c>
      <c r="D2384" t="s">
        <v>290</v>
      </c>
      <c r="E2384" t="s">
        <v>14411</v>
      </c>
      <c r="F2384" t="s">
        <v>5222</v>
      </c>
      <c r="G2384" t="s">
        <v>14068</v>
      </c>
      <c r="H2384" t="s">
        <v>27</v>
      </c>
      <c r="I2384" t="s">
        <v>2565</v>
      </c>
      <c r="O2384" t="s">
        <v>80</v>
      </c>
      <c r="P2384">
        <v>0</v>
      </c>
      <c r="Q2384">
        <v>0</v>
      </c>
      <c r="S2384" t="s">
        <v>14412</v>
      </c>
      <c r="U2384" t="s">
        <v>14413</v>
      </c>
    </row>
    <row r="2385" spans="1:21" hidden="1">
      <c r="A2385">
        <v>4400</v>
      </c>
      <c r="B2385" t="s">
        <v>21</v>
      </c>
      <c r="C2385" t="s">
        <v>335</v>
      </c>
      <c r="D2385" t="s">
        <v>518</v>
      </c>
      <c r="E2385" t="s">
        <v>14414</v>
      </c>
      <c r="F2385" t="s">
        <v>5222</v>
      </c>
      <c r="G2385" t="s">
        <v>14068</v>
      </c>
      <c r="H2385" t="s">
        <v>27</v>
      </c>
      <c r="I2385" t="s">
        <v>28</v>
      </c>
      <c r="J2385" t="s">
        <v>3980</v>
      </c>
      <c r="K2385" t="s">
        <v>3979</v>
      </c>
      <c r="L2385" t="s">
        <v>3465</v>
      </c>
      <c r="M2385" t="s">
        <v>3045</v>
      </c>
      <c r="N2385" t="s">
        <v>3044</v>
      </c>
      <c r="O2385" t="s">
        <v>122</v>
      </c>
      <c r="P2385">
        <v>0</v>
      </c>
      <c r="Q2385">
        <v>0</v>
      </c>
      <c r="S2385" t="s">
        <v>14415</v>
      </c>
      <c r="U2385" t="s">
        <v>14416</v>
      </c>
    </row>
    <row r="2386" spans="1:21" hidden="1">
      <c r="A2386">
        <v>4401</v>
      </c>
      <c r="B2386" t="s">
        <v>21</v>
      </c>
      <c r="C2386" t="s">
        <v>335</v>
      </c>
      <c r="D2386" t="s">
        <v>526</v>
      </c>
      <c r="E2386" t="s">
        <v>14417</v>
      </c>
      <c r="F2386" t="s">
        <v>5222</v>
      </c>
      <c r="G2386" t="s">
        <v>14068</v>
      </c>
      <c r="H2386" t="s">
        <v>27</v>
      </c>
      <c r="I2386" t="s">
        <v>28</v>
      </c>
      <c r="J2386" t="s">
        <v>14418</v>
      </c>
      <c r="K2386" t="s">
        <v>14419</v>
      </c>
      <c r="L2386" t="s">
        <v>14420</v>
      </c>
      <c r="M2386" t="s">
        <v>14421</v>
      </c>
      <c r="N2386" t="s">
        <v>14422</v>
      </c>
      <c r="O2386" t="s">
        <v>64</v>
      </c>
      <c r="P2386">
        <v>0</v>
      </c>
      <c r="Q2386">
        <v>0</v>
      </c>
      <c r="S2386" t="s">
        <v>14423</v>
      </c>
      <c r="U2386" t="s">
        <v>14424</v>
      </c>
    </row>
    <row r="2387" spans="1:21" hidden="1">
      <c r="A2387">
        <v>4402</v>
      </c>
      <c r="B2387" t="s">
        <v>2585</v>
      </c>
      <c r="C2387" t="s">
        <v>14425</v>
      </c>
      <c r="D2387" t="s">
        <v>23</v>
      </c>
      <c r="E2387" t="s">
        <v>14426</v>
      </c>
      <c r="F2387" t="s">
        <v>5222</v>
      </c>
      <c r="G2387" t="s">
        <v>14427</v>
      </c>
      <c r="H2387" t="s">
        <v>27</v>
      </c>
      <c r="I2387" t="s">
        <v>28</v>
      </c>
      <c r="J2387" t="s">
        <v>14428</v>
      </c>
      <c r="K2387" t="s">
        <v>14429</v>
      </c>
      <c r="L2387" t="s">
        <v>14430</v>
      </c>
      <c r="M2387" t="s">
        <v>14431</v>
      </c>
      <c r="N2387" t="s">
        <v>14432</v>
      </c>
      <c r="O2387" t="s">
        <v>80</v>
      </c>
      <c r="P2387">
        <v>1</v>
      </c>
      <c r="Q2387">
        <v>1</v>
      </c>
      <c r="S2387" t="s">
        <v>14433</v>
      </c>
      <c r="U2387" t="s">
        <v>14434</v>
      </c>
    </row>
    <row r="2388" spans="1:21" hidden="1">
      <c r="A2388">
        <v>4403</v>
      </c>
      <c r="B2388" t="s">
        <v>14435</v>
      </c>
      <c r="C2388" t="s">
        <v>14436</v>
      </c>
      <c r="D2388" t="s">
        <v>3329</v>
      </c>
      <c r="E2388" t="s">
        <v>14437</v>
      </c>
      <c r="F2388" t="s">
        <v>5222</v>
      </c>
      <c r="G2388" t="s">
        <v>14427</v>
      </c>
      <c r="H2388" t="s">
        <v>49</v>
      </c>
      <c r="I2388" t="s">
        <v>28</v>
      </c>
      <c r="J2388" t="s">
        <v>14438</v>
      </c>
      <c r="K2388" t="s">
        <v>14439</v>
      </c>
      <c r="L2388" t="s">
        <v>14440</v>
      </c>
      <c r="M2388" t="s">
        <v>14441</v>
      </c>
      <c r="O2388" t="s">
        <v>55</v>
      </c>
      <c r="P2388">
        <v>0</v>
      </c>
      <c r="Q2388">
        <v>0</v>
      </c>
      <c r="S2388" t="s">
        <v>14442</v>
      </c>
      <c r="U2388" t="s">
        <v>14443</v>
      </c>
    </row>
    <row r="2389" spans="1:21" hidden="1">
      <c r="A2389">
        <v>4404</v>
      </c>
      <c r="B2389" t="s">
        <v>2585</v>
      </c>
      <c r="C2389" t="s">
        <v>14425</v>
      </c>
      <c r="D2389" t="s">
        <v>23</v>
      </c>
      <c r="E2389" t="s">
        <v>14444</v>
      </c>
      <c r="F2389" t="s">
        <v>5222</v>
      </c>
      <c r="G2389" t="s">
        <v>14427</v>
      </c>
      <c r="H2389" t="s">
        <v>27</v>
      </c>
      <c r="I2389" t="s">
        <v>28</v>
      </c>
      <c r="J2389" t="s">
        <v>2939</v>
      </c>
      <c r="K2389" t="s">
        <v>3045</v>
      </c>
      <c r="L2389" t="s">
        <v>3042</v>
      </c>
      <c r="M2389" t="s">
        <v>3044</v>
      </c>
      <c r="N2389" t="s">
        <v>97</v>
      </c>
      <c r="O2389" t="s">
        <v>80</v>
      </c>
      <c r="P2389">
        <v>0</v>
      </c>
      <c r="Q2389">
        <v>0</v>
      </c>
      <c r="S2389" t="s">
        <v>14445</v>
      </c>
      <c r="U2389" t="s">
        <v>14446</v>
      </c>
    </row>
    <row r="2390" spans="1:21" hidden="1">
      <c r="A2390">
        <v>4405</v>
      </c>
      <c r="B2390" t="s">
        <v>14447</v>
      </c>
      <c r="C2390" t="s">
        <v>14447</v>
      </c>
      <c r="D2390" t="s">
        <v>3329</v>
      </c>
      <c r="E2390" t="s">
        <v>14448</v>
      </c>
      <c r="F2390" t="s">
        <v>5222</v>
      </c>
      <c r="G2390" t="s">
        <v>14427</v>
      </c>
      <c r="H2390" t="s">
        <v>27</v>
      </c>
      <c r="I2390" t="s">
        <v>28</v>
      </c>
      <c r="J2390" t="s">
        <v>14449</v>
      </c>
      <c r="K2390" t="s">
        <v>2862</v>
      </c>
      <c r="L2390" t="s">
        <v>14450</v>
      </c>
      <c r="M2390" t="s">
        <v>14451</v>
      </c>
      <c r="N2390" t="s">
        <v>14452</v>
      </c>
      <c r="O2390" t="s">
        <v>34</v>
      </c>
      <c r="P2390">
        <v>1</v>
      </c>
      <c r="Q2390">
        <v>0</v>
      </c>
      <c r="S2390" t="s">
        <v>14453</v>
      </c>
      <c r="U2390" t="s">
        <v>14454</v>
      </c>
    </row>
    <row r="2391" spans="1:21" hidden="1">
      <c r="A2391">
        <v>4406</v>
      </c>
      <c r="B2391" t="s">
        <v>14455</v>
      </c>
      <c r="C2391" t="s">
        <v>14455</v>
      </c>
      <c r="D2391" t="s">
        <v>1943</v>
      </c>
      <c r="E2391" t="s">
        <v>14456</v>
      </c>
      <c r="F2391" t="s">
        <v>5222</v>
      </c>
      <c r="G2391" t="s">
        <v>14427</v>
      </c>
      <c r="H2391" t="s">
        <v>27</v>
      </c>
      <c r="I2391" t="s">
        <v>28</v>
      </c>
      <c r="J2391" t="s">
        <v>12967</v>
      </c>
      <c r="K2391" t="s">
        <v>5594</v>
      </c>
      <c r="L2391" t="s">
        <v>3042</v>
      </c>
      <c r="M2391" t="s">
        <v>35</v>
      </c>
      <c r="O2391" t="s">
        <v>55</v>
      </c>
      <c r="P2391">
        <v>0</v>
      </c>
      <c r="Q2391">
        <v>0</v>
      </c>
      <c r="S2391" t="s">
        <v>14457</v>
      </c>
      <c r="U2391" t="s">
        <v>14458</v>
      </c>
    </row>
    <row r="2392" spans="1:21" hidden="1">
      <c r="A2392">
        <v>4407</v>
      </c>
      <c r="B2392" t="s">
        <v>14459</v>
      </c>
      <c r="C2392" t="s">
        <v>14460</v>
      </c>
      <c r="D2392" t="s">
        <v>3329</v>
      </c>
      <c r="E2392" t="s">
        <v>14461</v>
      </c>
      <c r="F2392" t="s">
        <v>5222</v>
      </c>
      <c r="G2392" t="s">
        <v>14427</v>
      </c>
      <c r="H2392" t="s">
        <v>27</v>
      </c>
      <c r="I2392" t="s">
        <v>28</v>
      </c>
      <c r="J2392" t="s">
        <v>14462</v>
      </c>
      <c r="K2392" t="s">
        <v>14463</v>
      </c>
      <c r="L2392" t="s">
        <v>783</v>
      </c>
      <c r="M2392" t="s">
        <v>14464</v>
      </c>
      <c r="N2392" t="s">
        <v>14465</v>
      </c>
      <c r="O2392" t="s">
        <v>34</v>
      </c>
      <c r="P2392">
        <v>0</v>
      </c>
      <c r="Q2392">
        <v>0</v>
      </c>
      <c r="S2392" t="s">
        <v>14466</v>
      </c>
      <c r="U2392" t="s">
        <v>14467</v>
      </c>
    </row>
    <row r="2393" spans="1:21" hidden="1">
      <c r="A2393">
        <v>4408</v>
      </c>
      <c r="B2393" t="s">
        <v>14468</v>
      </c>
      <c r="C2393" t="s">
        <v>14469</v>
      </c>
      <c r="D2393" t="s">
        <v>23</v>
      </c>
      <c r="E2393" t="s">
        <v>14470</v>
      </c>
      <c r="F2393" t="s">
        <v>5222</v>
      </c>
      <c r="G2393" t="s">
        <v>14427</v>
      </c>
      <c r="H2393" t="s">
        <v>27</v>
      </c>
      <c r="I2393" t="s">
        <v>28</v>
      </c>
      <c r="J2393" t="s">
        <v>14471</v>
      </c>
      <c r="K2393" t="s">
        <v>14472</v>
      </c>
      <c r="L2393" t="s">
        <v>322</v>
      </c>
      <c r="M2393" t="s">
        <v>447</v>
      </c>
      <c r="N2393" t="s">
        <v>2939</v>
      </c>
      <c r="O2393" t="s">
        <v>122</v>
      </c>
      <c r="P2393">
        <v>0</v>
      </c>
      <c r="Q2393">
        <v>0</v>
      </c>
      <c r="S2393" t="s">
        <v>14473</v>
      </c>
      <c r="U2393" t="s">
        <v>14474</v>
      </c>
    </row>
    <row r="2394" spans="1:21" hidden="1">
      <c r="A2394">
        <v>4409</v>
      </c>
      <c r="B2394" t="s">
        <v>14475</v>
      </c>
      <c r="C2394" t="s">
        <v>14476</v>
      </c>
      <c r="D2394" t="s">
        <v>3329</v>
      </c>
      <c r="E2394" t="s">
        <v>14477</v>
      </c>
      <c r="F2394" t="s">
        <v>5222</v>
      </c>
      <c r="G2394" t="s">
        <v>14427</v>
      </c>
      <c r="H2394" t="s">
        <v>27</v>
      </c>
      <c r="I2394" t="s">
        <v>28</v>
      </c>
      <c r="J2394" t="s">
        <v>14478</v>
      </c>
      <c r="K2394" t="s">
        <v>14479</v>
      </c>
      <c r="L2394" t="s">
        <v>14480</v>
      </c>
      <c r="M2394" t="s">
        <v>14481</v>
      </c>
      <c r="N2394" t="s">
        <v>14482</v>
      </c>
      <c r="O2394" t="s">
        <v>34</v>
      </c>
      <c r="P2394">
        <v>0</v>
      </c>
      <c r="Q2394">
        <v>0</v>
      </c>
      <c r="S2394" t="s">
        <v>14483</v>
      </c>
      <c r="U2394" t="s">
        <v>14484</v>
      </c>
    </row>
    <row r="2395" spans="1:21" hidden="1">
      <c r="A2395">
        <v>4410</v>
      </c>
      <c r="B2395" t="s">
        <v>14485</v>
      </c>
      <c r="C2395" t="s">
        <v>14486</v>
      </c>
      <c r="D2395" t="s">
        <v>23</v>
      </c>
      <c r="E2395" t="s">
        <v>14487</v>
      </c>
      <c r="F2395" t="s">
        <v>5222</v>
      </c>
      <c r="G2395" t="s">
        <v>14427</v>
      </c>
      <c r="H2395" t="s">
        <v>27</v>
      </c>
      <c r="I2395" t="s">
        <v>28</v>
      </c>
      <c r="J2395" t="s">
        <v>14488</v>
      </c>
      <c r="K2395" t="s">
        <v>14489</v>
      </c>
      <c r="L2395" t="s">
        <v>14490</v>
      </c>
      <c r="M2395" t="s">
        <v>14491</v>
      </c>
      <c r="N2395" t="s">
        <v>14492</v>
      </c>
      <c r="O2395" t="s">
        <v>80</v>
      </c>
      <c r="P2395">
        <v>0</v>
      </c>
      <c r="Q2395">
        <v>0</v>
      </c>
      <c r="S2395" t="s">
        <v>14493</v>
      </c>
      <c r="U2395" t="s">
        <v>14494</v>
      </c>
    </row>
    <row r="2396" spans="1:21" hidden="1">
      <c r="A2396">
        <v>4411</v>
      </c>
      <c r="B2396" t="s">
        <v>14485</v>
      </c>
      <c r="C2396" t="s">
        <v>14486</v>
      </c>
      <c r="D2396" t="s">
        <v>23</v>
      </c>
      <c r="E2396" t="s">
        <v>14495</v>
      </c>
      <c r="F2396" t="s">
        <v>5222</v>
      </c>
      <c r="G2396" t="s">
        <v>14427</v>
      </c>
      <c r="H2396" t="s">
        <v>27</v>
      </c>
      <c r="I2396" t="s">
        <v>28</v>
      </c>
      <c r="J2396" t="s">
        <v>14496</v>
      </c>
      <c r="K2396" t="s">
        <v>14489</v>
      </c>
      <c r="L2396" t="s">
        <v>14490</v>
      </c>
      <c r="M2396" t="s">
        <v>14491</v>
      </c>
      <c r="N2396" t="s">
        <v>14492</v>
      </c>
      <c r="O2396" t="s">
        <v>122</v>
      </c>
      <c r="P2396">
        <v>1</v>
      </c>
      <c r="Q2396">
        <v>0</v>
      </c>
      <c r="S2396" t="s">
        <v>14497</v>
      </c>
      <c r="U2396" t="s">
        <v>14498</v>
      </c>
    </row>
    <row r="2397" spans="1:21" hidden="1">
      <c r="A2397">
        <v>4412</v>
      </c>
      <c r="B2397" t="s">
        <v>2438</v>
      </c>
      <c r="C2397" t="s">
        <v>13990</v>
      </c>
      <c r="D2397" t="s">
        <v>37</v>
      </c>
      <c r="E2397" t="s">
        <v>14499</v>
      </c>
      <c r="F2397" t="s">
        <v>5222</v>
      </c>
      <c r="G2397" t="s">
        <v>14427</v>
      </c>
      <c r="H2397" t="s">
        <v>27</v>
      </c>
      <c r="I2397" t="s">
        <v>28</v>
      </c>
      <c r="J2397" t="s">
        <v>14500</v>
      </c>
      <c r="K2397" t="s">
        <v>14501</v>
      </c>
      <c r="L2397" t="s">
        <v>14502</v>
      </c>
      <c r="M2397" t="s">
        <v>14503</v>
      </c>
      <c r="N2397" t="s">
        <v>14504</v>
      </c>
      <c r="O2397" t="s">
        <v>122</v>
      </c>
      <c r="P2397">
        <v>1</v>
      </c>
      <c r="Q2397">
        <v>0</v>
      </c>
      <c r="S2397" t="s">
        <v>14505</v>
      </c>
      <c r="U2397" t="s">
        <v>14506</v>
      </c>
    </row>
    <row r="2398" spans="1:21" hidden="1">
      <c r="A2398">
        <v>4413</v>
      </c>
      <c r="B2398" t="s">
        <v>2454</v>
      </c>
      <c r="C2398" t="s">
        <v>14507</v>
      </c>
      <c r="D2398" t="s">
        <v>3329</v>
      </c>
      <c r="E2398" t="s">
        <v>14508</v>
      </c>
      <c r="F2398" t="s">
        <v>5222</v>
      </c>
      <c r="G2398" t="s">
        <v>14427</v>
      </c>
      <c r="H2398" t="s">
        <v>27</v>
      </c>
      <c r="I2398" t="s">
        <v>28</v>
      </c>
      <c r="J2398" t="s">
        <v>14509</v>
      </c>
      <c r="K2398" t="s">
        <v>14510</v>
      </c>
      <c r="L2398" t="s">
        <v>14511</v>
      </c>
      <c r="M2398" t="s">
        <v>14512</v>
      </c>
      <c r="O2398" t="s">
        <v>64</v>
      </c>
      <c r="P2398">
        <v>1</v>
      </c>
      <c r="Q2398">
        <v>1</v>
      </c>
      <c r="S2398" t="s">
        <v>14513</v>
      </c>
      <c r="U2398" t="s">
        <v>14514</v>
      </c>
    </row>
    <row r="2399" spans="1:21" hidden="1">
      <c r="A2399">
        <v>4414</v>
      </c>
      <c r="B2399" t="s">
        <v>14515</v>
      </c>
      <c r="C2399" t="s">
        <v>14516</v>
      </c>
      <c r="D2399" t="s">
        <v>23</v>
      </c>
      <c r="E2399" t="s">
        <v>14517</v>
      </c>
      <c r="F2399" t="s">
        <v>5222</v>
      </c>
      <c r="G2399" t="s">
        <v>14427</v>
      </c>
      <c r="H2399" t="s">
        <v>27</v>
      </c>
      <c r="I2399" t="s">
        <v>28</v>
      </c>
      <c r="J2399" t="s">
        <v>12902</v>
      </c>
      <c r="K2399" t="s">
        <v>6749</v>
      </c>
      <c r="L2399" t="s">
        <v>3042</v>
      </c>
      <c r="M2399" t="s">
        <v>9042</v>
      </c>
      <c r="N2399" t="s">
        <v>3465</v>
      </c>
      <c r="O2399" t="s">
        <v>34</v>
      </c>
      <c r="P2399">
        <v>0</v>
      </c>
      <c r="Q2399">
        <v>0</v>
      </c>
      <c r="S2399" t="s">
        <v>14518</v>
      </c>
      <c r="U2399" t="s">
        <v>14519</v>
      </c>
    </row>
    <row r="2400" spans="1:21" hidden="1">
      <c r="A2400">
        <v>4415</v>
      </c>
      <c r="B2400" t="s">
        <v>14520</v>
      </c>
      <c r="C2400" t="s">
        <v>14521</v>
      </c>
      <c r="D2400" t="s">
        <v>3329</v>
      </c>
      <c r="E2400" t="s">
        <v>14522</v>
      </c>
      <c r="F2400" t="s">
        <v>5222</v>
      </c>
      <c r="G2400" t="s">
        <v>14427</v>
      </c>
      <c r="H2400" t="s">
        <v>27</v>
      </c>
      <c r="I2400" t="s">
        <v>28</v>
      </c>
      <c r="J2400" t="s">
        <v>14523</v>
      </c>
      <c r="K2400" t="s">
        <v>14524</v>
      </c>
      <c r="L2400" t="s">
        <v>14525</v>
      </c>
      <c r="M2400" t="s">
        <v>14526</v>
      </c>
      <c r="N2400" t="s">
        <v>14527</v>
      </c>
      <c r="O2400" t="s">
        <v>80</v>
      </c>
      <c r="P2400">
        <v>1</v>
      </c>
      <c r="Q2400">
        <v>0</v>
      </c>
      <c r="S2400" t="s">
        <v>14528</v>
      </c>
      <c r="U2400" t="s">
        <v>14529</v>
      </c>
    </row>
    <row r="2401" spans="1:21" hidden="1">
      <c r="A2401">
        <v>4416</v>
      </c>
      <c r="B2401" t="s">
        <v>14530</v>
      </c>
      <c r="C2401" t="s">
        <v>14531</v>
      </c>
      <c r="D2401" t="s">
        <v>23</v>
      </c>
      <c r="E2401" t="s">
        <v>14532</v>
      </c>
      <c r="F2401" t="s">
        <v>5222</v>
      </c>
      <c r="G2401" t="s">
        <v>14427</v>
      </c>
      <c r="H2401" t="s">
        <v>27</v>
      </c>
      <c r="I2401" t="s">
        <v>28</v>
      </c>
      <c r="J2401" t="s">
        <v>14533</v>
      </c>
      <c r="K2401" t="s">
        <v>14534</v>
      </c>
      <c r="L2401" t="s">
        <v>14535</v>
      </c>
      <c r="M2401" t="s">
        <v>14536</v>
      </c>
      <c r="N2401" t="s">
        <v>14537</v>
      </c>
      <c r="O2401" t="s">
        <v>55</v>
      </c>
      <c r="P2401">
        <v>0</v>
      </c>
      <c r="Q2401">
        <v>0</v>
      </c>
      <c r="S2401" t="s">
        <v>14538</v>
      </c>
      <c r="U2401" t="s">
        <v>14539</v>
      </c>
    </row>
    <row r="2402" spans="1:21" hidden="1">
      <c r="A2402">
        <v>4417</v>
      </c>
      <c r="B2402" t="s">
        <v>2454</v>
      </c>
      <c r="C2402" t="s">
        <v>14540</v>
      </c>
      <c r="D2402" t="s">
        <v>3329</v>
      </c>
      <c r="E2402" t="s">
        <v>14541</v>
      </c>
      <c r="F2402" t="s">
        <v>5222</v>
      </c>
      <c r="G2402" t="s">
        <v>14427</v>
      </c>
      <c r="H2402" t="s">
        <v>27</v>
      </c>
      <c r="I2402" t="s">
        <v>28</v>
      </c>
      <c r="J2402" t="s">
        <v>14542</v>
      </c>
      <c r="K2402" t="s">
        <v>14543</v>
      </c>
      <c r="L2402" t="s">
        <v>14544</v>
      </c>
      <c r="M2402" t="s">
        <v>14545</v>
      </c>
      <c r="N2402" t="s">
        <v>14546</v>
      </c>
      <c r="O2402" t="s">
        <v>55</v>
      </c>
      <c r="P2402">
        <v>0</v>
      </c>
      <c r="Q2402">
        <v>0</v>
      </c>
      <c r="S2402" t="s">
        <v>14547</v>
      </c>
      <c r="U2402" t="s">
        <v>14548</v>
      </c>
    </row>
    <row r="2403" spans="1:21" hidden="1">
      <c r="A2403">
        <v>4418</v>
      </c>
      <c r="B2403" t="s">
        <v>2620</v>
      </c>
      <c r="C2403" t="s">
        <v>14549</v>
      </c>
      <c r="D2403" t="s">
        <v>23</v>
      </c>
      <c r="E2403" t="s">
        <v>14550</v>
      </c>
      <c r="F2403" t="s">
        <v>5222</v>
      </c>
      <c r="G2403" t="s">
        <v>14427</v>
      </c>
      <c r="H2403" t="s">
        <v>27</v>
      </c>
      <c r="I2403" t="s">
        <v>28</v>
      </c>
      <c r="J2403" t="s">
        <v>14551</v>
      </c>
      <c r="K2403" t="s">
        <v>14552</v>
      </c>
      <c r="L2403" t="s">
        <v>14553</v>
      </c>
      <c r="M2403" t="s">
        <v>14554</v>
      </c>
      <c r="O2403" t="s">
        <v>122</v>
      </c>
      <c r="P2403">
        <v>1</v>
      </c>
      <c r="Q2403">
        <v>0</v>
      </c>
      <c r="S2403" t="s">
        <v>14555</v>
      </c>
      <c r="U2403" t="s">
        <v>14556</v>
      </c>
    </row>
    <row r="2404" spans="1:21" hidden="1">
      <c r="A2404">
        <v>4419</v>
      </c>
      <c r="B2404" t="s">
        <v>11453</v>
      </c>
      <c r="C2404" t="s">
        <v>14557</v>
      </c>
      <c r="D2404" t="s">
        <v>37</v>
      </c>
      <c r="E2404" t="s">
        <v>14558</v>
      </c>
      <c r="F2404" t="s">
        <v>5222</v>
      </c>
      <c r="G2404" t="s">
        <v>14427</v>
      </c>
      <c r="H2404" t="s">
        <v>27</v>
      </c>
      <c r="I2404" t="s">
        <v>28</v>
      </c>
      <c r="J2404" t="s">
        <v>14559</v>
      </c>
      <c r="K2404" t="s">
        <v>14560</v>
      </c>
      <c r="L2404" t="s">
        <v>14561</v>
      </c>
      <c r="M2404" t="s">
        <v>14562</v>
      </c>
      <c r="O2404" t="s">
        <v>55</v>
      </c>
      <c r="P2404">
        <v>1</v>
      </c>
      <c r="Q2404">
        <v>0</v>
      </c>
      <c r="S2404" t="s">
        <v>14563</v>
      </c>
      <c r="U2404" t="s">
        <v>14564</v>
      </c>
    </row>
    <row r="2405" spans="1:21" hidden="1">
      <c r="A2405">
        <v>4420</v>
      </c>
      <c r="B2405" t="s">
        <v>4464</v>
      </c>
      <c r="C2405" t="s">
        <v>12179</v>
      </c>
      <c r="D2405" t="s">
        <v>3329</v>
      </c>
      <c r="E2405" t="s">
        <v>14565</v>
      </c>
      <c r="F2405" t="s">
        <v>5222</v>
      </c>
      <c r="G2405" t="s">
        <v>14427</v>
      </c>
      <c r="H2405" t="s">
        <v>27</v>
      </c>
      <c r="I2405" t="s">
        <v>28</v>
      </c>
      <c r="J2405" t="s">
        <v>97</v>
      </c>
      <c r="K2405" t="s">
        <v>3981</v>
      </c>
      <c r="L2405" t="s">
        <v>6748</v>
      </c>
      <c r="M2405" t="s">
        <v>5594</v>
      </c>
      <c r="N2405" t="s">
        <v>3043</v>
      </c>
      <c r="O2405" t="s">
        <v>34</v>
      </c>
      <c r="P2405">
        <v>1</v>
      </c>
      <c r="Q2405">
        <v>0</v>
      </c>
      <c r="S2405" t="s">
        <v>14566</v>
      </c>
      <c r="U2405" t="s">
        <v>14567</v>
      </c>
    </row>
    <row r="2406" spans="1:21" hidden="1">
      <c r="A2406">
        <v>4421</v>
      </c>
      <c r="B2406" t="s">
        <v>11637</v>
      </c>
      <c r="C2406" t="s">
        <v>13017</v>
      </c>
      <c r="D2406" t="s">
        <v>3329</v>
      </c>
      <c r="E2406" t="s">
        <v>14568</v>
      </c>
      <c r="F2406" t="s">
        <v>5222</v>
      </c>
      <c r="G2406" t="s">
        <v>14427</v>
      </c>
      <c r="H2406" t="s">
        <v>27</v>
      </c>
      <c r="I2406" t="s">
        <v>28</v>
      </c>
      <c r="J2406" t="s">
        <v>3465</v>
      </c>
      <c r="K2406" t="s">
        <v>3979</v>
      </c>
      <c r="L2406" t="s">
        <v>6739</v>
      </c>
      <c r="M2406" t="s">
        <v>6748</v>
      </c>
      <c r="O2406" t="s">
        <v>122</v>
      </c>
      <c r="P2406">
        <v>1</v>
      </c>
      <c r="Q2406">
        <v>0</v>
      </c>
      <c r="S2406" t="s">
        <v>14569</v>
      </c>
      <c r="U2406" t="s">
        <v>14570</v>
      </c>
    </row>
    <row r="2407" spans="1:21" hidden="1">
      <c r="A2407">
        <v>4422</v>
      </c>
      <c r="B2407" t="s">
        <v>2959</v>
      </c>
      <c r="C2407" t="s">
        <v>14571</v>
      </c>
      <c r="D2407" t="s">
        <v>37</v>
      </c>
      <c r="E2407" t="s">
        <v>14572</v>
      </c>
      <c r="F2407" t="s">
        <v>5222</v>
      </c>
      <c r="G2407" t="s">
        <v>14573</v>
      </c>
      <c r="H2407" t="s">
        <v>27</v>
      </c>
      <c r="I2407" t="s">
        <v>28</v>
      </c>
      <c r="J2407" t="s">
        <v>14574</v>
      </c>
      <c r="K2407" t="s">
        <v>14575</v>
      </c>
      <c r="L2407" t="s">
        <v>14576</v>
      </c>
      <c r="M2407" t="s">
        <v>14577</v>
      </c>
      <c r="N2407" t="s">
        <v>14578</v>
      </c>
      <c r="O2407" t="s">
        <v>122</v>
      </c>
      <c r="P2407">
        <v>1</v>
      </c>
      <c r="Q2407">
        <v>0</v>
      </c>
      <c r="S2407" t="s">
        <v>14579</v>
      </c>
      <c r="U2407" t="s">
        <v>14580</v>
      </c>
    </row>
    <row r="2408" spans="1:21" hidden="1">
      <c r="A2408">
        <v>4423</v>
      </c>
      <c r="B2408" t="s">
        <v>14485</v>
      </c>
      <c r="C2408" t="s">
        <v>14486</v>
      </c>
      <c r="D2408" t="s">
        <v>23</v>
      </c>
      <c r="E2408" t="s">
        <v>14581</v>
      </c>
      <c r="F2408" t="s">
        <v>5222</v>
      </c>
      <c r="G2408" t="s">
        <v>14573</v>
      </c>
      <c r="H2408" t="s">
        <v>27</v>
      </c>
      <c r="I2408" t="s">
        <v>28</v>
      </c>
      <c r="J2408" t="s">
        <v>14582</v>
      </c>
      <c r="K2408" t="s">
        <v>14583</v>
      </c>
      <c r="L2408" t="s">
        <v>14584</v>
      </c>
      <c r="M2408" t="s">
        <v>14585</v>
      </c>
      <c r="O2408" t="s">
        <v>64</v>
      </c>
      <c r="P2408">
        <v>0</v>
      </c>
      <c r="Q2408">
        <v>0</v>
      </c>
      <c r="S2408" t="s">
        <v>14586</v>
      </c>
      <c r="U2408" t="s">
        <v>14587</v>
      </c>
    </row>
    <row r="2409" spans="1:21" hidden="1">
      <c r="A2409">
        <v>4424</v>
      </c>
      <c r="B2409" t="s">
        <v>14485</v>
      </c>
      <c r="C2409" t="s">
        <v>14486</v>
      </c>
      <c r="D2409" t="s">
        <v>23</v>
      </c>
      <c r="E2409" t="s">
        <v>14588</v>
      </c>
      <c r="F2409" t="s">
        <v>5222</v>
      </c>
      <c r="G2409" t="s">
        <v>14573</v>
      </c>
      <c r="H2409" t="s">
        <v>27</v>
      </c>
      <c r="I2409" t="s">
        <v>28</v>
      </c>
      <c r="J2409" t="s">
        <v>14589</v>
      </c>
      <c r="K2409" t="s">
        <v>14590</v>
      </c>
      <c r="L2409" t="s">
        <v>14591</v>
      </c>
      <c r="M2409" t="s">
        <v>14592</v>
      </c>
      <c r="N2409" t="s">
        <v>14593</v>
      </c>
      <c r="O2409" t="s">
        <v>122</v>
      </c>
      <c r="P2409">
        <v>1</v>
      </c>
      <c r="Q2409">
        <v>0</v>
      </c>
      <c r="S2409" t="s">
        <v>14594</v>
      </c>
      <c r="U2409" t="s">
        <v>14595</v>
      </c>
    </row>
    <row r="2410" spans="1:21" hidden="1">
      <c r="A2410">
        <v>4425</v>
      </c>
      <c r="B2410" t="s">
        <v>14596</v>
      </c>
      <c r="C2410" t="s">
        <v>14597</v>
      </c>
      <c r="D2410" t="s">
        <v>3329</v>
      </c>
      <c r="E2410" t="s">
        <v>14598</v>
      </c>
      <c r="F2410" t="s">
        <v>5222</v>
      </c>
      <c r="G2410" t="s">
        <v>14573</v>
      </c>
      <c r="H2410" t="s">
        <v>27</v>
      </c>
      <c r="I2410" t="s">
        <v>28</v>
      </c>
      <c r="J2410" t="s">
        <v>14599</v>
      </c>
      <c r="K2410" t="s">
        <v>14600</v>
      </c>
      <c r="L2410" t="s">
        <v>14601</v>
      </c>
      <c r="M2410" t="s">
        <v>14602</v>
      </c>
      <c r="O2410" t="s">
        <v>122</v>
      </c>
      <c r="P2410">
        <v>1</v>
      </c>
      <c r="Q2410">
        <v>0</v>
      </c>
      <c r="S2410" t="s">
        <v>14603</v>
      </c>
      <c r="U2410" t="s">
        <v>14604</v>
      </c>
    </row>
    <row r="2411" spans="1:21" hidden="1">
      <c r="A2411">
        <v>4425</v>
      </c>
      <c r="B2411" t="s">
        <v>14596</v>
      </c>
      <c r="C2411" t="s">
        <v>14597</v>
      </c>
      <c r="D2411" t="s">
        <v>3329</v>
      </c>
      <c r="E2411" t="s">
        <v>14598</v>
      </c>
      <c r="F2411" t="s">
        <v>5222</v>
      </c>
      <c r="G2411" t="s">
        <v>14573</v>
      </c>
      <c r="H2411" t="s">
        <v>27</v>
      </c>
      <c r="I2411" t="s">
        <v>28</v>
      </c>
      <c r="J2411" t="s">
        <v>14599</v>
      </c>
      <c r="K2411" t="s">
        <v>14600</v>
      </c>
      <c r="L2411" t="s">
        <v>14601</v>
      </c>
      <c r="M2411" t="s">
        <v>14602</v>
      </c>
      <c r="O2411" t="s">
        <v>122</v>
      </c>
      <c r="P2411">
        <v>0</v>
      </c>
      <c r="Q2411">
        <v>0</v>
      </c>
      <c r="S2411" t="s">
        <v>14603</v>
      </c>
      <c r="U2411" t="s">
        <v>14604</v>
      </c>
    </row>
    <row r="2412" spans="1:21" hidden="1">
      <c r="A2412" t="s">
        <v>14605</v>
      </c>
      <c r="B2412" t="s">
        <v>12217</v>
      </c>
      <c r="C2412" t="s">
        <v>14606</v>
      </c>
      <c r="D2412" t="s">
        <v>37</v>
      </c>
      <c r="E2412" t="s">
        <v>14607</v>
      </c>
      <c r="F2412" t="s">
        <v>5222</v>
      </c>
      <c r="G2412" t="s">
        <v>14573</v>
      </c>
      <c r="H2412" t="s">
        <v>27</v>
      </c>
      <c r="I2412" t="s">
        <v>28</v>
      </c>
      <c r="J2412" t="s">
        <v>14608</v>
      </c>
      <c r="K2412" t="s">
        <v>14609</v>
      </c>
      <c r="L2412" t="s">
        <v>14610</v>
      </c>
      <c r="M2412" t="s">
        <v>14611</v>
      </c>
      <c r="N2412" t="s">
        <v>11573</v>
      </c>
      <c r="O2412" t="s">
        <v>55</v>
      </c>
      <c r="P2412">
        <v>1</v>
      </c>
      <c r="Q2412">
        <v>1</v>
      </c>
      <c r="S2412" t="s">
        <v>14612</v>
      </c>
      <c r="U2412" t="s">
        <v>14613</v>
      </c>
    </row>
    <row r="2413" spans="1:21" hidden="1">
      <c r="A2413">
        <v>4427</v>
      </c>
      <c r="B2413" t="s">
        <v>2895</v>
      </c>
      <c r="C2413" t="s">
        <v>14614</v>
      </c>
      <c r="D2413" t="s">
        <v>23</v>
      </c>
      <c r="E2413" t="s">
        <v>14615</v>
      </c>
      <c r="F2413" t="s">
        <v>5222</v>
      </c>
      <c r="G2413" t="s">
        <v>14573</v>
      </c>
      <c r="H2413" t="s">
        <v>27</v>
      </c>
      <c r="I2413" t="s">
        <v>2565</v>
      </c>
      <c r="O2413" t="s">
        <v>80</v>
      </c>
      <c r="P2413">
        <v>0</v>
      </c>
      <c r="Q2413">
        <v>0</v>
      </c>
      <c r="S2413" t="s">
        <v>14616</v>
      </c>
      <c r="U2413" t="s">
        <v>14617</v>
      </c>
    </row>
    <row r="2414" spans="1:21" hidden="1">
      <c r="A2414" t="s">
        <v>14618</v>
      </c>
      <c r="B2414" t="s">
        <v>11637</v>
      </c>
      <c r="C2414" t="s">
        <v>13017</v>
      </c>
      <c r="D2414" t="s">
        <v>23</v>
      </c>
      <c r="E2414" t="s">
        <v>14619</v>
      </c>
      <c r="F2414" t="s">
        <v>5222</v>
      </c>
      <c r="G2414" t="s">
        <v>14573</v>
      </c>
      <c r="H2414" t="s">
        <v>27</v>
      </c>
      <c r="I2414" t="s">
        <v>28</v>
      </c>
      <c r="J2414" t="s">
        <v>12967</v>
      </c>
      <c r="K2414" t="s">
        <v>5594</v>
      </c>
      <c r="L2414" t="s">
        <v>14620</v>
      </c>
      <c r="M2414" t="s">
        <v>14621</v>
      </c>
      <c r="O2414" t="s">
        <v>34</v>
      </c>
      <c r="P2414">
        <v>0</v>
      </c>
      <c r="Q2414">
        <v>0</v>
      </c>
      <c r="S2414" t="s">
        <v>14622</v>
      </c>
      <c r="U2414" t="s">
        <v>14623</v>
      </c>
    </row>
    <row r="2415" spans="1:21" hidden="1">
      <c r="A2415">
        <v>4429</v>
      </c>
      <c r="B2415" t="s">
        <v>2895</v>
      </c>
      <c r="C2415" t="s">
        <v>14614</v>
      </c>
      <c r="D2415" t="s">
        <v>23</v>
      </c>
      <c r="E2415" t="s">
        <v>14624</v>
      </c>
      <c r="F2415" t="s">
        <v>5222</v>
      </c>
      <c r="G2415" t="s">
        <v>14573</v>
      </c>
      <c r="H2415" t="s">
        <v>142</v>
      </c>
      <c r="I2415" t="s">
        <v>2565</v>
      </c>
      <c r="J2415" t="s">
        <v>14608</v>
      </c>
      <c r="K2415" t="s">
        <v>14609</v>
      </c>
      <c r="L2415" t="s">
        <v>14610</v>
      </c>
      <c r="M2415" t="s">
        <v>14611</v>
      </c>
      <c r="N2415" t="s">
        <v>11573</v>
      </c>
      <c r="O2415" t="s">
        <v>55</v>
      </c>
      <c r="P2415">
        <v>1</v>
      </c>
      <c r="Q2415">
        <v>0</v>
      </c>
      <c r="S2415" t="s">
        <v>14625</v>
      </c>
      <c r="U2415" t="s">
        <v>14626</v>
      </c>
    </row>
    <row r="2416" spans="1:21" hidden="1">
      <c r="A2416">
        <v>4430</v>
      </c>
      <c r="B2416" t="s">
        <v>14520</v>
      </c>
      <c r="C2416" t="s">
        <v>14627</v>
      </c>
      <c r="D2416" t="s">
        <v>37</v>
      </c>
      <c r="E2416" t="s">
        <v>14628</v>
      </c>
      <c r="F2416" t="s">
        <v>5222</v>
      </c>
      <c r="G2416" t="s">
        <v>14573</v>
      </c>
      <c r="H2416" t="s">
        <v>27</v>
      </c>
      <c r="I2416" t="s">
        <v>28</v>
      </c>
      <c r="J2416" t="s">
        <v>14629</v>
      </c>
      <c r="K2416" t="s">
        <v>14630</v>
      </c>
      <c r="L2416" t="s">
        <v>14631</v>
      </c>
      <c r="M2416" t="s">
        <v>14632</v>
      </c>
      <c r="N2416" t="s">
        <v>14633</v>
      </c>
      <c r="O2416" t="s">
        <v>80</v>
      </c>
      <c r="P2416">
        <v>0</v>
      </c>
      <c r="Q2416">
        <v>0</v>
      </c>
      <c r="S2416" t="s">
        <v>14634</v>
      </c>
      <c r="U2416" t="s">
        <v>14635</v>
      </c>
    </row>
    <row r="2417" spans="1:21" hidden="1">
      <c r="A2417">
        <v>4431</v>
      </c>
      <c r="B2417" t="s">
        <v>21</v>
      </c>
      <c r="C2417" t="s">
        <v>374</v>
      </c>
      <c r="D2417" t="s">
        <v>108</v>
      </c>
      <c r="E2417" t="s">
        <v>14636</v>
      </c>
      <c r="F2417" t="s">
        <v>5222</v>
      </c>
      <c r="G2417" t="s">
        <v>14573</v>
      </c>
      <c r="H2417" t="s">
        <v>27</v>
      </c>
      <c r="I2417" t="s">
        <v>28</v>
      </c>
      <c r="J2417" t="s">
        <v>14637</v>
      </c>
      <c r="K2417" t="s">
        <v>14638</v>
      </c>
      <c r="L2417" t="s">
        <v>14639</v>
      </c>
      <c r="M2417" t="s">
        <v>14640</v>
      </c>
      <c r="N2417" t="s">
        <v>14641</v>
      </c>
      <c r="O2417" t="s">
        <v>55</v>
      </c>
      <c r="P2417">
        <v>1</v>
      </c>
      <c r="Q2417">
        <v>1</v>
      </c>
      <c r="R2417" t="s">
        <v>14642</v>
      </c>
      <c r="S2417" t="s">
        <v>14643</v>
      </c>
      <c r="U2417" t="s">
        <v>14644</v>
      </c>
    </row>
    <row r="2418" spans="1:21" hidden="1">
      <c r="A2418">
        <v>4432</v>
      </c>
      <c r="B2418" t="s">
        <v>14468</v>
      </c>
      <c r="C2418" t="s">
        <v>14645</v>
      </c>
      <c r="D2418" t="s">
        <v>23</v>
      </c>
      <c r="E2418" t="s">
        <v>14646</v>
      </c>
      <c r="F2418" t="s">
        <v>5222</v>
      </c>
      <c r="G2418" t="s">
        <v>14573</v>
      </c>
      <c r="H2418" t="s">
        <v>27</v>
      </c>
      <c r="I2418" t="s">
        <v>28</v>
      </c>
      <c r="J2418" t="s">
        <v>14647</v>
      </c>
      <c r="K2418" t="s">
        <v>14648</v>
      </c>
      <c r="L2418" t="s">
        <v>3042</v>
      </c>
      <c r="M2418" t="s">
        <v>35</v>
      </c>
      <c r="N2418" t="s">
        <v>3044</v>
      </c>
      <c r="O2418" t="s">
        <v>55</v>
      </c>
      <c r="P2418">
        <v>1</v>
      </c>
      <c r="Q2418">
        <v>0</v>
      </c>
      <c r="S2418" t="s">
        <v>14649</v>
      </c>
      <c r="U2418" t="s">
        <v>14650</v>
      </c>
    </row>
    <row r="2419" spans="1:21" hidden="1">
      <c r="A2419">
        <v>4433</v>
      </c>
      <c r="B2419" t="s">
        <v>11637</v>
      </c>
      <c r="C2419" t="s">
        <v>13017</v>
      </c>
      <c r="D2419" t="s">
        <v>3329</v>
      </c>
      <c r="E2419" t="s">
        <v>14651</v>
      </c>
      <c r="F2419" t="s">
        <v>5222</v>
      </c>
      <c r="G2419" t="s">
        <v>14573</v>
      </c>
      <c r="H2419" t="s">
        <v>27</v>
      </c>
      <c r="I2419" t="s">
        <v>28</v>
      </c>
      <c r="J2419" t="s">
        <v>14652</v>
      </c>
      <c r="K2419" t="s">
        <v>14653</v>
      </c>
      <c r="L2419" t="s">
        <v>14654</v>
      </c>
      <c r="M2419" t="s">
        <v>14655</v>
      </c>
      <c r="O2419" t="s">
        <v>64</v>
      </c>
      <c r="P2419">
        <v>0</v>
      </c>
      <c r="Q2419">
        <v>0</v>
      </c>
      <c r="S2419" t="s">
        <v>14656</v>
      </c>
      <c r="U2419" t="s">
        <v>14657</v>
      </c>
    </row>
    <row r="2420" spans="1:21" hidden="1">
      <c r="A2420">
        <v>4434</v>
      </c>
      <c r="B2420" t="s">
        <v>11637</v>
      </c>
      <c r="C2420" t="s">
        <v>13017</v>
      </c>
      <c r="D2420" t="s">
        <v>37</v>
      </c>
      <c r="E2420" t="s">
        <v>14658</v>
      </c>
      <c r="F2420" t="s">
        <v>5222</v>
      </c>
      <c r="G2420" t="s">
        <v>14573</v>
      </c>
      <c r="H2420" t="s">
        <v>27</v>
      </c>
      <c r="I2420" t="s">
        <v>28</v>
      </c>
      <c r="J2420" t="s">
        <v>14659</v>
      </c>
      <c r="K2420" t="s">
        <v>14660</v>
      </c>
      <c r="L2420" t="s">
        <v>14661</v>
      </c>
      <c r="M2420" t="s">
        <v>14662</v>
      </c>
      <c r="O2420" t="s">
        <v>122</v>
      </c>
      <c r="P2420">
        <v>0</v>
      </c>
      <c r="Q2420">
        <v>0</v>
      </c>
      <c r="R2420" t="s">
        <v>14663</v>
      </c>
      <c r="S2420" t="s">
        <v>14664</v>
      </c>
      <c r="U2420" t="s">
        <v>14665</v>
      </c>
    </row>
    <row r="2421" spans="1:21" hidden="1">
      <c r="A2421">
        <v>4435</v>
      </c>
      <c r="B2421" t="s">
        <v>11637</v>
      </c>
      <c r="C2421" t="s">
        <v>13017</v>
      </c>
      <c r="D2421" t="s">
        <v>482</v>
      </c>
      <c r="E2421" t="s">
        <v>14666</v>
      </c>
      <c r="F2421" t="s">
        <v>5222</v>
      </c>
      <c r="G2421" t="s">
        <v>14573</v>
      </c>
      <c r="H2421" t="s">
        <v>27</v>
      </c>
      <c r="I2421" t="s">
        <v>28</v>
      </c>
      <c r="J2421" t="s">
        <v>14667</v>
      </c>
      <c r="K2421" t="s">
        <v>14668</v>
      </c>
      <c r="L2421" t="s">
        <v>14669</v>
      </c>
      <c r="M2421" t="s">
        <v>14670</v>
      </c>
      <c r="O2421" t="s">
        <v>55</v>
      </c>
      <c r="P2421">
        <v>0</v>
      </c>
      <c r="Q2421">
        <v>0</v>
      </c>
      <c r="R2421" t="s">
        <v>14663</v>
      </c>
      <c r="S2421" t="s">
        <v>14671</v>
      </c>
      <c r="U2421" t="s">
        <v>14672</v>
      </c>
    </row>
    <row r="2422" spans="1:21" hidden="1">
      <c r="A2422">
        <v>4436</v>
      </c>
      <c r="B2422" t="s">
        <v>14468</v>
      </c>
      <c r="C2422" t="s">
        <v>14673</v>
      </c>
      <c r="D2422" t="s">
        <v>67</v>
      </c>
      <c r="E2422" t="s">
        <v>14674</v>
      </c>
      <c r="F2422" t="s">
        <v>5222</v>
      </c>
      <c r="G2422" t="s">
        <v>14573</v>
      </c>
      <c r="H2422" t="s">
        <v>27</v>
      </c>
      <c r="I2422" t="s">
        <v>28</v>
      </c>
      <c r="J2422" t="s">
        <v>14675</v>
      </c>
      <c r="K2422" t="s">
        <v>14676</v>
      </c>
      <c r="L2422" t="s">
        <v>14677</v>
      </c>
      <c r="M2422" t="s">
        <v>14678</v>
      </c>
      <c r="N2422" t="s">
        <v>14679</v>
      </c>
      <c r="O2422" t="s">
        <v>34</v>
      </c>
      <c r="P2422">
        <v>0</v>
      </c>
      <c r="Q2422">
        <v>0</v>
      </c>
      <c r="R2422" t="s">
        <v>14663</v>
      </c>
      <c r="S2422" t="s">
        <v>14680</v>
      </c>
      <c r="U2422" t="s">
        <v>14681</v>
      </c>
    </row>
    <row r="2423" spans="1:21" hidden="1">
      <c r="A2423">
        <v>4437</v>
      </c>
      <c r="B2423" t="s">
        <v>14682</v>
      </c>
      <c r="C2423" t="s">
        <v>14683</v>
      </c>
      <c r="D2423" t="s">
        <v>67</v>
      </c>
      <c r="E2423" t="s">
        <v>14684</v>
      </c>
      <c r="F2423" t="s">
        <v>5222</v>
      </c>
      <c r="G2423" t="s">
        <v>14573</v>
      </c>
      <c r="H2423" t="s">
        <v>27</v>
      </c>
      <c r="I2423" t="s">
        <v>28</v>
      </c>
      <c r="J2423" t="s">
        <v>14685</v>
      </c>
      <c r="K2423" t="s">
        <v>14686</v>
      </c>
      <c r="L2423" t="s">
        <v>14687</v>
      </c>
      <c r="M2423" t="s">
        <v>14688</v>
      </c>
      <c r="O2423" t="s">
        <v>122</v>
      </c>
      <c r="P2423">
        <v>0</v>
      </c>
      <c r="Q2423">
        <v>0</v>
      </c>
      <c r="S2423" t="s">
        <v>14689</v>
      </c>
      <c r="U2423" t="s">
        <v>14690</v>
      </c>
    </row>
    <row r="2424" spans="1:21" hidden="1">
      <c r="A2424">
        <v>4438</v>
      </c>
      <c r="B2424" t="s">
        <v>11637</v>
      </c>
      <c r="C2424" t="s">
        <v>13017</v>
      </c>
      <c r="D2424" t="s">
        <v>23</v>
      </c>
      <c r="E2424" t="s">
        <v>14691</v>
      </c>
      <c r="F2424" t="s">
        <v>5222</v>
      </c>
      <c r="G2424" t="s">
        <v>14573</v>
      </c>
      <c r="H2424" t="s">
        <v>27</v>
      </c>
      <c r="I2424" t="s">
        <v>28</v>
      </c>
      <c r="J2424" t="s">
        <v>14620</v>
      </c>
      <c r="K2424" t="s">
        <v>14621</v>
      </c>
      <c r="L2424" t="s">
        <v>3042</v>
      </c>
      <c r="M2424" t="s">
        <v>12967</v>
      </c>
      <c r="O2424" t="s">
        <v>64</v>
      </c>
      <c r="P2424">
        <v>1</v>
      </c>
      <c r="Q2424">
        <v>0</v>
      </c>
      <c r="R2424" t="s">
        <v>14663</v>
      </c>
      <c r="S2424" t="s">
        <v>14692</v>
      </c>
      <c r="U2424" t="s">
        <v>14693</v>
      </c>
    </row>
    <row r="2425" spans="1:21" hidden="1">
      <c r="A2425">
        <v>4439</v>
      </c>
      <c r="B2425" t="s">
        <v>14694</v>
      </c>
      <c r="C2425" t="s">
        <v>14695</v>
      </c>
      <c r="D2425" t="s">
        <v>3329</v>
      </c>
      <c r="E2425" t="s">
        <v>14696</v>
      </c>
      <c r="F2425" t="s">
        <v>5222</v>
      </c>
      <c r="G2425" t="s">
        <v>14573</v>
      </c>
      <c r="H2425" t="s">
        <v>27</v>
      </c>
      <c r="I2425" t="s">
        <v>28</v>
      </c>
      <c r="J2425" t="s">
        <v>3981</v>
      </c>
      <c r="K2425" t="s">
        <v>14697</v>
      </c>
      <c r="L2425" t="s">
        <v>12155</v>
      </c>
      <c r="M2425" t="s">
        <v>14698</v>
      </c>
      <c r="O2425" t="s">
        <v>55</v>
      </c>
      <c r="P2425">
        <v>0</v>
      </c>
      <c r="Q2425">
        <v>0</v>
      </c>
      <c r="R2425" t="s">
        <v>14699</v>
      </c>
      <c r="S2425" t="s">
        <v>14700</v>
      </c>
      <c r="U2425" t="s">
        <v>14701</v>
      </c>
    </row>
    <row r="2426" spans="1:21" hidden="1">
      <c r="A2426">
        <v>4440</v>
      </c>
      <c r="B2426" t="s">
        <v>2781</v>
      </c>
      <c r="C2426" t="s">
        <v>14702</v>
      </c>
      <c r="D2426" t="s">
        <v>47</v>
      </c>
      <c r="E2426" t="s">
        <v>14703</v>
      </c>
      <c r="F2426" t="s">
        <v>5222</v>
      </c>
      <c r="G2426" t="s">
        <v>14573</v>
      </c>
      <c r="H2426" t="s">
        <v>27</v>
      </c>
      <c r="I2426" t="s">
        <v>28</v>
      </c>
      <c r="J2426" t="s">
        <v>14704</v>
      </c>
      <c r="K2426" t="s">
        <v>14705</v>
      </c>
      <c r="L2426" t="s">
        <v>14706</v>
      </c>
      <c r="M2426" t="s">
        <v>14707</v>
      </c>
      <c r="O2426" t="s">
        <v>55</v>
      </c>
      <c r="P2426">
        <v>0</v>
      </c>
      <c r="Q2426">
        <v>0</v>
      </c>
      <c r="S2426" t="s">
        <v>14708</v>
      </c>
      <c r="U2426" t="s">
        <v>14709</v>
      </c>
    </row>
    <row r="2427" spans="1:21" hidden="1">
      <c r="A2427">
        <v>4441</v>
      </c>
      <c r="B2427" t="s">
        <v>21</v>
      </c>
      <c r="C2427" t="s">
        <v>430</v>
      </c>
      <c r="D2427" t="s">
        <v>47</v>
      </c>
      <c r="E2427" t="s">
        <v>14710</v>
      </c>
      <c r="F2427" t="s">
        <v>5222</v>
      </c>
      <c r="G2427" t="s">
        <v>14573</v>
      </c>
      <c r="H2427" t="s">
        <v>27</v>
      </c>
      <c r="I2427" t="s">
        <v>28</v>
      </c>
      <c r="J2427" t="s">
        <v>14711</v>
      </c>
      <c r="K2427" t="s">
        <v>14712</v>
      </c>
      <c r="L2427" t="s">
        <v>14713</v>
      </c>
      <c r="M2427" t="s">
        <v>14714</v>
      </c>
      <c r="N2427" t="s">
        <v>14715</v>
      </c>
      <c r="O2427" t="s">
        <v>64</v>
      </c>
      <c r="P2427">
        <v>1</v>
      </c>
      <c r="Q2427">
        <v>0</v>
      </c>
      <c r="S2427" t="s">
        <v>14716</v>
      </c>
      <c r="U2427" t="s">
        <v>14717</v>
      </c>
    </row>
    <row r="2428" spans="1:21" hidden="1">
      <c r="A2428">
        <v>4442</v>
      </c>
      <c r="B2428" t="s">
        <v>21</v>
      </c>
      <c r="C2428" t="s">
        <v>335</v>
      </c>
      <c r="D2428" t="s">
        <v>47</v>
      </c>
      <c r="E2428" t="s">
        <v>14718</v>
      </c>
      <c r="F2428" t="s">
        <v>5222</v>
      </c>
      <c r="G2428" t="s">
        <v>14573</v>
      </c>
      <c r="H2428" t="s">
        <v>27</v>
      </c>
      <c r="I2428" t="s">
        <v>28</v>
      </c>
      <c r="J2428" t="s">
        <v>14719</v>
      </c>
      <c r="K2428" t="s">
        <v>14720</v>
      </c>
      <c r="L2428" t="s">
        <v>14721</v>
      </c>
      <c r="M2428" t="s">
        <v>14722</v>
      </c>
      <c r="N2428" t="s">
        <v>14723</v>
      </c>
      <c r="O2428" t="s">
        <v>80</v>
      </c>
      <c r="P2428">
        <v>1</v>
      </c>
      <c r="Q2428">
        <v>0</v>
      </c>
      <c r="S2428" t="s">
        <v>14724</v>
      </c>
      <c r="U2428" t="s">
        <v>14725</v>
      </c>
    </row>
    <row r="2429" spans="1:21" hidden="1">
      <c r="A2429">
        <v>4443</v>
      </c>
      <c r="B2429" t="s">
        <v>2620</v>
      </c>
      <c r="C2429" t="s">
        <v>5464</v>
      </c>
      <c r="D2429" t="s">
        <v>3966</v>
      </c>
      <c r="E2429" t="s">
        <v>14726</v>
      </c>
      <c r="F2429" t="s">
        <v>5222</v>
      </c>
      <c r="G2429" t="s">
        <v>14727</v>
      </c>
      <c r="H2429" t="s">
        <v>27</v>
      </c>
      <c r="I2429" t="s">
        <v>2565</v>
      </c>
      <c r="O2429" t="s">
        <v>55</v>
      </c>
      <c r="P2429">
        <v>0</v>
      </c>
      <c r="Q2429">
        <v>0</v>
      </c>
      <c r="S2429" t="s">
        <v>14728</v>
      </c>
      <c r="U2429" t="s">
        <v>14729</v>
      </c>
    </row>
    <row r="2430" spans="1:21" hidden="1">
      <c r="A2430">
        <v>4444</v>
      </c>
      <c r="B2430" t="s">
        <v>2620</v>
      </c>
      <c r="C2430" t="s">
        <v>14730</v>
      </c>
      <c r="D2430" t="s">
        <v>3966</v>
      </c>
      <c r="E2430" t="s">
        <v>14731</v>
      </c>
      <c r="F2430" t="s">
        <v>5222</v>
      </c>
      <c r="G2430" t="s">
        <v>14727</v>
      </c>
      <c r="H2430" t="s">
        <v>27</v>
      </c>
      <c r="I2430" t="s">
        <v>2565</v>
      </c>
      <c r="O2430" t="s">
        <v>55</v>
      </c>
      <c r="P2430">
        <v>1</v>
      </c>
      <c r="Q2430">
        <v>1</v>
      </c>
      <c r="S2430" t="s">
        <v>14732</v>
      </c>
      <c r="U2430" t="s">
        <v>14733</v>
      </c>
    </row>
    <row r="2431" spans="1:21" hidden="1">
      <c r="A2431">
        <v>4445</v>
      </c>
      <c r="B2431" t="s">
        <v>2620</v>
      </c>
      <c r="C2431" t="s">
        <v>5945</v>
      </c>
      <c r="D2431" t="s">
        <v>3966</v>
      </c>
      <c r="E2431" t="s">
        <v>14734</v>
      </c>
      <c r="F2431" t="s">
        <v>5222</v>
      </c>
      <c r="G2431" t="s">
        <v>14727</v>
      </c>
      <c r="H2431" t="s">
        <v>27</v>
      </c>
      <c r="I2431" t="s">
        <v>2565</v>
      </c>
      <c r="O2431" t="s">
        <v>80</v>
      </c>
      <c r="P2431">
        <v>0</v>
      </c>
      <c r="Q2431">
        <v>0</v>
      </c>
      <c r="S2431" t="s">
        <v>14735</v>
      </c>
      <c r="U2431" t="s">
        <v>14736</v>
      </c>
    </row>
    <row r="2432" spans="1:21" hidden="1">
      <c r="A2432">
        <v>4446</v>
      </c>
      <c r="B2432" t="s">
        <v>21</v>
      </c>
      <c r="C2432" t="s">
        <v>14737</v>
      </c>
      <c r="D2432" t="s">
        <v>3966</v>
      </c>
      <c r="E2432" t="s">
        <v>14738</v>
      </c>
      <c r="F2432" t="s">
        <v>5222</v>
      </c>
      <c r="G2432" t="s">
        <v>14727</v>
      </c>
      <c r="H2432" t="s">
        <v>27</v>
      </c>
      <c r="I2432" t="s">
        <v>28</v>
      </c>
      <c r="J2432" t="s">
        <v>7352</v>
      </c>
      <c r="K2432" t="s">
        <v>14739</v>
      </c>
      <c r="L2432" t="s">
        <v>14740</v>
      </c>
      <c r="M2432" t="s">
        <v>14741</v>
      </c>
      <c r="N2432" t="s">
        <v>14742</v>
      </c>
      <c r="O2432" t="s">
        <v>122</v>
      </c>
      <c r="P2432">
        <v>0</v>
      </c>
      <c r="Q2432">
        <v>0</v>
      </c>
      <c r="S2432" t="s">
        <v>14743</v>
      </c>
      <c r="U2432" t="s">
        <v>14744</v>
      </c>
    </row>
    <row r="2433" spans="1:21" hidden="1">
      <c r="A2433">
        <v>4447</v>
      </c>
      <c r="B2433" t="s">
        <v>21</v>
      </c>
      <c r="C2433" t="s">
        <v>14737</v>
      </c>
      <c r="D2433" t="s">
        <v>3966</v>
      </c>
      <c r="E2433" t="s">
        <v>14745</v>
      </c>
      <c r="F2433" t="s">
        <v>5222</v>
      </c>
      <c r="G2433" t="s">
        <v>14727</v>
      </c>
      <c r="H2433" t="s">
        <v>27</v>
      </c>
      <c r="I2433" t="s">
        <v>28</v>
      </c>
      <c r="J2433" t="s">
        <v>14746</v>
      </c>
      <c r="K2433" t="s">
        <v>14747</v>
      </c>
      <c r="L2433" t="s">
        <v>14748</v>
      </c>
      <c r="M2433" t="s">
        <v>14749</v>
      </c>
      <c r="N2433" t="s">
        <v>14750</v>
      </c>
      <c r="O2433" t="s">
        <v>80</v>
      </c>
      <c r="P2433">
        <v>1</v>
      </c>
      <c r="Q2433">
        <v>1</v>
      </c>
      <c r="S2433" t="s">
        <v>14751</v>
      </c>
      <c r="U2433" t="s">
        <v>14744</v>
      </c>
    </row>
    <row r="2434" spans="1:21" hidden="1">
      <c r="A2434">
        <v>4448</v>
      </c>
      <c r="B2434" t="s">
        <v>2438</v>
      </c>
      <c r="C2434" t="s">
        <v>3295</v>
      </c>
      <c r="D2434" t="s">
        <v>3966</v>
      </c>
      <c r="E2434" t="s">
        <v>14752</v>
      </c>
      <c r="F2434" t="s">
        <v>5222</v>
      </c>
      <c r="G2434" t="s">
        <v>14727</v>
      </c>
      <c r="H2434" t="s">
        <v>27</v>
      </c>
      <c r="I2434" t="s">
        <v>28</v>
      </c>
      <c r="J2434" t="s">
        <v>14753</v>
      </c>
      <c r="K2434" t="s">
        <v>14754</v>
      </c>
      <c r="L2434" t="s">
        <v>14755</v>
      </c>
      <c r="M2434" t="s">
        <v>14756</v>
      </c>
      <c r="N2434" t="s">
        <v>14757</v>
      </c>
      <c r="O2434" t="s">
        <v>55</v>
      </c>
      <c r="P2434">
        <v>0</v>
      </c>
      <c r="Q2434">
        <v>0</v>
      </c>
      <c r="S2434" t="s">
        <v>14758</v>
      </c>
      <c r="U2434" t="s">
        <v>14744</v>
      </c>
    </row>
    <row r="2435" spans="1:21" hidden="1">
      <c r="A2435">
        <v>4449</v>
      </c>
      <c r="B2435" t="s">
        <v>6930</v>
      </c>
      <c r="C2435" t="s">
        <v>14759</v>
      </c>
      <c r="D2435" t="s">
        <v>3966</v>
      </c>
      <c r="E2435" t="s">
        <v>14760</v>
      </c>
      <c r="F2435" t="s">
        <v>5222</v>
      </c>
      <c r="G2435" t="s">
        <v>14727</v>
      </c>
      <c r="H2435" t="s">
        <v>27</v>
      </c>
      <c r="I2435" t="s">
        <v>28</v>
      </c>
      <c r="J2435" t="s">
        <v>14761</v>
      </c>
      <c r="K2435" t="s">
        <v>14762</v>
      </c>
      <c r="L2435" t="s">
        <v>14763</v>
      </c>
      <c r="M2435" t="s">
        <v>14764</v>
      </c>
      <c r="O2435" t="s">
        <v>55</v>
      </c>
      <c r="P2435">
        <v>0</v>
      </c>
      <c r="Q2435">
        <v>0</v>
      </c>
      <c r="S2435" t="s">
        <v>14765</v>
      </c>
      <c r="U2435" t="s">
        <v>14766</v>
      </c>
    </row>
    <row r="2436" spans="1:21" hidden="1">
      <c r="A2436">
        <v>4450</v>
      </c>
      <c r="B2436" t="s">
        <v>2981</v>
      </c>
      <c r="C2436" t="s">
        <v>14767</v>
      </c>
      <c r="D2436" t="s">
        <v>366</v>
      </c>
      <c r="E2436" t="s">
        <v>14768</v>
      </c>
      <c r="F2436" t="s">
        <v>5222</v>
      </c>
      <c r="G2436" t="s">
        <v>14727</v>
      </c>
      <c r="H2436" t="s">
        <v>27</v>
      </c>
      <c r="I2436" t="s">
        <v>28</v>
      </c>
      <c r="J2436" t="s">
        <v>14769</v>
      </c>
      <c r="K2436" t="s">
        <v>14770</v>
      </c>
      <c r="L2436" t="s">
        <v>14771</v>
      </c>
      <c r="M2436" t="s">
        <v>14772</v>
      </c>
      <c r="N2436" t="s">
        <v>14773</v>
      </c>
      <c r="O2436" t="s">
        <v>64</v>
      </c>
      <c r="P2436">
        <v>0</v>
      </c>
      <c r="Q2436">
        <v>0</v>
      </c>
      <c r="S2436" t="s">
        <v>14774</v>
      </c>
      <c r="U2436" t="s">
        <v>14766</v>
      </c>
    </row>
    <row r="2437" spans="1:21" hidden="1">
      <c r="A2437">
        <v>4451</v>
      </c>
      <c r="B2437" t="s">
        <v>2438</v>
      </c>
      <c r="C2437" t="s">
        <v>2834</v>
      </c>
      <c r="D2437" t="s">
        <v>366</v>
      </c>
      <c r="E2437" t="s">
        <v>14775</v>
      </c>
      <c r="F2437" t="s">
        <v>5222</v>
      </c>
      <c r="G2437" t="s">
        <v>14727</v>
      </c>
      <c r="H2437" t="s">
        <v>27</v>
      </c>
      <c r="I2437" t="s">
        <v>28</v>
      </c>
      <c r="J2437" t="s">
        <v>14776</v>
      </c>
      <c r="K2437" t="s">
        <v>14777</v>
      </c>
      <c r="L2437" t="s">
        <v>14778</v>
      </c>
      <c r="M2437" t="s">
        <v>14779</v>
      </c>
      <c r="N2437" t="s">
        <v>14780</v>
      </c>
      <c r="O2437" t="s">
        <v>64</v>
      </c>
      <c r="P2437">
        <v>0</v>
      </c>
      <c r="Q2437">
        <v>0</v>
      </c>
      <c r="S2437" t="s">
        <v>14781</v>
      </c>
      <c r="U2437" t="s">
        <v>14766</v>
      </c>
    </row>
    <row r="2438" spans="1:21" hidden="1">
      <c r="A2438">
        <v>4452</v>
      </c>
      <c r="B2438" t="s">
        <v>3757</v>
      </c>
      <c r="C2438" t="s">
        <v>14782</v>
      </c>
      <c r="D2438" t="s">
        <v>366</v>
      </c>
      <c r="E2438" t="s">
        <v>14783</v>
      </c>
      <c r="F2438" t="s">
        <v>5222</v>
      </c>
      <c r="G2438" t="s">
        <v>14727</v>
      </c>
      <c r="H2438" t="s">
        <v>27</v>
      </c>
      <c r="I2438" t="s">
        <v>28</v>
      </c>
      <c r="J2438" t="s">
        <v>14784</v>
      </c>
      <c r="K2438" t="s">
        <v>14785</v>
      </c>
      <c r="L2438" t="s">
        <v>12369</v>
      </c>
      <c r="M2438" t="s">
        <v>12560</v>
      </c>
      <c r="N2438" t="s">
        <v>14786</v>
      </c>
      <c r="O2438" t="s">
        <v>55</v>
      </c>
      <c r="P2438">
        <v>1</v>
      </c>
      <c r="Q2438">
        <v>1</v>
      </c>
      <c r="R2438" t="s">
        <v>14787</v>
      </c>
      <c r="S2438" t="s">
        <v>14788</v>
      </c>
      <c r="U2438" t="s">
        <v>14789</v>
      </c>
    </row>
    <row r="2439" spans="1:21" hidden="1">
      <c r="A2439">
        <v>4453</v>
      </c>
      <c r="B2439" t="s">
        <v>4464</v>
      </c>
      <c r="C2439" t="s">
        <v>14790</v>
      </c>
      <c r="D2439" t="s">
        <v>366</v>
      </c>
      <c r="E2439" t="s">
        <v>14791</v>
      </c>
      <c r="F2439" t="s">
        <v>5222</v>
      </c>
      <c r="G2439" t="s">
        <v>14727</v>
      </c>
      <c r="H2439" t="s">
        <v>27</v>
      </c>
      <c r="I2439" t="s">
        <v>28</v>
      </c>
      <c r="J2439" t="s">
        <v>2938</v>
      </c>
      <c r="K2439" t="s">
        <v>14792</v>
      </c>
      <c r="L2439" t="s">
        <v>14793</v>
      </c>
      <c r="M2439" t="s">
        <v>14794</v>
      </c>
      <c r="N2439" t="s">
        <v>14795</v>
      </c>
      <c r="O2439" t="s">
        <v>64</v>
      </c>
      <c r="P2439">
        <v>0</v>
      </c>
      <c r="Q2439">
        <v>0</v>
      </c>
      <c r="S2439" t="s">
        <v>14796</v>
      </c>
      <c r="U2439" t="s">
        <v>14797</v>
      </c>
    </row>
    <row r="2440" spans="1:21" hidden="1">
      <c r="A2440">
        <v>4454</v>
      </c>
      <c r="B2440" t="s">
        <v>2959</v>
      </c>
      <c r="C2440" t="s">
        <v>11910</v>
      </c>
      <c r="D2440" t="s">
        <v>366</v>
      </c>
      <c r="E2440" t="s">
        <v>14798</v>
      </c>
      <c r="F2440" t="s">
        <v>5222</v>
      </c>
      <c r="G2440" t="s">
        <v>14727</v>
      </c>
      <c r="H2440" t="s">
        <v>27</v>
      </c>
      <c r="I2440" t="s">
        <v>28</v>
      </c>
      <c r="J2440" t="s">
        <v>14799</v>
      </c>
      <c r="K2440" t="s">
        <v>14800</v>
      </c>
      <c r="L2440" t="s">
        <v>14801</v>
      </c>
      <c r="M2440" t="s">
        <v>14802</v>
      </c>
      <c r="N2440" t="s">
        <v>14803</v>
      </c>
      <c r="O2440" t="s">
        <v>55</v>
      </c>
      <c r="P2440">
        <v>0</v>
      </c>
      <c r="Q2440">
        <v>0</v>
      </c>
      <c r="S2440" t="s">
        <v>14804</v>
      </c>
      <c r="U2440" t="s">
        <v>14805</v>
      </c>
    </row>
    <row r="2441" spans="1:21" hidden="1">
      <c r="A2441">
        <v>4455</v>
      </c>
      <c r="B2441" t="s">
        <v>2959</v>
      </c>
      <c r="C2441" t="s">
        <v>14806</v>
      </c>
      <c r="D2441" t="s">
        <v>366</v>
      </c>
      <c r="E2441" t="s">
        <v>14807</v>
      </c>
      <c r="F2441" t="s">
        <v>5222</v>
      </c>
      <c r="G2441" t="s">
        <v>14727</v>
      </c>
      <c r="H2441" t="s">
        <v>27</v>
      </c>
      <c r="I2441" t="s">
        <v>28</v>
      </c>
      <c r="J2441" t="s">
        <v>14808</v>
      </c>
      <c r="K2441" t="s">
        <v>14809</v>
      </c>
      <c r="L2441" t="s">
        <v>14810</v>
      </c>
      <c r="M2441" t="s">
        <v>14811</v>
      </c>
      <c r="N2441" t="s">
        <v>14812</v>
      </c>
      <c r="O2441" t="s">
        <v>64</v>
      </c>
      <c r="P2441">
        <v>0</v>
      </c>
      <c r="Q2441">
        <v>0</v>
      </c>
      <c r="S2441" t="s">
        <v>14813</v>
      </c>
      <c r="U2441" t="s">
        <v>14814</v>
      </c>
    </row>
    <row r="2442" spans="1:21" hidden="1">
      <c r="A2442">
        <v>4456</v>
      </c>
      <c r="B2442" t="s">
        <v>2959</v>
      </c>
      <c r="C2442" t="s">
        <v>11917</v>
      </c>
      <c r="D2442" t="s">
        <v>366</v>
      </c>
      <c r="E2442" t="s">
        <v>14815</v>
      </c>
      <c r="F2442" t="s">
        <v>5222</v>
      </c>
      <c r="G2442" t="s">
        <v>14727</v>
      </c>
      <c r="H2442" t="s">
        <v>27</v>
      </c>
      <c r="I2442" t="s">
        <v>28</v>
      </c>
      <c r="J2442" t="s">
        <v>5635</v>
      </c>
      <c r="K2442" t="s">
        <v>5637</v>
      </c>
      <c r="L2442" t="s">
        <v>5638</v>
      </c>
      <c r="M2442" t="s">
        <v>4185</v>
      </c>
      <c r="N2442" t="s">
        <v>14816</v>
      </c>
      <c r="O2442" t="s">
        <v>80</v>
      </c>
      <c r="P2442">
        <v>0</v>
      </c>
      <c r="Q2442">
        <v>0</v>
      </c>
      <c r="R2442" t="s">
        <v>14817</v>
      </c>
      <c r="S2442" t="s">
        <v>14818</v>
      </c>
      <c r="U2442" t="s">
        <v>14819</v>
      </c>
    </row>
    <row r="2443" spans="1:21" hidden="1">
      <c r="A2443">
        <v>4457</v>
      </c>
      <c r="B2443" t="s">
        <v>2959</v>
      </c>
      <c r="C2443" t="s">
        <v>9194</v>
      </c>
      <c r="D2443" t="s">
        <v>366</v>
      </c>
      <c r="E2443" t="s">
        <v>14820</v>
      </c>
      <c r="F2443" t="s">
        <v>5222</v>
      </c>
      <c r="G2443" t="s">
        <v>14727</v>
      </c>
      <c r="H2443" t="s">
        <v>27</v>
      </c>
      <c r="I2443" t="s">
        <v>28</v>
      </c>
      <c r="J2443" t="s">
        <v>4265</v>
      </c>
      <c r="K2443" t="s">
        <v>12415</v>
      </c>
      <c r="L2443" t="s">
        <v>11450</v>
      </c>
      <c r="M2443" t="s">
        <v>10925</v>
      </c>
      <c r="N2443" t="s">
        <v>10926</v>
      </c>
      <c r="O2443" t="s">
        <v>80</v>
      </c>
      <c r="P2443">
        <v>1</v>
      </c>
      <c r="Q2443">
        <v>1</v>
      </c>
      <c r="R2443" t="s">
        <v>14821</v>
      </c>
      <c r="S2443" t="s">
        <v>14822</v>
      </c>
      <c r="U2443" t="s">
        <v>14823</v>
      </c>
    </row>
    <row r="2444" spans="1:21" hidden="1">
      <c r="A2444">
        <v>4458</v>
      </c>
      <c r="B2444" t="s">
        <v>2959</v>
      </c>
      <c r="C2444" t="s">
        <v>9194</v>
      </c>
      <c r="D2444" t="s">
        <v>366</v>
      </c>
      <c r="E2444" t="s">
        <v>14824</v>
      </c>
      <c r="F2444" t="s">
        <v>5222</v>
      </c>
      <c r="G2444" t="s">
        <v>14727</v>
      </c>
      <c r="H2444" t="s">
        <v>27</v>
      </c>
      <c r="I2444" t="s">
        <v>28</v>
      </c>
      <c r="J2444" t="s">
        <v>14825</v>
      </c>
      <c r="K2444" t="s">
        <v>14826</v>
      </c>
      <c r="L2444" t="s">
        <v>14827</v>
      </c>
      <c r="M2444" t="s">
        <v>14828</v>
      </c>
      <c r="N2444" t="s">
        <v>14829</v>
      </c>
      <c r="O2444" t="s">
        <v>64</v>
      </c>
      <c r="P2444">
        <v>1</v>
      </c>
      <c r="Q2444">
        <v>1</v>
      </c>
      <c r="S2444" t="s">
        <v>14830</v>
      </c>
      <c r="U2444" t="s">
        <v>14831</v>
      </c>
    </row>
    <row r="2445" spans="1:21" hidden="1">
      <c r="A2445">
        <v>4459</v>
      </c>
      <c r="B2445" t="s">
        <v>2981</v>
      </c>
      <c r="C2445" t="s">
        <v>14832</v>
      </c>
      <c r="D2445" t="s">
        <v>245</v>
      </c>
      <c r="E2445" t="s">
        <v>14833</v>
      </c>
      <c r="F2445" t="s">
        <v>5222</v>
      </c>
      <c r="G2445" t="s">
        <v>14727</v>
      </c>
      <c r="H2445" t="s">
        <v>27</v>
      </c>
      <c r="I2445" t="s">
        <v>28</v>
      </c>
      <c r="J2445" t="s">
        <v>4808</v>
      </c>
      <c r="K2445" t="s">
        <v>14746</v>
      </c>
      <c r="L2445" t="s">
        <v>3979</v>
      </c>
      <c r="M2445" t="s">
        <v>14748</v>
      </c>
      <c r="N2445" t="s">
        <v>97</v>
      </c>
      <c r="O2445" t="s">
        <v>55</v>
      </c>
      <c r="P2445">
        <v>1</v>
      </c>
      <c r="Q2445">
        <v>0</v>
      </c>
      <c r="S2445" t="s">
        <v>14834</v>
      </c>
      <c r="U2445" t="s">
        <v>14835</v>
      </c>
    </row>
    <row r="2446" spans="1:21" hidden="1">
      <c r="A2446">
        <v>4460</v>
      </c>
      <c r="B2446" t="s">
        <v>2981</v>
      </c>
      <c r="C2446" t="s">
        <v>14832</v>
      </c>
      <c r="D2446" t="s">
        <v>245</v>
      </c>
      <c r="E2446" t="s">
        <v>14836</v>
      </c>
      <c r="F2446" t="s">
        <v>5222</v>
      </c>
      <c r="G2446" t="s">
        <v>14727</v>
      </c>
      <c r="H2446" t="s">
        <v>27</v>
      </c>
      <c r="I2446" t="s">
        <v>28</v>
      </c>
      <c r="J2446" t="s">
        <v>14837</v>
      </c>
      <c r="K2446" t="s">
        <v>14838</v>
      </c>
      <c r="L2446" t="s">
        <v>14839</v>
      </c>
      <c r="M2446" t="s">
        <v>14840</v>
      </c>
      <c r="N2446" t="s">
        <v>14841</v>
      </c>
      <c r="O2446" t="s">
        <v>34</v>
      </c>
      <c r="P2446">
        <v>0</v>
      </c>
      <c r="Q2446">
        <v>0</v>
      </c>
      <c r="R2446" t="s">
        <v>14842</v>
      </c>
      <c r="S2446" t="s">
        <v>14843</v>
      </c>
      <c r="U2446" t="s">
        <v>14835</v>
      </c>
    </row>
    <row r="2447" spans="1:21" hidden="1">
      <c r="A2447">
        <v>4461</v>
      </c>
      <c r="B2447" t="s">
        <v>2981</v>
      </c>
      <c r="C2447" t="s">
        <v>14844</v>
      </c>
      <c r="D2447" t="s">
        <v>245</v>
      </c>
      <c r="E2447" t="s">
        <v>14845</v>
      </c>
      <c r="F2447" t="s">
        <v>5222</v>
      </c>
      <c r="G2447" t="s">
        <v>14727</v>
      </c>
      <c r="H2447" t="s">
        <v>27</v>
      </c>
      <c r="I2447" t="s">
        <v>28</v>
      </c>
      <c r="J2447" t="s">
        <v>14846</v>
      </c>
      <c r="K2447" t="s">
        <v>14847</v>
      </c>
      <c r="L2447" t="s">
        <v>12867</v>
      </c>
      <c r="M2447" t="s">
        <v>14848</v>
      </c>
      <c r="N2447" t="s">
        <v>14849</v>
      </c>
      <c r="O2447" t="s">
        <v>80</v>
      </c>
      <c r="P2447">
        <v>0</v>
      </c>
      <c r="Q2447">
        <v>0</v>
      </c>
      <c r="S2447" t="s">
        <v>14850</v>
      </c>
      <c r="U2447" t="s">
        <v>14851</v>
      </c>
    </row>
    <row r="2448" spans="1:21" hidden="1">
      <c r="A2448">
        <v>4462</v>
      </c>
      <c r="B2448" t="s">
        <v>2981</v>
      </c>
      <c r="C2448" t="s">
        <v>14852</v>
      </c>
      <c r="D2448" t="s">
        <v>245</v>
      </c>
      <c r="E2448" t="s">
        <v>14853</v>
      </c>
      <c r="F2448" t="s">
        <v>5222</v>
      </c>
      <c r="G2448" t="s">
        <v>14727</v>
      </c>
      <c r="H2448" t="s">
        <v>27</v>
      </c>
      <c r="I2448" t="s">
        <v>28</v>
      </c>
      <c r="J2448" t="s">
        <v>14854</v>
      </c>
      <c r="K2448" t="s">
        <v>14855</v>
      </c>
      <c r="L2448" t="s">
        <v>14856</v>
      </c>
      <c r="M2448" t="s">
        <v>14857</v>
      </c>
      <c r="N2448" t="s">
        <v>14858</v>
      </c>
      <c r="O2448" t="s">
        <v>55</v>
      </c>
      <c r="P2448">
        <v>0</v>
      </c>
      <c r="Q2448">
        <v>0</v>
      </c>
      <c r="S2448" t="s">
        <v>14859</v>
      </c>
      <c r="U2448" t="s">
        <v>14860</v>
      </c>
    </row>
    <row r="2449" spans="1:21" hidden="1">
      <c r="A2449">
        <v>4463</v>
      </c>
      <c r="B2449" t="s">
        <v>2959</v>
      </c>
      <c r="C2449" t="s">
        <v>14861</v>
      </c>
      <c r="D2449" t="s">
        <v>245</v>
      </c>
      <c r="E2449" t="s">
        <v>14862</v>
      </c>
      <c r="F2449" t="s">
        <v>5222</v>
      </c>
      <c r="G2449" t="s">
        <v>14727</v>
      </c>
      <c r="H2449" t="s">
        <v>27</v>
      </c>
      <c r="I2449" t="s">
        <v>28</v>
      </c>
      <c r="J2449" t="s">
        <v>14863</v>
      </c>
      <c r="K2449" t="s">
        <v>14864</v>
      </c>
      <c r="L2449" t="s">
        <v>14865</v>
      </c>
      <c r="M2449" t="s">
        <v>14866</v>
      </c>
      <c r="N2449" t="s">
        <v>14867</v>
      </c>
      <c r="O2449" t="s">
        <v>34</v>
      </c>
      <c r="P2449">
        <v>0</v>
      </c>
      <c r="Q2449">
        <v>0</v>
      </c>
      <c r="S2449" t="s">
        <v>14868</v>
      </c>
      <c r="U2449" t="s">
        <v>14860</v>
      </c>
    </row>
    <row r="2450" spans="1:21" hidden="1">
      <c r="A2450">
        <v>4464</v>
      </c>
      <c r="B2450" t="s">
        <v>21</v>
      </c>
      <c r="C2450" t="s">
        <v>590</v>
      </c>
      <c r="D2450" t="s">
        <v>3966</v>
      </c>
      <c r="E2450" t="s">
        <v>14869</v>
      </c>
      <c r="F2450" t="s">
        <v>5222</v>
      </c>
      <c r="G2450" t="s">
        <v>14727</v>
      </c>
      <c r="H2450" t="s">
        <v>27</v>
      </c>
      <c r="I2450" t="s">
        <v>28</v>
      </c>
      <c r="J2450" t="s">
        <v>12472</v>
      </c>
      <c r="K2450" t="s">
        <v>3141</v>
      </c>
      <c r="L2450" t="s">
        <v>14870</v>
      </c>
      <c r="M2450" t="s">
        <v>14871</v>
      </c>
      <c r="N2450" t="s">
        <v>14872</v>
      </c>
      <c r="O2450" t="s">
        <v>55</v>
      </c>
      <c r="P2450">
        <v>1</v>
      </c>
      <c r="Q2450">
        <v>1</v>
      </c>
      <c r="S2450" t="s">
        <v>14873</v>
      </c>
      <c r="U2450" t="s">
        <v>14874</v>
      </c>
    </row>
    <row r="2451" spans="1:21" hidden="1">
      <c r="A2451">
        <v>4465</v>
      </c>
      <c r="B2451" t="s">
        <v>11141</v>
      </c>
      <c r="C2451" t="s">
        <v>14875</v>
      </c>
      <c r="D2451" t="s">
        <v>3966</v>
      </c>
      <c r="E2451" t="s">
        <v>14876</v>
      </c>
      <c r="F2451" t="s">
        <v>5222</v>
      </c>
      <c r="G2451" t="s">
        <v>14727</v>
      </c>
      <c r="H2451" t="s">
        <v>27</v>
      </c>
      <c r="I2451" t="s">
        <v>28</v>
      </c>
      <c r="J2451" t="s">
        <v>14877</v>
      </c>
      <c r="K2451" t="s">
        <v>14878</v>
      </c>
      <c r="L2451" t="s">
        <v>14879</v>
      </c>
      <c r="M2451" t="s">
        <v>14880</v>
      </c>
      <c r="N2451" t="s">
        <v>14881</v>
      </c>
      <c r="O2451" t="s">
        <v>122</v>
      </c>
      <c r="P2451">
        <v>0</v>
      </c>
      <c r="Q2451">
        <v>0</v>
      </c>
      <c r="R2451" t="s">
        <v>14882</v>
      </c>
      <c r="S2451" t="s">
        <v>14883</v>
      </c>
      <c r="U2451" t="s">
        <v>14884</v>
      </c>
    </row>
    <row r="2452" spans="1:21" hidden="1">
      <c r="A2452">
        <v>4466</v>
      </c>
      <c r="B2452" t="s">
        <v>2620</v>
      </c>
      <c r="C2452" t="s">
        <v>14885</v>
      </c>
      <c r="D2452" t="s">
        <v>366</v>
      </c>
      <c r="E2452" t="s">
        <v>14886</v>
      </c>
      <c r="F2452" t="s">
        <v>5222</v>
      </c>
      <c r="G2452" t="s">
        <v>14727</v>
      </c>
      <c r="H2452" t="s">
        <v>27</v>
      </c>
      <c r="I2452" t="s">
        <v>2565</v>
      </c>
      <c r="O2452" t="s">
        <v>80</v>
      </c>
      <c r="P2452">
        <v>1</v>
      </c>
      <c r="Q2452">
        <v>1</v>
      </c>
      <c r="S2452" t="s">
        <v>14887</v>
      </c>
      <c r="U2452" t="s">
        <v>14884</v>
      </c>
    </row>
    <row r="2453" spans="1:21" hidden="1">
      <c r="A2453">
        <v>4467</v>
      </c>
      <c r="B2453" t="s">
        <v>21</v>
      </c>
      <c r="C2453" t="s">
        <v>229</v>
      </c>
      <c r="D2453" t="s">
        <v>366</v>
      </c>
      <c r="E2453" t="s">
        <v>14888</v>
      </c>
      <c r="F2453" t="s">
        <v>5222</v>
      </c>
      <c r="G2453" t="s">
        <v>14727</v>
      </c>
      <c r="H2453" t="s">
        <v>27</v>
      </c>
      <c r="I2453" t="s">
        <v>28</v>
      </c>
      <c r="J2453" t="s">
        <v>14889</v>
      </c>
      <c r="K2453" t="s">
        <v>14890</v>
      </c>
      <c r="L2453" t="s">
        <v>14891</v>
      </c>
      <c r="M2453" t="s">
        <v>14892</v>
      </c>
      <c r="N2453" t="s">
        <v>14893</v>
      </c>
      <c r="O2453" t="s">
        <v>34</v>
      </c>
      <c r="P2453">
        <v>0</v>
      </c>
      <c r="Q2453">
        <v>0</v>
      </c>
      <c r="S2453" t="s">
        <v>14894</v>
      </c>
      <c r="U2453" t="s">
        <v>14895</v>
      </c>
    </row>
    <row r="2454" spans="1:21" hidden="1">
      <c r="A2454">
        <v>4468</v>
      </c>
      <c r="B2454" t="s">
        <v>3757</v>
      </c>
      <c r="C2454" t="s">
        <v>14896</v>
      </c>
      <c r="D2454" t="s">
        <v>366</v>
      </c>
      <c r="E2454" t="s">
        <v>14897</v>
      </c>
      <c r="F2454" t="s">
        <v>5222</v>
      </c>
      <c r="G2454" t="s">
        <v>14727</v>
      </c>
      <c r="H2454" t="s">
        <v>27</v>
      </c>
      <c r="I2454" t="s">
        <v>28</v>
      </c>
      <c r="J2454" t="s">
        <v>14898</v>
      </c>
      <c r="K2454" t="s">
        <v>14899</v>
      </c>
      <c r="L2454" t="s">
        <v>11426</v>
      </c>
      <c r="M2454" t="s">
        <v>14900</v>
      </c>
      <c r="N2454" t="s">
        <v>14901</v>
      </c>
      <c r="O2454" t="s">
        <v>55</v>
      </c>
      <c r="P2454">
        <v>1</v>
      </c>
      <c r="Q2454">
        <v>1</v>
      </c>
      <c r="S2454" t="s">
        <v>14902</v>
      </c>
      <c r="U2454" t="s">
        <v>14895</v>
      </c>
    </row>
    <row r="2455" spans="1:21" hidden="1">
      <c r="A2455">
        <v>4469</v>
      </c>
      <c r="B2455" t="s">
        <v>2959</v>
      </c>
      <c r="C2455" t="s">
        <v>14806</v>
      </c>
      <c r="D2455" t="s">
        <v>366</v>
      </c>
      <c r="E2455" t="s">
        <v>14903</v>
      </c>
      <c r="F2455" t="s">
        <v>5222</v>
      </c>
      <c r="G2455" t="s">
        <v>14727</v>
      </c>
      <c r="H2455" t="s">
        <v>27</v>
      </c>
      <c r="I2455" t="s">
        <v>28</v>
      </c>
      <c r="J2455" t="s">
        <v>6214</v>
      </c>
      <c r="K2455" t="s">
        <v>4218</v>
      </c>
      <c r="L2455" t="s">
        <v>6305</v>
      </c>
      <c r="M2455" t="s">
        <v>4296</v>
      </c>
      <c r="N2455" t="s">
        <v>5297</v>
      </c>
      <c r="O2455" t="s">
        <v>80</v>
      </c>
      <c r="P2455">
        <v>0</v>
      </c>
      <c r="Q2455">
        <v>0</v>
      </c>
      <c r="S2455" t="s">
        <v>14904</v>
      </c>
      <c r="U2455" t="s">
        <v>14905</v>
      </c>
    </row>
    <row r="2456" spans="1:21" hidden="1">
      <c r="A2456">
        <v>4470</v>
      </c>
      <c r="B2456" t="s">
        <v>21</v>
      </c>
      <c r="C2456" t="s">
        <v>735</v>
      </c>
      <c r="D2456" t="s">
        <v>245</v>
      </c>
      <c r="E2456" t="s">
        <v>14906</v>
      </c>
      <c r="F2456" t="s">
        <v>5222</v>
      </c>
      <c r="G2456" t="s">
        <v>14727</v>
      </c>
      <c r="H2456" t="s">
        <v>27</v>
      </c>
      <c r="I2456" t="s">
        <v>28</v>
      </c>
      <c r="J2456" t="s">
        <v>14907</v>
      </c>
      <c r="K2456" t="s">
        <v>14908</v>
      </c>
      <c r="L2456" t="s">
        <v>14909</v>
      </c>
      <c r="M2456" t="s">
        <v>14910</v>
      </c>
      <c r="N2456" t="s">
        <v>14911</v>
      </c>
      <c r="O2456" t="s">
        <v>80</v>
      </c>
      <c r="P2456">
        <v>1</v>
      </c>
      <c r="Q2456">
        <v>1</v>
      </c>
      <c r="R2456" t="s">
        <v>14912</v>
      </c>
      <c r="S2456" t="s">
        <v>14913</v>
      </c>
      <c r="U2456" t="s">
        <v>14914</v>
      </c>
    </row>
    <row r="2457" spans="1:21" hidden="1">
      <c r="A2457">
        <v>4471</v>
      </c>
      <c r="B2457" t="s">
        <v>2981</v>
      </c>
      <c r="C2457" t="s">
        <v>14915</v>
      </c>
      <c r="D2457" t="s">
        <v>245</v>
      </c>
      <c r="E2457" t="s">
        <v>14916</v>
      </c>
      <c r="F2457" t="s">
        <v>5222</v>
      </c>
      <c r="G2457" t="s">
        <v>14727</v>
      </c>
      <c r="H2457" t="s">
        <v>27</v>
      </c>
      <c r="I2457" t="s">
        <v>28</v>
      </c>
      <c r="J2457" t="s">
        <v>5370</v>
      </c>
      <c r="K2457" t="s">
        <v>3981</v>
      </c>
      <c r="L2457" t="s">
        <v>11087</v>
      </c>
      <c r="M2457" t="s">
        <v>6738</v>
      </c>
      <c r="N2457" t="s">
        <v>6690</v>
      </c>
      <c r="O2457" t="s">
        <v>55</v>
      </c>
      <c r="P2457">
        <v>0</v>
      </c>
      <c r="Q2457">
        <v>0</v>
      </c>
      <c r="S2457" t="s">
        <v>14917</v>
      </c>
      <c r="U2457" t="s">
        <v>14918</v>
      </c>
    </row>
    <row r="2458" spans="1:21" hidden="1">
      <c r="A2458">
        <v>4472</v>
      </c>
      <c r="B2458" t="s">
        <v>2981</v>
      </c>
      <c r="C2458" t="s">
        <v>9420</v>
      </c>
      <c r="D2458" t="s">
        <v>245</v>
      </c>
      <c r="E2458" t="s">
        <v>14919</v>
      </c>
      <c r="F2458" t="s">
        <v>5222</v>
      </c>
      <c r="G2458" t="s">
        <v>14727</v>
      </c>
      <c r="H2458" t="s">
        <v>27</v>
      </c>
      <c r="I2458" t="s">
        <v>28</v>
      </c>
      <c r="J2458" t="s">
        <v>14920</v>
      </c>
      <c r="K2458" t="s">
        <v>14921</v>
      </c>
      <c r="L2458" t="s">
        <v>14922</v>
      </c>
      <c r="M2458" t="s">
        <v>14923</v>
      </c>
      <c r="N2458" t="s">
        <v>14924</v>
      </c>
      <c r="O2458" t="s">
        <v>122</v>
      </c>
      <c r="P2458">
        <v>0</v>
      </c>
      <c r="Q2458">
        <v>0</v>
      </c>
      <c r="S2458" t="s">
        <v>14925</v>
      </c>
      <c r="U2458" t="s">
        <v>14926</v>
      </c>
    </row>
    <row r="2459" spans="1:21" hidden="1">
      <c r="A2459">
        <v>4474</v>
      </c>
      <c r="B2459" t="s">
        <v>2438</v>
      </c>
      <c r="C2459" t="s">
        <v>14927</v>
      </c>
      <c r="D2459" t="s">
        <v>1943</v>
      </c>
      <c r="E2459" t="s">
        <v>14928</v>
      </c>
      <c r="F2459" t="s">
        <v>5222</v>
      </c>
      <c r="G2459" t="s">
        <v>5312</v>
      </c>
      <c r="H2459" t="s">
        <v>27</v>
      </c>
      <c r="I2459" t="s">
        <v>28</v>
      </c>
      <c r="J2459" t="s">
        <v>440</v>
      </c>
      <c r="K2459" t="s">
        <v>5333</v>
      </c>
      <c r="L2459" t="s">
        <v>453</v>
      </c>
      <c r="M2459" t="s">
        <v>5272</v>
      </c>
      <c r="N2459" t="s">
        <v>14929</v>
      </c>
      <c r="O2459" t="s">
        <v>55</v>
      </c>
      <c r="P2459">
        <v>0</v>
      </c>
      <c r="Q2459">
        <v>0</v>
      </c>
      <c r="S2459" t="s">
        <v>14930</v>
      </c>
      <c r="U2459" t="s">
        <v>14931</v>
      </c>
    </row>
    <row r="2460" spans="1:21" hidden="1">
      <c r="A2460">
        <v>4475</v>
      </c>
      <c r="B2460" t="s">
        <v>2438</v>
      </c>
      <c r="C2460" t="s">
        <v>6163</v>
      </c>
      <c r="D2460" t="s">
        <v>1943</v>
      </c>
      <c r="E2460" t="s">
        <v>14932</v>
      </c>
      <c r="F2460" t="s">
        <v>5222</v>
      </c>
      <c r="G2460" t="s">
        <v>5312</v>
      </c>
      <c r="H2460" t="s">
        <v>27</v>
      </c>
      <c r="I2460" t="s">
        <v>28</v>
      </c>
      <c r="J2460" t="s">
        <v>12479</v>
      </c>
      <c r="K2460" t="s">
        <v>14933</v>
      </c>
      <c r="L2460" t="s">
        <v>14934</v>
      </c>
      <c r="M2460" t="s">
        <v>14935</v>
      </c>
      <c r="N2460" t="s">
        <v>14936</v>
      </c>
      <c r="O2460" t="s">
        <v>64</v>
      </c>
      <c r="P2460">
        <v>0</v>
      </c>
      <c r="Q2460">
        <v>0</v>
      </c>
      <c r="S2460" t="s">
        <v>14937</v>
      </c>
      <c r="U2460" t="s">
        <v>14931</v>
      </c>
    </row>
    <row r="2461" spans="1:21" hidden="1">
      <c r="A2461">
        <v>4476</v>
      </c>
      <c r="B2461" t="s">
        <v>150</v>
      </c>
      <c r="C2461" t="s">
        <v>3484</v>
      </c>
      <c r="D2461" t="s">
        <v>3966</v>
      </c>
      <c r="E2461" t="s">
        <v>14938</v>
      </c>
      <c r="F2461" t="s">
        <v>5222</v>
      </c>
      <c r="G2461" t="s">
        <v>5312</v>
      </c>
      <c r="H2461" t="s">
        <v>27</v>
      </c>
      <c r="I2461" t="s">
        <v>28</v>
      </c>
      <c r="J2461" t="s">
        <v>2938</v>
      </c>
      <c r="K2461" t="s">
        <v>6738</v>
      </c>
      <c r="L2461" t="s">
        <v>2940</v>
      </c>
      <c r="M2461" t="s">
        <v>9042</v>
      </c>
      <c r="N2461" t="s">
        <v>322</v>
      </c>
      <c r="O2461" t="s">
        <v>55</v>
      </c>
      <c r="P2461">
        <v>0</v>
      </c>
      <c r="Q2461">
        <v>0</v>
      </c>
      <c r="S2461" t="s">
        <v>14939</v>
      </c>
      <c r="U2461" t="s">
        <v>14931</v>
      </c>
    </row>
    <row r="2462" spans="1:21" hidden="1">
      <c r="A2462">
        <v>4477</v>
      </c>
      <c r="B2462" t="s">
        <v>3267</v>
      </c>
      <c r="C2462" t="s">
        <v>14940</v>
      </c>
      <c r="D2462" t="s">
        <v>3966</v>
      </c>
      <c r="E2462" t="s">
        <v>14941</v>
      </c>
      <c r="F2462" t="s">
        <v>5222</v>
      </c>
      <c r="G2462" t="s">
        <v>5312</v>
      </c>
      <c r="H2462" t="s">
        <v>27</v>
      </c>
      <c r="I2462" t="s">
        <v>28</v>
      </c>
      <c r="J2462" t="s">
        <v>3981</v>
      </c>
      <c r="K2462" t="s">
        <v>97</v>
      </c>
      <c r="L2462" t="s">
        <v>4808</v>
      </c>
      <c r="M2462" t="s">
        <v>3465</v>
      </c>
      <c r="N2462" t="s">
        <v>3043</v>
      </c>
      <c r="O2462" t="s">
        <v>122</v>
      </c>
      <c r="P2462">
        <v>0</v>
      </c>
      <c r="Q2462">
        <v>0</v>
      </c>
      <c r="S2462" t="s">
        <v>14942</v>
      </c>
      <c r="U2462" t="s">
        <v>14943</v>
      </c>
    </row>
    <row r="2463" spans="1:21" hidden="1">
      <c r="A2463">
        <v>4478</v>
      </c>
      <c r="B2463" t="s">
        <v>4396</v>
      </c>
      <c r="C2463" t="s">
        <v>4591</v>
      </c>
      <c r="D2463" t="s">
        <v>366</v>
      </c>
      <c r="E2463" t="s">
        <v>14944</v>
      </c>
      <c r="F2463" t="s">
        <v>5222</v>
      </c>
      <c r="G2463" t="s">
        <v>5312</v>
      </c>
      <c r="H2463" t="s">
        <v>27</v>
      </c>
      <c r="I2463" t="s">
        <v>28</v>
      </c>
      <c r="J2463" t="s">
        <v>5389</v>
      </c>
      <c r="K2463" t="s">
        <v>2941</v>
      </c>
      <c r="L2463" t="s">
        <v>507</v>
      </c>
      <c r="M2463" t="s">
        <v>11456</v>
      </c>
      <c r="N2463" t="s">
        <v>12719</v>
      </c>
      <c r="O2463" t="s">
        <v>80</v>
      </c>
      <c r="P2463">
        <v>0</v>
      </c>
      <c r="Q2463">
        <v>0</v>
      </c>
      <c r="S2463" t="s">
        <v>14945</v>
      </c>
      <c r="U2463" t="s">
        <v>14946</v>
      </c>
    </row>
    <row r="2464" spans="1:21" hidden="1">
      <c r="A2464">
        <v>4479</v>
      </c>
      <c r="B2464" t="s">
        <v>14947</v>
      </c>
      <c r="C2464" t="s">
        <v>14948</v>
      </c>
      <c r="D2464" t="s">
        <v>366</v>
      </c>
      <c r="E2464" t="s">
        <v>14949</v>
      </c>
      <c r="F2464" t="s">
        <v>5222</v>
      </c>
      <c r="G2464" t="s">
        <v>5312</v>
      </c>
      <c r="H2464" t="s">
        <v>27</v>
      </c>
      <c r="I2464" t="s">
        <v>28</v>
      </c>
      <c r="J2464" t="s">
        <v>14950</v>
      </c>
      <c r="K2464" t="s">
        <v>14951</v>
      </c>
      <c r="L2464" t="s">
        <v>14952</v>
      </c>
      <c r="M2464" t="s">
        <v>14953</v>
      </c>
      <c r="N2464" t="s">
        <v>14954</v>
      </c>
      <c r="O2464" t="s">
        <v>55</v>
      </c>
      <c r="P2464">
        <v>0</v>
      </c>
      <c r="Q2464">
        <v>0</v>
      </c>
      <c r="S2464" t="s">
        <v>14955</v>
      </c>
      <c r="U2464" t="s">
        <v>14956</v>
      </c>
    </row>
    <row r="2465" spans="1:21" hidden="1">
      <c r="A2465">
        <v>4480</v>
      </c>
      <c r="B2465" t="s">
        <v>2981</v>
      </c>
      <c r="C2465" t="s">
        <v>14957</v>
      </c>
      <c r="D2465" t="s">
        <v>245</v>
      </c>
      <c r="E2465" t="s">
        <v>14958</v>
      </c>
      <c r="F2465" t="s">
        <v>5222</v>
      </c>
      <c r="G2465" t="s">
        <v>5312</v>
      </c>
      <c r="H2465" t="s">
        <v>27</v>
      </c>
      <c r="I2465" t="s">
        <v>28</v>
      </c>
      <c r="J2465" t="s">
        <v>13434</v>
      </c>
      <c r="K2465" t="s">
        <v>13435</v>
      </c>
      <c r="L2465" t="s">
        <v>14959</v>
      </c>
      <c r="M2465" t="s">
        <v>14960</v>
      </c>
      <c r="N2465" t="s">
        <v>5730</v>
      </c>
      <c r="O2465" t="s">
        <v>64</v>
      </c>
      <c r="P2465">
        <v>0</v>
      </c>
      <c r="Q2465">
        <v>0</v>
      </c>
      <c r="S2465" t="s">
        <v>14961</v>
      </c>
      <c r="U2465" t="s">
        <v>14962</v>
      </c>
    </row>
    <row r="2466" spans="1:21" hidden="1">
      <c r="A2466">
        <v>4481</v>
      </c>
      <c r="B2466" t="s">
        <v>2959</v>
      </c>
      <c r="C2466" t="s">
        <v>4878</v>
      </c>
      <c r="D2466" t="s">
        <v>245</v>
      </c>
      <c r="E2466" t="s">
        <v>14963</v>
      </c>
      <c r="F2466" t="s">
        <v>5222</v>
      </c>
      <c r="G2466" t="s">
        <v>5312</v>
      </c>
      <c r="H2466" t="s">
        <v>27</v>
      </c>
      <c r="I2466" t="s">
        <v>28</v>
      </c>
      <c r="J2466" t="s">
        <v>12018</v>
      </c>
      <c r="K2466" t="s">
        <v>11139</v>
      </c>
      <c r="L2466" t="s">
        <v>14964</v>
      </c>
      <c r="M2466" t="s">
        <v>14965</v>
      </c>
      <c r="N2466" t="s">
        <v>12778</v>
      </c>
      <c r="O2466" t="s">
        <v>122</v>
      </c>
      <c r="P2466">
        <v>0</v>
      </c>
      <c r="Q2466">
        <v>0</v>
      </c>
      <c r="S2466" t="s">
        <v>14966</v>
      </c>
      <c r="U2466" t="s">
        <v>14967</v>
      </c>
    </row>
    <row r="2467" spans="1:21" hidden="1">
      <c r="A2467">
        <v>4482</v>
      </c>
      <c r="B2467" t="s">
        <v>11141</v>
      </c>
      <c r="C2467" t="s">
        <v>14968</v>
      </c>
      <c r="D2467" t="s">
        <v>245</v>
      </c>
      <c r="E2467" t="s">
        <v>14969</v>
      </c>
      <c r="F2467" t="s">
        <v>5222</v>
      </c>
      <c r="G2467" t="s">
        <v>5312</v>
      </c>
      <c r="H2467" t="s">
        <v>27</v>
      </c>
      <c r="I2467" t="s">
        <v>28</v>
      </c>
      <c r="J2467" t="s">
        <v>14970</v>
      </c>
      <c r="K2467" t="s">
        <v>14971</v>
      </c>
      <c r="L2467" t="s">
        <v>14972</v>
      </c>
      <c r="M2467" t="s">
        <v>14973</v>
      </c>
      <c r="N2467" t="s">
        <v>14974</v>
      </c>
      <c r="O2467" t="s">
        <v>55</v>
      </c>
      <c r="P2467">
        <v>0</v>
      </c>
      <c r="Q2467">
        <v>0</v>
      </c>
      <c r="S2467" t="s">
        <v>14975</v>
      </c>
      <c r="U2467" t="s">
        <v>14976</v>
      </c>
    </row>
    <row r="2468" spans="1:21" hidden="1">
      <c r="A2468">
        <v>4483</v>
      </c>
      <c r="B2468" t="s">
        <v>2781</v>
      </c>
      <c r="C2468" t="s">
        <v>10894</v>
      </c>
      <c r="D2468" t="s">
        <v>245</v>
      </c>
      <c r="E2468" t="s">
        <v>14977</v>
      </c>
      <c r="F2468" t="s">
        <v>5222</v>
      </c>
      <c r="G2468" t="s">
        <v>5312</v>
      </c>
      <c r="H2468" t="s">
        <v>27</v>
      </c>
      <c r="I2468" t="s">
        <v>28</v>
      </c>
      <c r="J2468" t="s">
        <v>14978</v>
      </c>
      <c r="K2468" t="s">
        <v>14979</v>
      </c>
      <c r="L2468" t="s">
        <v>14980</v>
      </c>
      <c r="M2468" t="s">
        <v>14981</v>
      </c>
      <c r="O2468" t="s">
        <v>122</v>
      </c>
      <c r="P2468">
        <v>0</v>
      </c>
      <c r="Q2468">
        <v>0</v>
      </c>
      <c r="S2468" t="s">
        <v>14982</v>
      </c>
      <c r="U2468" t="s">
        <v>14976</v>
      </c>
    </row>
    <row r="2469" spans="1:21" hidden="1">
      <c r="A2469">
        <v>4484</v>
      </c>
      <c r="B2469" t="s">
        <v>11222</v>
      </c>
      <c r="C2469" t="s">
        <v>14983</v>
      </c>
      <c r="D2469" t="s">
        <v>245</v>
      </c>
      <c r="E2469" t="s">
        <v>14984</v>
      </c>
      <c r="F2469" t="s">
        <v>5222</v>
      </c>
      <c r="G2469" t="s">
        <v>5312</v>
      </c>
      <c r="H2469" t="s">
        <v>27</v>
      </c>
      <c r="I2469" t="s">
        <v>28</v>
      </c>
      <c r="J2469" t="s">
        <v>1772</v>
      </c>
      <c r="K2469" t="s">
        <v>14985</v>
      </c>
      <c r="L2469" t="s">
        <v>13435</v>
      </c>
      <c r="M2469" t="s">
        <v>14986</v>
      </c>
      <c r="N2469" t="s">
        <v>5351</v>
      </c>
      <c r="O2469" t="s">
        <v>122</v>
      </c>
      <c r="P2469">
        <v>0</v>
      </c>
      <c r="Q2469">
        <v>0</v>
      </c>
      <c r="S2469" t="s">
        <v>14987</v>
      </c>
      <c r="U2469" t="s">
        <v>14976</v>
      </c>
    </row>
    <row r="2470" spans="1:21" hidden="1">
      <c r="A2470">
        <v>4485</v>
      </c>
      <c r="B2470" t="s">
        <v>2623</v>
      </c>
      <c r="C2470" t="s">
        <v>14988</v>
      </c>
      <c r="D2470" t="s">
        <v>245</v>
      </c>
      <c r="E2470" t="s">
        <v>14989</v>
      </c>
      <c r="F2470" t="s">
        <v>5222</v>
      </c>
      <c r="G2470" t="s">
        <v>5312</v>
      </c>
      <c r="H2470" t="s">
        <v>27</v>
      </c>
      <c r="I2470" t="s">
        <v>2565</v>
      </c>
      <c r="O2470" t="s">
        <v>80</v>
      </c>
      <c r="P2470">
        <v>0</v>
      </c>
      <c r="Q2470">
        <v>0</v>
      </c>
      <c r="S2470" t="s">
        <v>14990</v>
      </c>
      <c r="U2470" t="s">
        <v>14991</v>
      </c>
    </row>
    <row r="2471" spans="1:21" hidden="1">
      <c r="A2471">
        <v>4486</v>
      </c>
      <c r="B2471" t="s">
        <v>2438</v>
      </c>
      <c r="C2471" t="s">
        <v>14992</v>
      </c>
      <c r="D2471" t="s">
        <v>1943</v>
      </c>
      <c r="E2471" t="s">
        <v>14993</v>
      </c>
      <c r="F2471" t="s">
        <v>5222</v>
      </c>
      <c r="G2471" t="s">
        <v>5312</v>
      </c>
      <c r="H2471" t="s">
        <v>27</v>
      </c>
      <c r="I2471" t="s">
        <v>28</v>
      </c>
      <c r="J2471" t="s">
        <v>447</v>
      </c>
      <c r="K2471" t="s">
        <v>8976</v>
      </c>
      <c r="L2471" t="s">
        <v>6748</v>
      </c>
      <c r="M2471" t="s">
        <v>11450</v>
      </c>
      <c r="N2471" t="s">
        <v>4264</v>
      </c>
      <c r="O2471" t="s">
        <v>55</v>
      </c>
      <c r="P2471">
        <v>0</v>
      </c>
      <c r="Q2471">
        <v>0</v>
      </c>
      <c r="S2471" t="s">
        <v>14994</v>
      </c>
      <c r="U2471" t="s">
        <v>14991</v>
      </c>
    </row>
    <row r="2472" spans="1:21" hidden="1">
      <c r="A2472">
        <v>4487</v>
      </c>
      <c r="B2472" t="s">
        <v>2438</v>
      </c>
      <c r="C2472" t="s">
        <v>14992</v>
      </c>
      <c r="D2472" t="s">
        <v>1943</v>
      </c>
      <c r="E2472" t="s">
        <v>14995</v>
      </c>
      <c r="F2472" t="s">
        <v>5222</v>
      </c>
      <c r="G2472" t="s">
        <v>5312</v>
      </c>
      <c r="H2472" t="s">
        <v>27</v>
      </c>
      <c r="I2472" t="s">
        <v>28</v>
      </c>
      <c r="J2472" t="s">
        <v>2938</v>
      </c>
      <c r="K2472" t="s">
        <v>4264</v>
      </c>
      <c r="L2472" t="s">
        <v>5370</v>
      </c>
      <c r="M2472" t="s">
        <v>4091</v>
      </c>
      <c r="N2472" t="s">
        <v>4090</v>
      </c>
      <c r="O2472" t="s">
        <v>55</v>
      </c>
      <c r="P2472">
        <v>0</v>
      </c>
      <c r="Q2472">
        <v>0</v>
      </c>
      <c r="S2472" t="s">
        <v>14996</v>
      </c>
      <c r="U2472" t="s">
        <v>14991</v>
      </c>
    </row>
    <row r="2473" spans="1:21" hidden="1">
      <c r="A2473">
        <v>4488</v>
      </c>
      <c r="B2473" t="s">
        <v>21</v>
      </c>
      <c r="C2473" t="s">
        <v>14997</v>
      </c>
      <c r="D2473" t="s">
        <v>366</v>
      </c>
      <c r="E2473" t="s">
        <v>14998</v>
      </c>
      <c r="F2473" t="s">
        <v>5222</v>
      </c>
      <c r="G2473" t="s">
        <v>5312</v>
      </c>
      <c r="H2473" t="s">
        <v>27</v>
      </c>
      <c r="I2473" t="s">
        <v>28</v>
      </c>
      <c r="J2473" t="s">
        <v>3981</v>
      </c>
      <c r="K2473" t="s">
        <v>5350</v>
      </c>
      <c r="L2473" t="s">
        <v>12155</v>
      </c>
      <c r="M2473" t="s">
        <v>14999</v>
      </c>
      <c r="N2473" t="s">
        <v>5407</v>
      </c>
      <c r="O2473" t="s">
        <v>55</v>
      </c>
      <c r="P2473">
        <v>0</v>
      </c>
      <c r="Q2473">
        <v>0</v>
      </c>
      <c r="S2473" t="s">
        <v>15000</v>
      </c>
      <c r="U2473" t="s">
        <v>15001</v>
      </c>
    </row>
    <row r="2474" spans="1:21" hidden="1">
      <c r="A2474">
        <v>4489</v>
      </c>
      <c r="B2474" t="s">
        <v>3267</v>
      </c>
      <c r="C2474" t="s">
        <v>15002</v>
      </c>
      <c r="D2474" t="s">
        <v>245</v>
      </c>
      <c r="E2474" t="s">
        <v>15003</v>
      </c>
      <c r="F2474" t="s">
        <v>5222</v>
      </c>
      <c r="G2474" t="s">
        <v>5312</v>
      </c>
      <c r="H2474" t="s">
        <v>27</v>
      </c>
      <c r="I2474" t="s">
        <v>28</v>
      </c>
      <c r="J2474" t="s">
        <v>2938</v>
      </c>
      <c r="K2474" t="s">
        <v>15004</v>
      </c>
      <c r="L2474" t="s">
        <v>15005</v>
      </c>
      <c r="M2474" t="s">
        <v>15006</v>
      </c>
      <c r="N2474" t="s">
        <v>15007</v>
      </c>
      <c r="O2474" t="s">
        <v>80</v>
      </c>
      <c r="P2474">
        <v>0</v>
      </c>
      <c r="Q2474">
        <v>0</v>
      </c>
      <c r="S2474" t="s">
        <v>15008</v>
      </c>
      <c r="U2474" t="s">
        <v>15009</v>
      </c>
    </row>
    <row r="2475" spans="1:21" hidden="1">
      <c r="A2475">
        <v>4490</v>
      </c>
      <c r="B2475" t="s">
        <v>11685</v>
      </c>
      <c r="C2475" t="s">
        <v>15010</v>
      </c>
      <c r="D2475" t="s">
        <v>245</v>
      </c>
      <c r="E2475" t="s">
        <v>15011</v>
      </c>
      <c r="F2475" t="s">
        <v>5222</v>
      </c>
      <c r="G2475" t="s">
        <v>5312</v>
      </c>
      <c r="H2475" t="s">
        <v>27</v>
      </c>
      <c r="I2475" t="s">
        <v>28</v>
      </c>
      <c r="J2475" t="s">
        <v>12156</v>
      </c>
      <c r="K2475" t="s">
        <v>5351</v>
      </c>
      <c r="L2475" t="s">
        <v>447</v>
      </c>
      <c r="M2475" t="s">
        <v>2939</v>
      </c>
      <c r="O2475" t="s">
        <v>122</v>
      </c>
      <c r="P2475">
        <v>0</v>
      </c>
      <c r="Q2475">
        <v>0</v>
      </c>
      <c r="S2475" t="s">
        <v>15012</v>
      </c>
      <c r="U2475" t="s">
        <v>15013</v>
      </c>
    </row>
    <row r="2476" spans="1:21" hidden="1">
      <c r="A2476">
        <v>4491</v>
      </c>
      <c r="B2476" t="s">
        <v>2454</v>
      </c>
      <c r="C2476" t="s">
        <v>5321</v>
      </c>
      <c r="D2476" t="s">
        <v>245</v>
      </c>
      <c r="E2476" t="s">
        <v>15014</v>
      </c>
      <c r="F2476" t="s">
        <v>5222</v>
      </c>
      <c r="G2476" t="s">
        <v>5312</v>
      </c>
      <c r="H2476" t="s">
        <v>27</v>
      </c>
      <c r="I2476" t="s">
        <v>28</v>
      </c>
      <c r="J2476" t="s">
        <v>6739</v>
      </c>
      <c r="K2476" t="s">
        <v>6748</v>
      </c>
      <c r="L2476" t="s">
        <v>507</v>
      </c>
      <c r="M2476" t="s">
        <v>12155</v>
      </c>
      <c r="O2476" t="s">
        <v>55</v>
      </c>
      <c r="P2476">
        <v>1</v>
      </c>
      <c r="Q2476">
        <v>0</v>
      </c>
      <c r="R2476" t="s">
        <v>15015</v>
      </c>
      <c r="S2476" t="s">
        <v>15016</v>
      </c>
      <c r="U2476" t="s">
        <v>15017</v>
      </c>
    </row>
    <row r="2477" spans="1:21" hidden="1">
      <c r="A2477" t="s">
        <v>15018</v>
      </c>
      <c r="B2477" t="s">
        <v>11685</v>
      </c>
      <c r="C2477" t="s">
        <v>15019</v>
      </c>
      <c r="D2477" t="s">
        <v>245</v>
      </c>
      <c r="E2477" t="s">
        <v>15020</v>
      </c>
      <c r="F2477" t="s">
        <v>5222</v>
      </c>
      <c r="G2477" t="s">
        <v>5312</v>
      </c>
      <c r="H2477" t="s">
        <v>27</v>
      </c>
      <c r="I2477" t="s">
        <v>28</v>
      </c>
      <c r="J2477" t="s">
        <v>12479</v>
      </c>
      <c r="K2477" t="s">
        <v>15021</v>
      </c>
      <c r="L2477" t="s">
        <v>11118</v>
      </c>
      <c r="M2477" t="s">
        <v>13548</v>
      </c>
      <c r="O2477" t="s">
        <v>34</v>
      </c>
      <c r="P2477">
        <v>0</v>
      </c>
      <c r="Q2477">
        <v>0</v>
      </c>
      <c r="S2477" t="s">
        <v>15022</v>
      </c>
      <c r="U2477" t="s">
        <v>15023</v>
      </c>
    </row>
    <row r="2478" spans="1:21" hidden="1">
      <c r="A2478" t="s">
        <v>15024</v>
      </c>
      <c r="B2478" t="s">
        <v>12941</v>
      </c>
      <c r="C2478" t="s">
        <v>15025</v>
      </c>
      <c r="D2478" t="s">
        <v>245</v>
      </c>
      <c r="E2478" t="s">
        <v>15026</v>
      </c>
      <c r="F2478" t="s">
        <v>5222</v>
      </c>
      <c r="G2478" t="s">
        <v>5312</v>
      </c>
      <c r="H2478" t="s">
        <v>27</v>
      </c>
      <c r="I2478" t="s">
        <v>28</v>
      </c>
      <c r="J2478" t="s">
        <v>15027</v>
      </c>
      <c r="K2478" t="s">
        <v>15028</v>
      </c>
      <c r="L2478" t="s">
        <v>15029</v>
      </c>
      <c r="M2478" t="s">
        <v>15030</v>
      </c>
      <c r="N2478" t="s">
        <v>15031</v>
      </c>
      <c r="O2478" t="s">
        <v>64</v>
      </c>
      <c r="P2478">
        <v>0</v>
      </c>
      <c r="Q2478">
        <v>0</v>
      </c>
      <c r="S2478" t="s">
        <v>15032</v>
      </c>
      <c r="U2478" t="s">
        <v>15033</v>
      </c>
    </row>
    <row r="2479" spans="1:21" hidden="1">
      <c r="A2479">
        <v>4494</v>
      </c>
      <c r="B2479" t="s">
        <v>11453</v>
      </c>
      <c r="C2479" t="s">
        <v>15034</v>
      </c>
      <c r="D2479" t="s">
        <v>245</v>
      </c>
      <c r="E2479" t="s">
        <v>15035</v>
      </c>
      <c r="F2479" t="s">
        <v>5222</v>
      </c>
      <c r="G2479" t="s">
        <v>5312</v>
      </c>
      <c r="H2479" t="s">
        <v>27</v>
      </c>
      <c r="I2479" t="s">
        <v>28</v>
      </c>
      <c r="J2479" t="s">
        <v>6729</v>
      </c>
      <c r="K2479" t="s">
        <v>15036</v>
      </c>
      <c r="L2479" t="s">
        <v>15037</v>
      </c>
      <c r="M2479" t="s">
        <v>15038</v>
      </c>
      <c r="O2479" t="s">
        <v>34</v>
      </c>
      <c r="P2479">
        <v>0</v>
      </c>
      <c r="Q2479">
        <v>0</v>
      </c>
      <c r="S2479" t="s">
        <v>15039</v>
      </c>
      <c r="U2479" t="s">
        <v>15040</v>
      </c>
    </row>
    <row r="2480" spans="1:21" hidden="1">
      <c r="A2480">
        <v>4495</v>
      </c>
      <c r="B2480" t="s">
        <v>2623</v>
      </c>
      <c r="C2480" t="s">
        <v>15041</v>
      </c>
      <c r="D2480" t="s">
        <v>245</v>
      </c>
      <c r="E2480" t="s">
        <v>15042</v>
      </c>
      <c r="F2480" t="s">
        <v>5222</v>
      </c>
      <c r="G2480" t="s">
        <v>5312</v>
      </c>
      <c r="H2480" t="s">
        <v>27</v>
      </c>
      <c r="I2480" t="s">
        <v>2565</v>
      </c>
      <c r="O2480" t="s">
        <v>80</v>
      </c>
      <c r="P2480">
        <v>1</v>
      </c>
      <c r="Q2480">
        <v>1</v>
      </c>
      <c r="S2480" t="s">
        <v>15043</v>
      </c>
      <c r="U2480" t="s">
        <v>15044</v>
      </c>
    </row>
    <row r="2481" spans="1:21" hidden="1">
      <c r="A2481">
        <v>4496</v>
      </c>
      <c r="B2481" t="s">
        <v>3267</v>
      </c>
      <c r="C2481" t="s">
        <v>12192</v>
      </c>
      <c r="D2481" t="s">
        <v>245</v>
      </c>
      <c r="E2481" t="s">
        <v>15045</v>
      </c>
      <c r="F2481" t="s">
        <v>5222</v>
      </c>
      <c r="G2481" t="s">
        <v>5312</v>
      </c>
      <c r="H2481" t="s">
        <v>27</v>
      </c>
      <c r="I2481" t="s">
        <v>28</v>
      </c>
      <c r="J2481" t="s">
        <v>15046</v>
      </c>
      <c r="K2481" t="s">
        <v>15047</v>
      </c>
      <c r="L2481" t="s">
        <v>15048</v>
      </c>
      <c r="M2481" t="s">
        <v>15049</v>
      </c>
      <c r="N2481" t="s">
        <v>15050</v>
      </c>
      <c r="O2481" t="s">
        <v>34</v>
      </c>
      <c r="P2481">
        <v>0</v>
      </c>
      <c r="Q2481">
        <v>0</v>
      </c>
      <c r="S2481" t="s">
        <v>15051</v>
      </c>
      <c r="U2481" t="s">
        <v>15052</v>
      </c>
    </row>
    <row r="2482" spans="1:21" hidden="1">
      <c r="A2482">
        <v>4497</v>
      </c>
      <c r="B2482" t="s">
        <v>2895</v>
      </c>
      <c r="C2482" t="s">
        <v>15053</v>
      </c>
      <c r="D2482" t="s">
        <v>245</v>
      </c>
      <c r="E2482" t="s">
        <v>15054</v>
      </c>
      <c r="F2482" t="s">
        <v>5222</v>
      </c>
      <c r="G2482" t="s">
        <v>5312</v>
      </c>
      <c r="H2482" t="s">
        <v>27</v>
      </c>
      <c r="I2482" t="s">
        <v>2565</v>
      </c>
      <c r="O2482" t="s">
        <v>80</v>
      </c>
      <c r="P2482">
        <v>0</v>
      </c>
      <c r="Q2482">
        <v>0</v>
      </c>
      <c r="S2482" t="s">
        <v>15055</v>
      </c>
      <c r="U2482" t="s">
        <v>15052</v>
      </c>
    </row>
    <row r="2483" spans="1:21" hidden="1">
      <c r="A2483">
        <v>4498</v>
      </c>
      <c r="B2483" t="s">
        <v>2438</v>
      </c>
      <c r="C2483" t="s">
        <v>3993</v>
      </c>
      <c r="D2483" t="s">
        <v>23</v>
      </c>
      <c r="E2483" t="s">
        <v>15056</v>
      </c>
      <c r="F2483" t="s">
        <v>5222</v>
      </c>
      <c r="G2483" t="s">
        <v>5312</v>
      </c>
      <c r="H2483" t="s">
        <v>27</v>
      </c>
      <c r="I2483" t="s">
        <v>28</v>
      </c>
      <c r="J2483" t="s">
        <v>35</v>
      </c>
      <c r="K2483" t="s">
        <v>3044</v>
      </c>
      <c r="L2483" t="s">
        <v>3465</v>
      </c>
      <c r="M2483" t="s">
        <v>3979</v>
      </c>
      <c r="N2483" t="s">
        <v>2938</v>
      </c>
      <c r="O2483" t="s">
        <v>34</v>
      </c>
      <c r="P2483">
        <v>0</v>
      </c>
      <c r="Q2483">
        <v>0</v>
      </c>
      <c r="S2483" t="s">
        <v>15057</v>
      </c>
      <c r="U2483" t="s">
        <v>15052</v>
      </c>
    </row>
    <row r="2484" spans="1:21" hidden="1">
      <c r="A2484">
        <v>4499</v>
      </c>
      <c r="B2484" t="s">
        <v>2655</v>
      </c>
      <c r="C2484" t="s">
        <v>15058</v>
      </c>
      <c r="D2484" t="s">
        <v>23</v>
      </c>
      <c r="E2484" t="s">
        <v>15059</v>
      </c>
      <c r="F2484" t="s">
        <v>5222</v>
      </c>
      <c r="G2484" t="s">
        <v>5312</v>
      </c>
      <c r="H2484" t="s">
        <v>27</v>
      </c>
      <c r="I2484" t="s">
        <v>28</v>
      </c>
      <c r="J2484" t="s">
        <v>3043</v>
      </c>
      <c r="K2484" t="s">
        <v>3465</v>
      </c>
      <c r="L2484" t="s">
        <v>3981</v>
      </c>
      <c r="M2484" t="s">
        <v>5350</v>
      </c>
      <c r="O2484" t="s">
        <v>55</v>
      </c>
      <c r="P2484">
        <v>0</v>
      </c>
      <c r="Q2484">
        <v>0</v>
      </c>
      <c r="S2484" t="s">
        <v>15060</v>
      </c>
      <c r="U2484" t="s">
        <v>15061</v>
      </c>
    </row>
    <row r="2485" spans="1:21" hidden="1">
      <c r="A2485">
        <v>4500</v>
      </c>
      <c r="B2485" t="s">
        <v>2438</v>
      </c>
      <c r="C2485" t="s">
        <v>14992</v>
      </c>
      <c r="D2485" t="s">
        <v>1943</v>
      </c>
      <c r="E2485" t="s">
        <v>15062</v>
      </c>
      <c r="F2485" t="s">
        <v>5222</v>
      </c>
      <c r="G2485" t="s">
        <v>5312</v>
      </c>
      <c r="H2485" t="s">
        <v>27</v>
      </c>
      <c r="I2485" t="s">
        <v>28</v>
      </c>
      <c r="J2485" t="s">
        <v>2938</v>
      </c>
      <c r="K2485" t="s">
        <v>4264</v>
      </c>
      <c r="L2485" t="s">
        <v>6738</v>
      </c>
      <c r="M2485" t="s">
        <v>4265</v>
      </c>
      <c r="N2485" t="s">
        <v>5285</v>
      </c>
      <c r="O2485" t="s">
        <v>55</v>
      </c>
      <c r="P2485">
        <v>0</v>
      </c>
      <c r="Q2485">
        <v>0</v>
      </c>
      <c r="R2485" t="s">
        <v>15063</v>
      </c>
      <c r="S2485" t="s">
        <v>15064</v>
      </c>
      <c r="U2485" t="s">
        <v>15065</v>
      </c>
    </row>
    <row r="2486" spans="1:21" hidden="1">
      <c r="A2486">
        <v>4501</v>
      </c>
      <c r="B2486" t="s">
        <v>21</v>
      </c>
      <c r="C2486" t="s">
        <v>5411</v>
      </c>
      <c r="D2486" t="s">
        <v>3966</v>
      </c>
      <c r="E2486" t="s">
        <v>15066</v>
      </c>
      <c r="F2486" t="s">
        <v>5222</v>
      </c>
      <c r="G2486" t="s">
        <v>5312</v>
      </c>
      <c r="H2486" t="s">
        <v>27</v>
      </c>
      <c r="I2486" t="s">
        <v>28</v>
      </c>
      <c r="J2486" t="s">
        <v>3981</v>
      </c>
      <c r="K2486" t="s">
        <v>5350</v>
      </c>
      <c r="L2486" t="s">
        <v>447</v>
      </c>
      <c r="M2486" t="s">
        <v>5351</v>
      </c>
      <c r="N2486" t="s">
        <v>15067</v>
      </c>
      <c r="O2486" t="s">
        <v>55</v>
      </c>
      <c r="P2486">
        <v>0</v>
      </c>
      <c r="Q2486">
        <v>0</v>
      </c>
      <c r="S2486" t="s">
        <v>15068</v>
      </c>
      <c r="U2486" t="s">
        <v>15069</v>
      </c>
    </row>
    <row r="2487" spans="1:21" hidden="1">
      <c r="A2487">
        <v>4502</v>
      </c>
      <c r="B2487" t="s">
        <v>3267</v>
      </c>
      <c r="C2487" t="s">
        <v>14940</v>
      </c>
      <c r="D2487" t="s">
        <v>3966</v>
      </c>
      <c r="E2487" t="s">
        <v>15070</v>
      </c>
      <c r="F2487" t="s">
        <v>5222</v>
      </c>
      <c r="G2487" t="s">
        <v>5312</v>
      </c>
      <c r="H2487" t="s">
        <v>27</v>
      </c>
      <c r="I2487" t="s">
        <v>28</v>
      </c>
      <c r="J2487" t="s">
        <v>15071</v>
      </c>
      <c r="K2487" t="s">
        <v>15072</v>
      </c>
      <c r="L2487" t="s">
        <v>15073</v>
      </c>
      <c r="M2487" t="s">
        <v>15074</v>
      </c>
      <c r="N2487" t="s">
        <v>15075</v>
      </c>
      <c r="O2487" t="s">
        <v>122</v>
      </c>
      <c r="P2487">
        <v>0</v>
      </c>
      <c r="Q2487">
        <v>0</v>
      </c>
      <c r="S2487" t="s">
        <v>15076</v>
      </c>
      <c r="U2487" t="s">
        <v>15077</v>
      </c>
    </row>
    <row r="2488" spans="1:21" hidden="1">
      <c r="A2488" t="s">
        <v>15078</v>
      </c>
      <c r="B2488" t="s">
        <v>3267</v>
      </c>
      <c r="C2488" t="s">
        <v>14940</v>
      </c>
      <c r="D2488" t="s">
        <v>3966</v>
      </c>
      <c r="E2488" t="s">
        <v>15079</v>
      </c>
      <c r="F2488" t="s">
        <v>5222</v>
      </c>
      <c r="G2488" t="s">
        <v>5312</v>
      </c>
      <c r="H2488" t="s">
        <v>27</v>
      </c>
      <c r="I2488" t="s">
        <v>28</v>
      </c>
      <c r="J2488" t="s">
        <v>15080</v>
      </c>
      <c r="K2488" t="s">
        <v>15081</v>
      </c>
      <c r="L2488" t="s">
        <v>15082</v>
      </c>
      <c r="M2488" t="s">
        <v>15083</v>
      </c>
      <c r="N2488" t="s">
        <v>15084</v>
      </c>
      <c r="O2488" t="s">
        <v>122</v>
      </c>
      <c r="P2488">
        <v>0</v>
      </c>
      <c r="Q2488">
        <v>0</v>
      </c>
      <c r="S2488" t="s">
        <v>15085</v>
      </c>
      <c r="U2488" t="s">
        <v>15086</v>
      </c>
    </row>
    <row r="2489" spans="1:21" hidden="1">
      <c r="A2489" t="s">
        <v>15087</v>
      </c>
      <c r="B2489" t="s">
        <v>14947</v>
      </c>
      <c r="C2489" t="s">
        <v>15088</v>
      </c>
      <c r="D2489" t="s">
        <v>366</v>
      </c>
      <c r="E2489" t="s">
        <v>15089</v>
      </c>
      <c r="F2489" t="s">
        <v>5222</v>
      </c>
      <c r="G2489" t="s">
        <v>5312</v>
      </c>
      <c r="H2489" t="s">
        <v>27</v>
      </c>
      <c r="I2489" t="s">
        <v>28</v>
      </c>
      <c r="J2489" t="s">
        <v>343</v>
      </c>
      <c r="K2489" t="s">
        <v>15090</v>
      </c>
      <c r="L2489" t="s">
        <v>15091</v>
      </c>
      <c r="M2489" t="s">
        <v>15092</v>
      </c>
      <c r="N2489" t="s">
        <v>1479</v>
      </c>
      <c r="O2489" t="s">
        <v>34</v>
      </c>
      <c r="P2489">
        <v>0</v>
      </c>
      <c r="Q2489">
        <v>0</v>
      </c>
      <c r="S2489" t="s">
        <v>15093</v>
      </c>
      <c r="U2489" t="s">
        <v>15094</v>
      </c>
    </row>
    <row r="2490" spans="1:21" hidden="1">
      <c r="A2490">
        <v>4505</v>
      </c>
      <c r="B2490" t="s">
        <v>2981</v>
      </c>
      <c r="C2490" t="s">
        <v>14915</v>
      </c>
      <c r="D2490" t="s">
        <v>245</v>
      </c>
      <c r="E2490" t="s">
        <v>15095</v>
      </c>
      <c r="F2490" t="s">
        <v>5222</v>
      </c>
      <c r="G2490" t="s">
        <v>5312</v>
      </c>
      <c r="H2490" t="s">
        <v>27</v>
      </c>
      <c r="I2490" t="s">
        <v>28</v>
      </c>
      <c r="J2490" t="s">
        <v>35</v>
      </c>
      <c r="K2490" t="s">
        <v>3043</v>
      </c>
      <c r="L2490" t="s">
        <v>3042</v>
      </c>
      <c r="M2490" t="s">
        <v>3045</v>
      </c>
      <c r="N2490" t="s">
        <v>3044</v>
      </c>
      <c r="O2490" t="s">
        <v>80</v>
      </c>
      <c r="P2490">
        <v>0</v>
      </c>
      <c r="Q2490">
        <v>0</v>
      </c>
      <c r="S2490" t="s">
        <v>15096</v>
      </c>
      <c r="U2490" t="s">
        <v>15097</v>
      </c>
    </row>
    <row r="2491" spans="1:21" hidden="1">
      <c r="A2491">
        <v>4506</v>
      </c>
      <c r="B2491" t="s">
        <v>11409</v>
      </c>
      <c r="C2491" t="s">
        <v>15098</v>
      </c>
      <c r="D2491" t="s">
        <v>245</v>
      </c>
      <c r="E2491" t="s">
        <v>15099</v>
      </c>
      <c r="F2491" t="s">
        <v>5222</v>
      </c>
      <c r="G2491" t="s">
        <v>5312</v>
      </c>
      <c r="H2491" t="s">
        <v>27</v>
      </c>
      <c r="I2491" t="s">
        <v>28</v>
      </c>
      <c r="J2491" t="s">
        <v>9042</v>
      </c>
      <c r="K2491" t="s">
        <v>11459</v>
      </c>
      <c r="L2491" t="s">
        <v>15100</v>
      </c>
      <c r="M2491" t="s">
        <v>1479</v>
      </c>
      <c r="O2491" t="s">
        <v>122</v>
      </c>
      <c r="P2491">
        <v>0</v>
      </c>
      <c r="Q2491">
        <v>0</v>
      </c>
      <c r="S2491" t="s">
        <v>15101</v>
      </c>
      <c r="U2491" t="s">
        <v>15102</v>
      </c>
    </row>
    <row r="2492" spans="1:21" hidden="1">
      <c r="A2492">
        <v>4507</v>
      </c>
      <c r="B2492" t="s">
        <v>2781</v>
      </c>
      <c r="C2492" t="s">
        <v>11150</v>
      </c>
      <c r="D2492" t="s">
        <v>245</v>
      </c>
      <c r="E2492" t="s">
        <v>15103</v>
      </c>
      <c r="F2492" t="s">
        <v>5222</v>
      </c>
      <c r="G2492" t="s">
        <v>5312</v>
      </c>
      <c r="H2492" t="s">
        <v>27</v>
      </c>
      <c r="I2492" t="s">
        <v>28</v>
      </c>
      <c r="J2492" t="s">
        <v>15104</v>
      </c>
      <c r="K2492" t="s">
        <v>15105</v>
      </c>
      <c r="L2492" t="s">
        <v>15106</v>
      </c>
      <c r="M2492" t="s">
        <v>15107</v>
      </c>
      <c r="N2492" t="s">
        <v>15108</v>
      </c>
      <c r="O2492" t="s">
        <v>34</v>
      </c>
      <c r="P2492">
        <v>0</v>
      </c>
      <c r="Q2492">
        <v>0</v>
      </c>
      <c r="S2492" t="s">
        <v>15109</v>
      </c>
      <c r="U2492" t="s">
        <v>15110</v>
      </c>
    </row>
    <row r="2493" spans="1:21" hidden="1">
      <c r="A2493">
        <v>4508</v>
      </c>
      <c r="B2493" t="s">
        <v>11141</v>
      </c>
      <c r="C2493" t="s">
        <v>12123</v>
      </c>
      <c r="D2493" t="s">
        <v>245</v>
      </c>
      <c r="E2493" t="s">
        <v>15111</v>
      </c>
      <c r="F2493" t="s">
        <v>5222</v>
      </c>
      <c r="G2493" t="s">
        <v>5312</v>
      </c>
      <c r="H2493" t="s">
        <v>27</v>
      </c>
      <c r="I2493" t="s">
        <v>28</v>
      </c>
      <c r="J2493" t="s">
        <v>15112</v>
      </c>
      <c r="K2493" t="s">
        <v>15113</v>
      </c>
      <c r="L2493" t="s">
        <v>15114</v>
      </c>
      <c r="M2493" t="s">
        <v>15115</v>
      </c>
      <c r="N2493" t="s">
        <v>15116</v>
      </c>
      <c r="O2493" t="s">
        <v>55</v>
      </c>
      <c r="P2493">
        <v>0</v>
      </c>
      <c r="Q2493">
        <v>0</v>
      </c>
      <c r="S2493" t="s">
        <v>15117</v>
      </c>
      <c r="U2493" t="s">
        <v>15110</v>
      </c>
    </row>
    <row r="2494" spans="1:21" hidden="1">
      <c r="A2494">
        <v>4509</v>
      </c>
      <c r="B2494" t="s">
        <v>2895</v>
      </c>
      <c r="C2494" t="s">
        <v>13317</v>
      </c>
      <c r="D2494" t="s">
        <v>245</v>
      </c>
      <c r="E2494" t="s">
        <v>15118</v>
      </c>
      <c r="F2494" t="s">
        <v>5222</v>
      </c>
      <c r="G2494" t="s">
        <v>5312</v>
      </c>
      <c r="H2494" t="s">
        <v>27</v>
      </c>
      <c r="I2494" t="s">
        <v>28</v>
      </c>
      <c r="J2494" t="s">
        <v>15119</v>
      </c>
      <c r="K2494" t="s">
        <v>15120</v>
      </c>
      <c r="L2494" t="s">
        <v>15121</v>
      </c>
      <c r="M2494" t="s">
        <v>15122</v>
      </c>
      <c r="N2494" t="s">
        <v>15123</v>
      </c>
      <c r="O2494" t="s">
        <v>55</v>
      </c>
      <c r="P2494">
        <v>0</v>
      </c>
      <c r="Q2494">
        <v>0</v>
      </c>
      <c r="S2494" t="s">
        <v>15124</v>
      </c>
      <c r="U2494" t="s">
        <v>15110</v>
      </c>
    </row>
    <row r="2495" spans="1:21" hidden="1">
      <c r="A2495">
        <v>4510</v>
      </c>
      <c r="B2495" t="s">
        <v>2620</v>
      </c>
      <c r="C2495" t="s">
        <v>5503</v>
      </c>
      <c r="D2495" t="s">
        <v>245</v>
      </c>
      <c r="E2495" t="s">
        <v>15125</v>
      </c>
      <c r="F2495" t="s">
        <v>5222</v>
      </c>
      <c r="G2495" t="s">
        <v>5312</v>
      </c>
      <c r="H2495" t="s">
        <v>27</v>
      </c>
      <c r="I2495" t="s">
        <v>2565</v>
      </c>
      <c r="O2495" t="s">
        <v>80</v>
      </c>
      <c r="P2495">
        <v>0</v>
      </c>
      <c r="Q2495">
        <v>0</v>
      </c>
      <c r="S2495" t="s">
        <v>15126</v>
      </c>
      <c r="U2495" t="s">
        <v>15127</v>
      </c>
    </row>
    <row r="2496" spans="1:21" hidden="1">
      <c r="A2496">
        <v>4511</v>
      </c>
      <c r="B2496" t="s">
        <v>2620</v>
      </c>
      <c r="C2496" t="s">
        <v>365</v>
      </c>
      <c r="D2496" t="s">
        <v>245</v>
      </c>
      <c r="E2496" t="s">
        <v>15128</v>
      </c>
      <c r="F2496" t="s">
        <v>5222</v>
      </c>
      <c r="G2496" t="s">
        <v>5312</v>
      </c>
      <c r="H2496" t="s">
        <v>27</v>
      </c>
      <c r="I2496" t="s">
        <v>2565</v>
      </c>
      <c r="J2496" t="s">
        <v>9042</v>
      </c>
      <c r="K2496" t="s">
        <v>11459</v>
      </c>
      <c r="L2496" t="s">
        <v>15100</v>
      </c>
      <c r="M2496" t="s">
        <v>1479</v>
      </c>
      <c r="O2496" t="s">
        <v>55</v>
      </c>
      <c r="P2496">
        <v>0</v>
      </c>
      <c r="Q2496">
        <v>0</v>
      </c>
      <c r="S2496" t="s">
        <v>15129</v>
      </c>
      <c r="U2496" t="s">
        <v>15130</v>
      </c>
    </row>
    <row r="2497" spans="1:21" hidden="1">
      <c r="A2497">
        <v>4512</v>
      </c>
      <c r="B2497" t="s">
        <v>2454</v>
      </c>
      <c r="C2497" t="s">
        <v>12179</v>
      </c>
      <c r="D2497" t="s">
        <v>245</v>
      </c>
      <c r="E2497" t="s">
        <v>15131</v>
      </c>
      <c r="F2497" t="s">
        <v>5222</v>
      </c>
      <c r="G2497" t="s">
        <v>5312</v>
      </c>
      <c r="H2497" t="s">
        <v>27</v>
      </c>
      <c r="I2497" t="s">
        <v>28</v>
      </c>
      <c r="J2497" t="s">
        <v>15132</v>
      </c>
      <c r="K2497" t="s">
        <v>15133</v>
      </c>
      <c r="L2497" t="s">
        <v>15134</v>
      </c>
      <c r="M2497" t="s">
        <v>15135</v>
      </c>
      <c r="O2497" t="s">
        <v>64</v>
      </c>
      <c r="P2497">
        <v>0</v>
      </c>
      <c r="Q2497">
        <v>0</v>
      </c>
      <c r="S2497" t="s">
        <v>15136</v>
      </c>
      <c r="U2497" t="s">
        <v>15137</v>
      </c>
    </row>
    <row r="2498" spans="1:21" hidden="1">
      <c r="A2498">
        <v>4513</v>
      </c>
      <c r="B2498" t="s">
        <v>15138</v>
      </c>
      <c r="C2498" t="s">
        <v>15139</v>
      </c>
      <c r="D2498" t="s">
        <v>245</v>
      </c>
      <c r="E2498" t="s">
        <v>15140</v>
      </c>
      <c r="F2498" t="s">
        <v>5222</v>
      </c>
      <c r="G2498" t="s">
        <v>5312</v>
      </c>
      <c r="H2498" t="s">
        <v>27</v>
      </c>
      <c r="I2498" t="s">
        <v>28</v>
      </c>
      <c r="J2498" t="s">
        <v>15141</v>
      </c>
      <c r="K2498" t="s">
        <v>15142</v>
      </c>
      <c r="L2498" t="s">
        <v>15143</v>
      </c>
      <c r="M2498" t="s">
        <v>15144</v>
      </c>
      <c r="O2498" t="s">
        <v>122</v>
      </c>
      <c r="P2498">
        <v>0</v>
      </c>
      <c r="Q2498">
        <v>0</v>
      </c>
      <c r="S2498" t="s">
        <v>15145</v>
      </c>
      <c r="U2498" t="s">
        <v>15146</v>
      </c>
    </row>
    <row r="2499" spans="1:21" hidden="1">
      <c r="A2499">
        <v>4514</v>
      </c>
      <c r="B2499" t="s">
        <v>2623</v>
      </c>
      <c r="C2499" t="s">
        <v>15147</v>
      </c>
      <c r="D2499" t="s">
        <v>245</v>
      </c>
      <c r="E2499" t="s">
        <v>15148</v>
      </c>
      <c r="F2499" t="s">
        <v>5222</v>
      </c>
      <c r="G2499" t="s">
        <v>5312</v>
      </c>
      <c r="H2499" t="s">
        <v>27</v>
      </c>
      <c r="I2499" t="s">
        <v>2565</v>
      </c>
      <c r="O2499" t="s">
        <v>80</v>
      </c>
      <c r="P2499">
        <v>0</v>
      </c>
      <c r="Q2499">
        <v>0</v>
      </c>
      <c r="S2499" t="s">
        <v>15149</v>
      </c>
      <c r="U2499" t="s">
        <v>15150</v>
      </c>
    </row>
    <row r="2500" spans="1:21" hidden="1">
      <c r="A2500">
        <v>4515</v>
      </c>
      <c r="B2500" t="s">
        <v>2438</v>
      </c>
      <c r="C2500" t="s">
        <v>15151</v>
      </c>
      <c r="D2500" t="s">
        <v>245</v>
      </c>
      <c r="E2500" t="s">
        <v>15152</v>
      </c>
      <c r="F2500" t="s">
        <v>5222</v>
      </c>
      <c r="G2500" t="s">
        <v>5312</v>
      </c>
      <c r="H2500" t="s">
        <v>27</v>
      </c>
      <c r="I2500" t="s">
        <v>28</v>
      </c>
      <c r="J2500" t="s">
        <v>4264</v>
      </c>
      <c r="K2500" t="s">
        <v>12011</v>
      </c>
      <c r="L2500" t="s">
        <v>4297</v>
      </c>
      <c r="M2500" t="s">
        <v>4090</v>
      </c>
      <c r="N2500" t="s">
        <v>4265</v>
      </c>
      <c r="O2500" t="s">
        <v>64</v>
      </c>
      <c r="P2500">
        <v>1</v>
      </c>
      <c r="Q2500">
        <v>0</v>
      </c>
      <c r="S2500" t="s">
        <v>15153</v>
      </c>
      <c r="U2500" t="s">
        <v>15154</v>
      </c>
    </row>
    <row r="2501" spans="1:21" hidden="1">
      <c r="A2501">
        <v>4516</v>
      </c>
      <c r="B2501" t="s">
        <v>2438</v>
      </c>
      <c r="C2501" t="s">
        <v>15155</v>
      </c>
      <c r="D2501" t="s">
        <v>23</v>
      </c>
      <c r="E2501" t="s">
        <v>15156</v>
      </c>
      <c r="F2501" t="s">
        <v>5222</v>
      </c>
      <c r="G2501" t="s">
        <v>5312</v>
      </c>
      <c r="H2501" t="s">
        <v>27</v>
      </c>
      <c r="I2501" t="s">
        <v>28</v>
      </c>
      <c r="J2501" t="s">
        <v>15157</v>
      </c>
      <c r="K2501" t="s">
        <v>15158</v>
      </c>
      <c r="L2501" t="s">
        <v>15159</v>
      </c>
      <c r="M2501" t="s">
        <v>15160</v>
      </c>
      <c r="N2501" t="s">
        <v>15161</v>
      </c>
      <c r="O2501" t="s">
        <v>122</v>
      </c>
      <c r="P2501">
        <v>0</v>
      </c>
      <c r="Q2501">
        <v>0</v>
      </c>
      <c r="S2501" t="s">
        <v>15162</v>
      </c>
      <c r="U2501" t="s">
        <v>15154</v>
      </c>
    </row>
    <row r="2502" spans="1:21" hidden="1">
      <c r="A2502">
        <v>4517</v>
      </c>
      <c r="B2502" t="s">
        <v>2620</v>
      </c>
      <c r="C2502" t="s">
        <v>5460</v>
      </c>
      <c r="D2502" t="s">
        <v>15163</v>
      </c>
      <c r="E2502" t="s">
        <v>15164</v>
      </c>
      <c r="F2502" t="s">
        <v>5222</v>
      </c>
      <c r="G2502" t="s">
        <v>5312</v>
      </c>
      <c r="H2502" t="s">
        <v>27</v>
      </c>
      <c r="I2502" t="s">
        <v>2565</v>
      </c>
      <c r="J2502" t="s">
        <v>15141</v>
      </c>
      <c r="K2502" t="s">
        <v>15142</v>
      </c>
      <c r="L2502" t="s">
        <v>15143</v>
      </c>
      <c r="M2502" t="s">
        <v>15144</v>
      </c>
      <c r="O2502" t="s">
        <v>80</v>
      </c>
      <c r="P2502">
        <v>0</v>
      </c>
      <c r="Q2502">
        <v>0</v>
      </c>
      <c r="S2502" t="s">
        <v>15165</v>
      </c>
      <c r="U2502" t="s">
        <v>15166</v>
      </c>
    </row>
    <row r="2503" spans="1:21" hidden="1">
      <c r="A2503">
        <v>1072</v>
      </c>
      <c r="B2503" t="s">
        <v>150</v>
      </c>
      <c r="C2503" t="s">
        <v>5411</v>
      </c>
      <c r="D2503" t="s">
        <v>3966</v>
      </c>
      <c r="E2503" t="s">
        <v>15167</v>
      </c>
      <c r="F2503" t="s">
        <v>5222</v>
      </c>
      <c r="G2503" t="s">
        <v>5466</v>
      </c>
      <c r="H2503" t="s">
        <v>27</v>
      </c>
      <c r="I2503" t="s">
        <v>28</v>
      </c>
      <c r="J2503" t="s">
        <v>11573</v>
      </c>
      <c r="K2503" t="s">
        <v>5484</v>
      </c>
      <c r="L2503" t="s">
        <v>12326</v>
      </c>
      <c r="M2503" t="s">
        <v>5501</v>
      </c>
      <c r="N2503" t="s">
        <v>12327</v>
      </c>
      <c r="O2503" t="s">
        <v>34</v>
      </c>
      <c r="P2503">
        <v>0</v>
      </c>
      <c r="Q2503">
        <v>0</v>
      </c>
      <c r="S2503" t="s">
        <v>15168</v>
      </c>
      <c r="U2503" t="s">
        <v>15169</v>
      </c>
    </row>
    <row r="2504" spans="1:21" hidden="1">
      <c r="A2504">
        <v>1073</v>
      </c>
      <c r="B2504" t="s">
        <v>150</v>
      </c>
      <c r="C2504" t="s">
        <v>10517</v>
      </c>
      <c r="D2504" t="s">
        <v>3966</v>
      </c>
      <c r="E2504" t="s">
        <v>15170</v>
      </c>
      <c r="F2504" t="s">
        <v>5222</v>
      </c>
      <c r="G2504" t="s">
        <v>5466</v>
      </c>
      <c r="H2504" t="s">
        <v>27</v>
      </c>
      <c r="I2504" t="s">
        <v>28</v>
      </c>
      <c r="J2504" t="s">
        <v>15171</v>
      </c>
      <c r="K2504" t="s">
        <v>15172</v>
      </c>
      <c r="L2504" t="s">
        <v>15173</v>
      </c>
      <c r="M2504" t="s">
        <v>15174</v>
      </c>
      <c r="N2504" t="s">
        <v>15175</v>
      </c>
      <c r="O2504" t="s">
        <v>64</v>
      </c>
      <c r="P2504">
        <v>0</v>
      </c>
      <c r="Q2504">
        <v>0</v>
      </c>
      <c r="S2504" t="s">
        <v>15176</v>
      </c>
      <c r="U2504">
        <v>46015.904583333337</v>
      </c>
    </row>
    <row r="2505" spans="1:21" hidden="1">
      <c r="A2505">
        <v>1074</v>
      </c>
      <c r="B2505" t="s">
        <v>150</v>
      </c>
      <c r="C2505" t="s">
        <v>229</v>
      </c>
      <c r="D2505" t="s">
        <v>366</v>
      </c>
      <c r="E2505" t="s">
        <v>15177</v>
      </c>
      <c r="F2505" t="s">
        <v>5222</v>
      </c>
      <c r="G2505" t="s">
        <v>5466</v>
      </c>
      <c r="H2505" t="s">
        <v>27</v>
      </c>
      <c r="I2505" t="s">
        <v>28</v>
      </c>
      <c r="J2505" t="s">
        <v>15178</v>
      </c>
      <c r="K2505" t="s">
        <v>14608</v>
      </c>
      <c r="L2505" t="s">
        <v>11573</v>
      </c>
      <c r="M2505" t="s">
        <v>15179</v>
      </c>
      <c r="N2505" t="s">
        <v>5484</v>
      </c>
      <c r="O2505" t="s">
        <v>80</v>
      </c>
      <c r="P2505">
        <v>0</v>
      </c>
      <c r="Q2505">
        <v>0</v>
      </c>
      <c r="S2505" t="s">
        <v>15180</v>
      </c>
      <c r="U2505" t="s">
        <v>15181</v>
      </c>
    </row>
    <row r="2506" spans="1:21" hidden="1">
      <c r="A2506">
        <v>1075</v>
      </c>
      <c r="B2506" t="s">
        <v>150</v>
      </c>
      <c r="C2506" t="s">
        <v>15182</v>
      </c>
      <c r="D2506" t="s">
        <v>245</v>
      </c>
      <c r="E2506" t="s">
        <v>15183</v>
      </c>
      <c r="F2506" t="s">
        <v>5222</v>
      </c>
      <c r="G2506" t="s">
        <v>5466</v>
      </c>
      <c r="H2506" t="s">
        <v>27</v>
      </c>
      <c r="I2506" t="s">
        <v>28</v>
      </c>
      <c r="J2506" t="s">
        <v>11573</v>
      </c>
      <c r="K2506" t="s">
        <v>15184</v>
      </c>
      <c r="L2506" t="s">
        <v>15185</v>
      </c>
      <c r="M2506" t="s">
        <v>15186</v>
      </c>
      <c r="N2506" t="s">
        <v>15187</v>
      </c>
      <c r="O2506" t="s">
        <v>64</v>
      </c>
      <c r="P2506">
        <v>0</v>
      </c>
      <c r="Q2506">
        <v>0</v>
      </c>
      <c r="S2506" t="s">
        <v>15188</v>
      </c>
      <c r="U2506">
        <v>46015.929333333333</v>
      </c>
    </row>
    <row r="2507" spans="1:21" hidden="1">
      <c r="A2507">
        <v>1076</v>
      </c>
      <c r="B2507" t="s">
        <v>150</v>
      </c>
      <c r="C2507" t="s">
        <v>244</v>
      </c>
      <c r="D2507" t="s">
        <v>245</v>
      </c>
      <c r="E2507" t="s">
        <v>15189</v>
      </c>
      <c r="F2507" t="s">
        <v>5222</v>
      </c>
      <c r="G2507" t="s">
        <v>5466</v>
      </c>
      <c r="H2507" t="s">
        <v>27</v>
      </c>
      <c r="I2507" t="s">
        <v>28</v>
      </c>
      <c r="J2507" t="s">
        <v>15190</v>
      </c>
      <c r="K2507" t="s">
        <v>15191</v>
      </c>
      <c r="L2507" t="s">
        <v>15192</v>
      </c>
      <c r="M2507" t="s">
        <v>15193</v>
      </c>
      <c r="N2507" t="s">
        <v>15194</v>
      </c>
      <c r="O2507" t="s">
        <v>122</v>
      </c>
      <c r="P2507">
        <v>0</v>
      </c>
      <c r="Q2507">
        <v>0</v>
      </c>
      <c r="S2507" t="s">
        <v>15195</v>
      </c>
      <c r="U2507" t="s">
        <v>15196</v>
      </c>
    </row>
    <row r="2508" spans="1:21" hidden="1">
      <c r="A2508">
        <v>1077</v>
      </c>
      <c r="B2508" t="s">
        <v>150</v>
      </c>
      <c r="C2508" t="s">
        <v>8547</v>
      </c>
      <c r="D2508" t="s">
        <v>23</v>
      </c>
      <c r="E2508" t="s">
        <v>15197</v>
      </c>
      <c r="F2508" t="s">
        <v>5222</v>
      </c>
      <c r="G2508" t="s">
        <v>5466</v>
      </c>
      <c r="H2508" t="s">
        <v>27</v>
      </c>
      <c r="I2508" t="s">
        <v>28</v>
      </c>
      <c r="J2508" t="s">
        <v>15198</v>
      </c>
      <c r="K2508" t="s">
        <v>15199</v>
      </c>
      <c r="L2508" t="s">
        <v>12798</v>
      </c>
      <c r="M2508" t="s">
        <v>12801</v>
      </c>
      <c r="N2508" t="s">
        <v>12799</v>
      </c>
      <c r="O2508" t="s">
        <v>64</v>
      </c>
      <c r="P2508">
        <v>0</v>
      </c>
      <c r="Q2508">
        <v>0</v>
      </c>
      <c r="S2508" t="s">
        <v>15200</v>
      </c>
      <c r="U2508" t="s">
        <v>15201</v>
      </c>
    </row>
    <row r="2509" spans="1:21" hidden="1">
      <c r="A2509">
        <v>1078</v>
      </c>
      <c r="B2509" t="s">
        <v>150</v>
      </c>
      <c r="C2509" t="s">
        <v>140</v>
      </c>
      <c r="D2509" t="s">
        <v>47</v>
      </c>
      <c r="E2509" t="s">
        <v>15202</v>
      </c>
      <c r="F2509" t="s">
        <v>5222</v>
      </c>
      <c r="G2509" t="s">
        <v>5466</v>
      </c>
      <c r="H2509" t="s">
        <v>27</v>
      </c>
      <c r="I2509" t="s">
        <v>28</v>
      </c>
      <c r="J2509" t="s">
        <v>15203</v>
      </c>
      <c r="K2509" t="s">
        <v>15204</v>
      </c>
      <c r="L2509" t="s">
        <v>11172</v>
      </c>
      <c r="M2509" t="s">
        <v>15205</v>
      </c>
      <c r="N2509" t="s">
        <v>15206</v>
      </c>
      <c r="O2509" t="s">
        <v>64</v>
      </c>
      <c r="P2509">
        <v>0</v>
      </c>
      <c r="Q2509">
        <v>0</v>
      </c>
      <c r="S2509" t="s">
        <v>15207</v>
      </c>
      <c r="U2509">
        <v>46015.966458333343</v>
      </c>
    </row>
    <row r="2510" spans="1:21" hidden="1">
      <c r="A2510">
        <v>1079</v>
      </c>
      <c r="B2510" t="s">
        <v>21</v>
      </c>
      <c r="C2510" t="s">
        <v>229</v>
      </c>
      <c r="D2510" t="s">
        <v>47</v>
      </c>
      <c r="E2510" t="s">
        <v>15208</v>
      </c>
      <c r="F2510" t="s">
        <v>5222</v>
      </c>
      <c r="G2510" t="s">
        <v>5466</v>
      </c>
      <c r="H2510" t="s">
        <v>27</v>
      </c>
      <c r="I2510" t="s">
        <v>28</v>
      </c>
      <c r="J2510" t="s">
        <v>15209</v>
      </c>
      <c r="K2510" t="s">
        <v>15210</v>
      </c>
      <c r="L2510" t="s">
        <v>5501</v>
      </c>
      <c r="M2510" t="s">
        <v>15211</v>
      </c>
      <c r="N2510" t="s">
        <v>5500</v>
      </c>
      <c r="O2510" t="s">
        <v>34</v>
      </c>
      <c r="P2510">
        <v>0</v>
      </c>
      <c r="Q2510">
        <v>0</v>
      </c>
      <c r="S2510" t="s">
        <v>15212</v>
      </c>
      <c r="U2510">
        <v>46015.978833333327</v>
      </c>
    </row>
    <row r="2511" spans="1:21" hidden="1">
      <c r="A2511">
        <v>1080</v>
      </c>
      <c r="B2511" t="s">
        <v>150</v>
      </c>
      <c r="C2511" t="s">
        <v>335</v>
      </c>
      <c r="D2511" t="s">
        <v>47</v>
      </c>
      <c r="E2511" t="s">
        <v>15213</v>
      </c>
      <c r="F2511" t="s">
        <v>5222</v>
      </c>
      <c r="G2511" t="s">
        <v>5466</v>
      </c>
      <c r="H2511" t="s">
        <v>27</v>
      </c>
      <c r="I2511" t="s">
        <v>28</v>
      </c>
      <c r="J2511" t="s">
        <v>5152</v>
      </c>
      <c r="K2511" t="s">
        <v>5153</v>
      </c>
      <c r="L2511" t="s">
        <v>5154</v>
      </c>
      <c r="M2511" t="s">
        <v>5155</v>
      </c>
      <c r="N2511" t="s">
        <v>5156</v>
      </c>
      <c r="O2511" t="s">
        <v>122</v>
      </c>
      <c r="P2511">
        <v>0</v>
      </c>
      <c r="Q2511">
        <v>0</v>
      </c>
      <c r="R2511" t="s">
        <v>15214</v>
      </c>
      <c r="S2511" t="s">
        <v>15215</v>
      </c>
      <c r="U2511">
        <v>46015.991208333333</v>
      </c>
    </row>
    <row r="2512" spans="1:21" hidden="1">
      <c r="A2512">
        <v>1081</v>
      </c>
      <c r="B2512" t="s">
        <v>150</v>
      </c>
      <c r="C2512" t="s">
        <v>11853</v>
      </c>
      <c r="D2512" t="s">
        <v>3966</v>
      </c>
      <c r="E2512" t="s">
        <v>15216</v>
      </c>
      <c r="F2512" t="s">
        <v>5222</v>
      </c>
      <c r="G2512" t="s">
        <v>5466</v>
      </c>
      <c r="H2512" t="s">
        <v>27</v>
      </c>
      <c r="I2512" t="s">
        <v>28</v>
      </c>
      <c r="J2512" t="s">
        <v>15217</v>
      </c>
      <c r="K2512" t="s">
        <v>15218</v>
      </c>
      <c r="L2512" t="s">
        <v>15219</v>
      </c>
      <c r="M2512" t="s">
        <v>12327</v>
      </c>
      <c r="N2512" t="s">
        <v>5484</v>
      </c>
      <c r="O2512" t="s">
        <v>34</v>
      </c>
      <c r="P2512">
        <v>0</v>
      </c>
      <c r="Q2512">
        <v>0</v>
      </c>
      <c r="R2512" t="s">
        <v>15220</v>
      </c>
      <c r="S2512" t="s">
        <v>15221</v>
      </c>
      <c r="U2512">
        <v>46016.003583333331</v>
      </c>
    </row>
    <row r="2513" spans="1:21" hidden="1">
      <c r="A2513">
        <v>1082</v>
      </c>
      <c r="B2513" t="s">
        <v>150</v>
      </c>
      <c r="C2513" t="s">
        <v>8547</v>
      </c>
      <c r="D2513" t="s">
        <v>3966</v>
      </c>
      <c r="E2513" t="s">
        <v>15222</v>
      </c>
      <c r="F2513" t="s">
        <v>5222</v>
      </c>
      <c r="G2513" t="s">
        <v>5466</v>
      </c>
      <c r="H2513" t="s">
        <v>27</v>
      </c>
      <c r="I2513" t="s">
        <v>28</v>
      </c>
      <c r="J2513" t="s">
        <v>15223</v>
      </c>
      <c r="K2513" t="s">
        <v>15224</v>
      </c>
      <c r="L2513" t="s">
        <v>15225</v>
      </c>
      <c r="M2513" t="s">
        <v>11169</v>
      </c>
      <c r="N2513" t="s">
        <v>11171</v>
      </c>
      <c r="O2513" t="s">
        <v>55</v>
      </c>
      <c r="P2513">
        <v>0</v>
      </c>
      <c r="Q2513">
        <v>0</v>
      </c>
      <c r="S2513" t="s">
        <v>15226</v>
      </c>
      <c r="U2513">
        <v>46016.01595833333</v>
      </c>
    </row>
    <row r="2514" spans="1:21" hidden="1">
      <c r="A2514">
        <v>1083</v>
      </c>
      <c r="B2514" t="s">
        <v>150</v>
      </c>
      <c r="C2514" t="s">
        <v>8547</v>
      </c>
      <c r="D2514" t="s">
        <v>3966</v>
      </c>
      <c r="E2514" t="s">
        <v>15227</v>
      </c>
      <c r="F2514" t="s">
        <v>5222</v>
      </c>
      <c r="G2514" t="s">
        <v>5466</v>
      </c>
      <c r="H2514" t="s">
        <v>27</v>
      </c>
      <c r="I2514" t="s">
        <v>28</v>
      </c>
      <c r="J2514" t="s">
        <v>15228</v>
      </c>
      <c r="K2514" t="s">
        <v>15229</v>
      </c>
      <c r="L2514" t="s">
        <v>15230</v>
      </c>
      <c r="M2514" t="s">
        <v>15231</v>
      </c>
      <c r="N2514" t="s">
        <v>15232</v>
      </c>
      <c r="O2514" t="s">
        <v>55</v>
      </c>
      <c r="P2514">
        <v>0</v>
      </c>
      <c r="Q2514">
        <v>0</v>
      </c>
      <c r="S2514" t="s">
        <v>15233</v>
      </c>
      <c r="U2514">
        <v>46016.028333333343</v>
      </c>
    </row>
    <row r="2515" spans="1:21" hidden="1">
      <c r="A2515">
        <v>1084</v>
      </c>
      <c r="B2515" t="s">
        <v>150</v>
      </c>
      <c r="C2515" t="s">
        <v>1984</v>
      </c>
      <c r="D2515" t="s">
        <v>3966</v>
      </c>
      <c r="E2515" t="s">
        <v>15234</v>
      </c>
      <c r="F2515" t="s">
        <v>5222</v>
      </c>
      <c r="G2515" t="s">
        <v>5466</v>
      </c>
      <c r="H2515" t="s">
        <v>27</v>
      </c>
      <c r="I2515" t="s">
        <v>28</v>
      </c>
      <c r="J2515" t="s">
        <v>12326</v>
      </c>
      <c r="K2515" t="s">
        <v>15235</v>
      </c>
      <c r="L2515" t="s">
        <v>15236</v>
      </c>
      <c r="M2515" t="s">
        <v>15237</v>
      </c>
      <c r="N2515" t="s">
        <v>15238</v>
      </c>
      <c r="O2515" t="s">
        <v>34</v>
      </c>
      <c r="P2515">
        <v>0</v>
      </c>
      <c r="Q2515">
        <v>0</v>
      </c>
      <c r="S2515" t="s">
        <v>15239</v>
      </c>
      <c r="U2515">
        <v>46016.040708333327</v>
      </c>
    </row>
    <row r="2516" spans="1:21" hidden="1">
      <c r="A2516">
        <v>1085</v>
      </c>
      <c r="B2516" t="s">
        <v>150</v>
      </c>
      <c r="C2516" t="s">
        <v>10517</v>
      </c>
      <c r="D2516" t="s">
        <v>3966</v>
      </c>
      <c r="E2516" t="s">
        <v>15240</v>
      </c>
      <c r="F2516" t="s">
        <v>5222</v>
      </c>
      <c r="G2516" t="s">
        <v>5466</v>
      </c>
      <c r="H2516" t="s">
        <v>27</v>
      </c>
      <c r="I2516" t="s">
        <v>28</v>
      </c>
      <c r="J2516" t="s">
        <v>15241</v>
      </c>
      <c r="K2516" t="s">
        <v>15242</v>
      </c>
      <c r="L2516" t="s">
        <v>15243</v>
      </c>
      <c r="M2516" t="s">
        <v>15244</v>
      </c>
      <c r="N2516" t="s">
        <v>15245</v>
      </c>
      <c r="O2516" t="s">
        <v>34</v>
      </c>
      <c r="P2516">
        <v>0</v>
      </c>
      <c r="Q2516">
        <v>0</v>
      </c>
      <c r="R2516" t="s">
        <v>15246</v>
      </c>
      <c r="S2516" t="s">
        <v>15247</v>
      </c>
      <c r="U2516">
        <v>46016.053083333332</v>
      </c>
    </row>
    <row r="2517" spans="1:21" hidden="1">
      <c r="A2517">
        <v>1086</v>
      </c>
      <c r="B2517" t="s">
        <v>150</v>
      </c>
      <c r="C2517" t="s">
        <v>10517</v>
      </c>
      <c r="D2517" t="s">
        <v>3966</v>
      </c>
      <c r="E2517" t="s">
        <v>15248</v>
      </c>
      <c r="F2517" t="s">
        <v>5222</v>
      </c>
      <c r="G2517" t="s">
        <v>5466</v>
      </c>
      <c r="H2517" t="s">
        <v>27</v>
      </c>
      <c r="I2517" t="s">
        <v>28</v>
      </c>
      <c r="J2517" t="s">
        <v>12327</v>
      </c>
      <c r="K2517" t="s">
        <v>5501</v>
      </c>
      <c r="L2517" t="s">
        <v>5484</v>
      </c>
      <c r="M2517" t="s">
        <v>11572</v>
      </c>
      <c r="N2517" t="s">
        <v>11573</v>
      </c>
      <c r="O2517" t="s">
        <v>34</v>
      </c>
      <c r="P2517">
        <v>1</v>
      </c>
      <c r="Q2517">
        <v>1</v>
      </c>
      <c r="S2517" t="s">
        <v>15249</v>
      </c>
      <c r="U2517">
        <v>46016.065458333331</v>
      </c>
    </row>
    <row r="2518" spans="1:21" hidden="1">
      <c r="A2518">
        <v>1087</v>
      </c>
      <c r="B2518" t="s">
        <v>150</v>
      </c>
      <c r="C2518" t="s">
        <v>10517</v>
      </c>
      <c r="D2518" t="s">
        <v>3966</v>
      </c>
      <c r="E2518" t="s">
        <v>15250</v>
      </c>
      <c r="F2518" t="s">
        <v>5222</v>
      </c>
      <c r="G2518" t="s">
        <v>5466</v>
      </c>
      <c r="H2518" t="s">
        <v>27</v>
      </c>
      <c r="I2518" t="s">
        <v>28</v>
      </c>
      <c r="J2518" t="s">
        <v>5662</v>
      </c>
      <c r="K2518" t="s">
        <v>12818</v>
      </c>
      <c r="L2518" t="s">
        <v>12819</v>
      </c>
      <c r="M2518" t="s">
        <v>15251</v>
      </c>
      <c r="N2518" t="s">
        <v>5666</v>
      </c>
      <c r="O2518" t="s">
        <v>55</v>
      </c>
      <c r="P2518">
        <v>0</v>
      </c>
      <c r="Q2518">
        <v>0</v>
      </c>
      <c r="S2518" t="s">
        <v>15252</v>
      </c>
      <c r="U2518">
        <v>46016.077833333336</v>
      </c>
    </row>
    <row r="2519" spans="1:21" hidden="1">
      <c r="A2519">
        <v>1088</v>
      </c>
      <c r="B2519" t="s">
        <v>150</v>
      </c>
      <c r="C2519" t="s">
        <v>3965</v>
      </c>
      <c r="D2519" t="s">
        <v>3966</v>
      </c>
      <c r="E2519" t="s">
        <v>15253</v>
      </c>
      <c r="F2519" t="s">
        <v>5222</v>
      </c>
      <c r="G2519" t="s">
        <v>5466</v>
      </c>
      <c r="H2519" t="s">
        <v>27</v>
      </c>
      <c r="I2519" t="s">
        <v>28</v>
      </c>
      <c r="J2519" t="s">
        <v>15254</v>
      </c>
      <c r="K2519" t="s">
        <v>15224</v>
      </c>
      <c r="L2519" t="s">
        <v>15225</v>
      </c>
      <c r="M2519" t="s">
        <v>11171</v>
      </c>
      <c r="N2519" t="s">
        <v>5664</v>
      </c>
      <c r="O2519" t="s">
        <v>122</v>
      </c>
      <c r="P2519">
        <v>0</v>
      </c>
      <c r="Q2519">
        <v>0</v>
      </c>
      <c r="S2519" t="s">
        <v>15255</v>
      </c>
      <c r="U2519">
        <v>46016.090208333328</v>
      </c>
    </row>
    <row r="2520" spans="1:21" hidden="1">
      <c r="A2520">
        <v>1089</v>
      </c>
      <c r="B2520" t="s">
        <v>150</v>
      </c>
      <c r="C2520" t="s">
        <v>459</v>
      </c>
      <c r="D2520" t="s">
        <v>366</v>
      </c>
      <c r="E2520" t="s">
        <v>15256</v>
      </c>
      <c r="F2520" t="s">
        <v>5222</v>
      </c>
      <c r="G2520" t="s">
        <v>5466</v>
      </c>
      <c r="H2520" t="s">
        <v>27</v>
      </c>
      <c r="I2520" t="s">
        <v>28</v>
      </c>
      <c r="J2520" t="s">
        <v>12327</v>
      </c>
      <c r="K2520" t="s">
        <v>15257</v>
      </c>
      <c r="L2520" t="s">
        <v>12326</v>
      </c>
      <c r="M2520" t="s">
        <v>14608</v>
      </c>
      <c r="N2520" t="s">
        <v>5484</v>
      </c>
      <c r="O2520" t="s">
        <v>122</v>
      </c>
      <c r="P2520">
        <v>0</v>
      </c>
      <c r="Q2520">
        <v>0</v>
      </c>
      <c r="S2520" t="s">
        <v>15258</v>
      </c>
      <c r="U2520">
        <v>46016.102583333333</v>
      </c>
    </row>
    <row r="2521" spans="1:21" hidden="1">
      <c r="A2521">
        <v>1090</v>
      </c>
      <c r="B2521" t="s">
        <v>150</v>
      </c>
      <c r="C2521" t="s">
        <v>229</v>
      </c>
      <c r="D2521" t="s">
        <v>366</v>
      </c>
      <c r="E2521" t="s">
        <v>15259</v>
      </c>
      <c r="F2521" t="s">
        <v>5222</v>
      </c>
      <c r="G2521" t="s">
        <v>5466</v>
      </c>
      <c r="H2521" t="s">
        <v>27</v>
      </c>
      <c r="I2521" t="s">
        <v>28</v>
      </c>
      <c r="J2521" t="s">
        <v>15260</v>
      </c>
      <c r="K2521" t="s">
        <v>3171</v>
      </c>
      <c r="L2521" t="s">
        <v>15261</v>
      </c>
      <c r="M2521" t="s">
        <v>15262</v>
      </c>
      <c r="N2521" t="s">
        <v>3173</v>
      </c>
      <c r="O2521" t="s">
        <v>55</v>
      </c>
      <c r="P2521">
        <v>0</v>
      </c>
      <c r="Q2521">
        <v>0</v>
      </c>
      <c r="S2521" t="s">
        <v>15263</v>
      </c>
      <c r="U2521">
        <v>46016.114958333332</v>
      </c>
    </row>
    <row r="2522" spans="1:21" hidden="1">
      <c r="A2522">
        <v>1091</v>
      </c>
      <c r="B2522" t="s">
        <v>150</v>
      </c>
      <c r="C2522" t="s">
        <v>229</v>
      </c>
      <c r="D2522" t="s">
        <v>23</v>
      </c>
      <c r="E2522" t="s">
        <v>15264</v>
      </c>
      <c r="F2522" t="s">
        <v>5222</v>
      </c>
      <c r="G2522" t="s">
        <v>5466</v>
      </c>
      <c r="H2522" t="s">
        <v>27</v>
      </c>
      <c r="I2522" t="s">
        <v>28</v>
      </c>
      <c r="J2522" t="s">
        <v>15265</v>
      </c>
      <c r="K2522" t="s">
        <v>15266</v>
      </c>
      <c r="L2522" t="s">
        <v>15267</v>
      </c>
      <c r="M2522" t="s">
        <v>15268</v>
      </c>
      <c r="N2522" t="s">
        <v>15269</v>
      </c>
      <c r="O2522" t="s">
        <v>34</v>
      </c>
      <c r="P2522">
        <v>0</v>
      </c>
      <c r="Q2522">
        <v>0</v>
      </c>
      <c r="S2522" t="s">
        <v>15270</v>
      </c>
      <c r="U2522">
        <v>46016.12733333333</v>
      </c>
    </row>
    <row r="2523" spans="1:21" hidden="1">
      <c r="A2523">
        <v>1092</v>
      </c>
      <c r="B2523" t="s">
        <v>150</v>
      </c>
      <c r="C2523" t="s">
        <v>229</v>
      </c>
      <c r="D2523" t="s">
        <v>23</v>
      </c>
      <c r="E2523" t="s">
        <v>15271</v>
      </c>
      <c r="F2523" t="s">
        <v>5222</v>
      </c>
      <c r="G2523" t="s">
        <v>5466</v>
      </c>
      <c r="H2523" t="s">
        <v>27</v>
      </c>
      <c r="I2523" t="s">
        <v>28</v>
      </c>
      <c r="J2523" t="s">
        <v>15272</v>
      </c>
      <c r="K2523" t="s">
        <v>15273</v>
      </c>
      <c r="L2523" t="s">
        <v>15274</v>
      </c>
      <c r="M2523" t="s">
        <v>15275</v>
      </c>
      <c r="N2523" t="s">
        <v>15276</v>
      </c>
      <c r="O2523" t="s">
        <v>122</v>
      </c>
      <c r="P2523">
        <v>0</v>
      </c>
      <c r="Q2523">
        <v>0</v>
      </c>
      <c r="R2523" t="s">
        <v>15277</v>
      </c>
      <c r="S2523" t="s">
        <v>15278</v>
      </c>
      <c r="U2523">
        <v>46016.139708333343</v>
      </c>
    </row>
    <row r="2524" spans="1:21" hidden="1">
      <c r="A2524">
        <v>1093</v>
      </c>
      <c r="B2524" t="s">
        <v>150</v>
      </c>
      <c r="C2524" t="s">
        <v>8547</v>
      </c>
      <c r="D2524" t="s">
        <v>23</v>
      </c>
      <c r="E2524" t="s">
        <v>15279</v>
      </c>
      <c r="F2524" t="s">
        <v>5222</v>
      </c>
      <c r="G2524" t="s">
        <v>5466</v>
      </c>
      <c r="H2524" t="s">
        <v>27</v>
      </c>
      <c r="I2524" t="s">
        <v>28</v>
      </c>
      <c r="J2524" t="s">
        <v>11573</v>
      </c>
      <c r="K2524" t="s">
        <v>5501</v>
      </c>
      <c r="L2524" t="s">
        <v>15280</v>
      </c>
      <c r="M2524" t="s">
        <v>15281</v>
      </c>
      <c r="N2524" t="s">
        <v>15282</v>
      </c>
      <c r="O2524" t="s">
        <v>34</v>
      </c>
      <c r="P2524">
        <v>0</v>
      </c>
      <c r="Q2524">
        <v>0</v>
      </c>
      <c r="S2524" t="s">
        <v>15283</v>
      </c>
      <c r="U2524">
        <v>46016.152083333327</v>
      </c>
    </row>
    <row r="2525" spans="1:21" hidden="1">
      <c r="A2525">
        <v>1094</v>
      </c>
      <c r="B2525" t="s">
        <v>150</v>
      </c>
      <c r="C2525" t="s">
        <v>430</v>
      </c>
      <c r="D2525" t="s">
        <v>47</v>
      </c>
      <c r="E2525" t="s">
        <v>15284</v>
      </c>
      <c r="F2525" t="s">
        <v>5222</v>
      </c>
      <c r="G2525" t="s">
        <v>5466</v>
      </c>
      <c r="H2525" t="s">
        <v>27</v>
      </c>
      <c r="I2525" t="s">
        <v>28</v>
      </c>
      <c r="J2525" t="s">
        <v>15285</v>
      </c>
      <c r="K2525" t="s">
        <v>15286</v>
      </c>
      <c r="L2525" t="s">
        <v>15287</v>
      </c>
      <c r="M2525" t="s">
        <v>15288</v>
      </c>
      <c r="N2525" t="s">
        <v>15289</v>
      </c>
      <c r="O2525" t="s">
        <v>55</v>
      </c>
      <c r="P2525">
        <v>1</v>
      </c>
      <c r="Q2525">
        <v>1</v>
      </c>
      <c r="S2525" t="s">
        <v>15290</v>
      </c>
      <c r="U2525">
        <v>46016.164458333333</v>
      </c>
    </row>
    <row r="2526" spans="1:21" hidden="1">
      <c r="A2526">
        <v>1095</v>
      </c>
      <c r="B2526" t="s">
        <v>150</v>
      </c>
      <c r="C2526" t="s">
        <v>335</v>
      </c>
      <c r="D2526" t="s">
        <v>47</v>
      </c>
      <c r="E2526" t="s">
        <v>15291</v>
      </c>
      <c r="F2526" t="s">
        <v>5222</v>
      </c>
      <c r="G2526" t="s">
        <v>5466</v>
      </c>
      <c r="H2526" t="s">
        <v>27</v>
      </c>
      <c r="I2526" t="s">
        <v>28</v>
      </c>
      <c r="J2526" t="s">
        <v>5501</v>
      </c>
      <c r="K2526" t="s">
        <v>12320</v>
      </c>
      <c r="L2526" t="s">
        <v>15292</v>
      </c>
      <c r="M2526" t="s">
        <v>15281</v>
      </c>
      <c r="N2526" t="s">
        <v>5485</v>
      </c>
      <c r="O2526" t="s">
        <v>34</v>
      </c>
      <c r="P2526">
        <v>0</v>
      </c>
      <c r="Q2526">
        <v>0</v>
      </c>
      <c r="S2526" t="s">
        <v>15293</v>
      </c>
      <c r="U2526">
        <v>46016.176833333331</v>
      </c>
    </row>
    <row r="2527" spans="1:21" hidden="1">
      <c r="A2527">
        <v>1096</v>
      </c>
      <c r="B2527" t="s">
        <v>21</v>
      </c>
      <c r="C2527" t="s">
        <v>98</v>
      </c>
      <c r="D2527" t="s">
        <v>47</v>
      </c>
      <c r="E2527" t="s">
        <v>15294</v>
      </c>
      <c r="F2527" t="s">
        <v>5222</v>
      </c>
      <c r="G2527" t="s">
        <v>5466</v>
      </c>
      <c r="H2527" t="s">
        <v>27</v>
      </c>
      <c r="I2527" t="s">
        <v>28</v>
      </c>
      <c r="J2527" t="s">
        <v>15295</v>
      </c>
      <c r="K2527" t="s">
        <v>15296</v>
      </c>
      <c r="L2527" t="s">
        <v>15297</v>
      </c>
      <c r="M2527" t="s">
        <v>15298</v>
      </c>
      <c r="N2527" t="s">
        <v>15299</v>
      </c>
      <c r="O2527" t="s">
        <v>64</v>
      </c>
      <c r="P2527">
        <v>0</v>
      </c>
      <c r="Q2527">
        <v>0</v>
      </c>
      <c r="S2527" t="s">
        <v>15300</v>
      </c>
      <c r="U2527">
        <v>46016.189208333337</v>
      </c>
    </row>
    <row r="2528" spans="1:21" hidden="1">
      <c r="A2528">
        <v>1097</v>
      </c>
      <c r="B2528" t="s">
        <v>21</v>
      </c>
      <c r="C2528" t="s">
        <v>229</v>
      </c>
      <c r="D2528" t="s">
        <v>47</v>
      </c>
      <c r="E2528" t="s">
        <v>15301</v>
      </c>
      <c r="F2528" t="s">
        <v>5222</v>
      </c>
      <c r="G2528" t="s">
        <v>5466</v>
      </c>
      <c r="H2528" t="s">
        <v>27</v>
      </c>
      <c r="I2528" t="s">
        <v>28</v>
      </c>
      <c r="J2528" t="s">
        <v>15302</v>
      </c>
      <c r="K2528" t="s">
        <v>15303</v>
      </c>
      <c r="L2528" t="s">
        <v>15304</v>
      </c>
      <c r="M2528" t="s">
        <v>15305</v>
      </c>
      <c r="N2528" t="s">
        <v>15306</v>
      </c>
      <c r="O2528" t="s">
        <v>80</v>
      </c>
      <c r="P2528">
        <v>0</v>
      </c>
      <c r="Q2528">
        <v>0</v>
      </c>
      <c r="S2528" t="s">
        <v>15307</v>
      </c>
      <c r="U2528">
        <v>46016.201583333343</v>
      </c>
    </row>
    <row r="2529" spans="1:21" hidden="1">
      <c r="A2529">
        <v>1098</v>
      </c>
      <c r="B2529" t="s">
        <v>150</v>
      </c>
      <c r="C2529" t="s">
        <v>140</v>
      </c>
      <c r="D2529" t="s">
        <v>47</v>
      </c>
      <c r="E2529" t="s">
        <v>15308</v>
      </c>
      <c r="F2529" t="s">
        <v>5222</v>
      </c>
      <c r="G2529" t="s">
        <v>5466</v>
      </c>
      <c r="H2529" t="s">
        <v>27</v>
      </c>
      <c r="I2529" t="s">
        <v>28</v>
      </c>
      <c r="J2529" t="s">
        <v>15309</v>
      </c>
      <c r="K2529" t="s">
        <v>15310</v>
      </c>
      <c r="L2529" t="s">
        <v>15311</v>
      </c>
      <c r="M2529" t="s">
        <v>15312</v>
      </c>
      <c r="N2529" t="s">
        <v>15313</v>
      </c>
      <c r="O2529" t="s">
        <v>55</v>
      </c>
      <c r="P2529">
        <v>0</v>
      </c>
      <c r="Q2529">
        <v>0</v>
      </c>
      <c r="R2529" t="s">
        <v>15314</v>
      </c>
      <c r="S2529" t="s">
        <v>15315</v>
      </c>
      <c r="U2529">
        <v>46016.213958333326</v>
      </c>
    </row>
    <row r="2530" spans="1:21" hidden="1">
      <c r="A2530">
        <v>1099</v>
      </c>
      <c r="B2530" t="s">
        <v>150</v>
      </c>
      <c r="C2530" t="s">
        <v>335</v>
      </c>
      <c r="D2530" t="s">
        <v>47</v>
      </c>
      <c r="E2530" t="s">
        <v>15316</v>
      </c>
      <c r="F2530" t="s">
        <v>5222</v>
      </c>
      <c r="G2530" t="s">
        <v>5466</v>
      </c>
      <c r="H2530" t="s">
        <v>27</v>
      </c>
      <c r="I2530" t="s">
        <v>28</v>
      </c>
      <c r="J2530" t="s">
        <v>3171</v>
      </c>
      <c r="K2530" t="s">
        <v>15317</v>
      </c>
      <c r="L2530" t="s">
        <v>15318</v>
      </c>
      <c r="M2530" t="s">
        <v>15262</v>
      </c>
      <c r="N2530" t="s">
        <v>15319</v>
      </c>
      <c r="O2530" t="s">
        <v>34</v>
      </c>
      <c r="P2530">
        <v>0</v>
      </c>
      <c r="Q2530">
        <v>0</v>
      </c>
      <c r="S2530" t="s">
        <v>15320</v>
      </c>
      <c r="U2530">
        <v>46016.226333333332</v>
      </c>
    </row>
    <row r="2531" spans="1:21" hidden="1">
      <c r="A2531">
        <v>1100</v>
      </c>
      <c r="B2531" t="s">
        <v>150</v>
      </c>
      <c r="C2531" t="s">
        <v>57</v>
      </c>
      <c r="D2531" t="s">
        <v>47</v>
      </c>
      <c r="E2531" t="s">
        <v>15321</v>
      </c>
      <c r="F2531" t="s">
        <v>5222</v>
      </c>
      <c r="G2531" t="s">
        <v>5466</v>
      </c>
      <c r="H2531" t="s">
        <v>27</v>
      </c>
      <c r="I2531" t="s">
        <v>28</v>
      </c>
      <c r="J2531" t="s">
        <v>15322</v>
      </c>
      <c r="K2531" t="s">
        <v>11172</v>
      </c>
      <c r="L2531" t="s">
        <v>15323</v>
      </c>
      <c r="M2531" t="s">
        <v>15203</v>
      </c>
      <c r="N2531" t="s">
        <v>15324</v>
      </c>
      <c r="O2531" t="s">
        <v>55</v>
      </c>
      <c r="P2531">
        <v>0</v>
      </c>
      <c r="Q2531">
        <v>0</v>
      </c>
      <c r="S2531" t="s">
        <v>15325</v>
      </c>
      <c r="U2531">
        <v>46016.238708333331</v>
      </c>
    </row>
    <row r="2532" spans="1:21" hidden="1">
      <c r="A2532">
        <v>1101</v>
      </c>
      <c r="B2532" t="s">
        <v>21</v>
      </c>
      <c r="C2532" t="s">
        <v>229</v>
      </c>
      <c r="D2532" t="s">
        <v>47</v>
      </c>
      <c r="E2532" t="s">
        <v>15326</v>
      </c>
      <c r="F2532" t="s">
        <v>5222</v>
      </c>
      <c r="G2532" t="s">
        <v>5466</v>
      </c>
      <c r="H2532" t="s">
        <v>27</v>
      </c>
      <c r="I2532" t="s">
        <v>28</v>
      </c>
      <c r="J2532" t="s">
        <v>13400</v>
      </c>
      <c r="K2532" t="s">
        <v>15327</v>
      </c>
      <c r="L2532" t="s">
        <v>11171</v>
      </c>
      <c r="M2532" t="s">
        <v>11172</v>
      </c>
      <c r="N2532" t="s">
        <v>11173</v>
      </c>
      <c r="O2532" t="s">
        <v>122</v>
      </c>
      <c r="P2532">
        <v>1</v>
      </c>
      <c r="Q2532">
        <v>1</v>
      </c>
      <c r="S2532" t="s">
        <v>15328</v>
      </c>
      <c r="U2532">
        <v>46016.251083333344</v>
      </c>
    </row>
    <row r="2533" spans="1:21" hidden="1">
      <c r="A2533">
        <v>1102</v>
      </c>
      <c r="B2533" t="s">
        <v>21</v>
      </c>
      <c r="C2533" t="s">
        <v>229</v>
      </c>
      <c r="D2533" t="s">
        <v>47</v>
      </c>
      <c r="E2533" t="s">
        <v>15329</v>
      </c>
      <c r="F2533" t="s">
        <v>5222</v>
      </c>
      <c r="G2533" t="s">
        <v>5466</v>
      </c>
      <c r="H2533" t="s">
        <v>27</v>
      </c>
      <c r="I2533" t="s">
        <v>28</v>
      </c>
      <c r="J2533" t="s">
        <v>13400</v>
      </c>
      <c r="K2533" t="s">
        <v>15327</v>
      </c>
      <c r="L2533" t="s">
        <v>11171</v>
      </c>
      <c r="M2533" t="s">
        <v>11172</v>
      </c>
      <c r="N2533" t="s">
        <v>11173</v>
      </c>
      <c r="O2533" t="s">
        <v>122</v>
      </c>
      <c r="P2533">
        <v>0</v>
      </c>
      <c r="Q2533">
        <v>0</v>
      </c>
      <c r="S2533" t="s">
        <v>15328</v>
      </c>
      <c r="U2533">
        <v>46016.263458333327</v>
      </c>
    </row>
    <row r="2534" spans="1:21" hidden="1">
      <c r="A2534">
        <v>1872</v>
      </c>
      <c r="B2534" t="s">
        <v>21</v>
      </c>
      <c r="C2534" t="s">
        <v>735</v>
      </c>
      <c r="D2534" t="s">
        <v>245</v>
      </c>
      <c r="E2534" t="s">
        <v>15330</v>
      </c>
      <c r="F2534" t="s">
        <v>5222</v>
      </c>
      <c r="G2534" t="s">
        <v>5466</v>
      </c>
      <c r="H2534" t="s">
        <v>27</v>
      </c>
      <c r="I2534" t="s">
        <v>28</v>
      </c>
      <c r="J2534" t="s">
        <v>3503</v>
      </c>
      <c r="K2534" t="s">
        <v>3504</v>
      </c>
      <c r="L2534" t="s">
        <v>3505</v>
      </c>
      <c r="M2534" t="s">
        <v>3506</v>
      </c>
      <c r="N2534" t="s">
        <v>3507</v>
      </c>
      <c r="O2534" t="s">
        <v>64</v>
      </c>
      <c r="P2534">
        <v>0</v>
      </c>
      <c r="Q2534">
        <v>0</v>
      </c>
      <c r="R2534" t="s">
        <v>15331</v>
      </c>
      <c r="U2534" t="s">
        <v>15332</v>
      </c>
    </row>
    <row r="2535" spans="1:21" hidden="1">
      <c r="A2535">
        <v>4518</v>
      </c>
      <c r="B2535" t="s">
        <v>2438</v>
      </c>
      <c r="C2535" t="s">
        <v>14992</v>
      </c>
      <c r="D2535" t="s">
        <v>1943</v>
      </c>
      <c r="E2535" t="s">
        <v>15333</v>
      </c>
      <c r="F2535" t="s">
        <v>5222</v>
      </c>
      <c r="G2535" t="s">
        <v>5466</v>
      </c>
      <c r="H2535" t="s">
        <v>27</v>
      </c>
      <c r="I2535" t="s">
        <v>28</v>
      </c>
      <c r="J2535" t="s">
        <v>15334</v>
      </c>
      <c r="K2535" t="s">
        <v>15280</v>
      </c>
      <c r="L2535" t="s">
        <v>15335</v>
      </c>
      <c r="M2535" t="s">
        <v>15336</v>
      </c>
      <c r="N2535" t="s">
        <v>15219</v>
      </c>
      <c r="O2535" t="s">
        <v>80</v>
      </c>
      <c r="P2535">
        <v>0</v>
      </c>
      <c r="Q2535">
        <v>0</v>
      </c>
      <c r="S2535" t="s">
        <v>15337</v>
      </c>
      <c r="U2535" t="s">
        <v>15338</v>
      </c>
    </row>
    <row r="2536" spans="1:21" hidden="1">
      <c r="A2536">
        <v>4519</v>
      </c>
      <c r="B2536" t="s">
        <v>2438</v>
      </c>
      <c r="C2536" t="s">
        <v>6163</v>
      </c>
      <c r="D2536" t="s">
        <v>1943</v>
      </c>
      <c r="E2536" t="s">
        <v>15339</v>
      </c>
      <c r="F2536" t="s">
        <v>5222</v>
      </c>
      <c r="G2536" t="s">
        <v>5466</v>
      </c>
      <c r="H2536" t="s">
        <v>27</v>
      </c>
      <c r="I2536" t="s">
        <v>28</v>
      </c>
      <c r="J2536" t="s">
        <v>15179</v>
      </c>
      <c r="K2536" t="s">
        <v>12321</v>
      </c>
      <c r="L2536" t="s">
        <v>15340</v>
      </c>
      <c r="M2536" t="s">
        <v>5652</v>
      </c>
      <c r="N2536" t="s">
        <v>15341</v>
      </c>
      <c r="O2536" t="s">
        <v>55</v>
      </c>
      <c r="P2536">
        <v>1</v>
      </c>
      <c r="Q2536">
        <v>1</v>
      </c>
      <c r="S2536" t="s">
        <v>15342</v>
      </c>
      <c r="U2536" t="s">
        <v>15338</v>
      </c>
    </row>
    <row r="2537" spans="1:21" hidden="1">
      <c r="A2537">
        <v>4520</v>
      </c>
      <c r="B2537" t="s">
        <v>2620</v>
      </c>
      <c r="C2537" t="s">
        <v>5464</v>
      </c>
      <c r="D2537" t="s">
        <v>3966</v>
      </c>
      <c r="E2537" t="s">
        <v>5472</v>
      </c>
      <c r="F2537" t="s">
        <v>5222</v>
      </c>
      <c r="G2537" t="s">
        <v>5466</v>
      </c>
      <c r="H2537" t="s">
        <v>27</v>
      </c>
      <c r="I2537" t="s">
        <v>2565</v>
      </c>
      <c r="J2537" t="s">
        <v>15179</v>
      </c>
      <c r="K2537" t="s">
        <v>12321</v>
      </c>
      <c r="L2537" t="s">
        <v>15340</v>
      </c>
      <c r="M2537" t="s">
        <v>5652</v>
      </c>
      <c r="N2537" t="s">
        <v>15341</v>
      </c>
      <c r="O2537" t="s">
        <v>55</v>
      </c>
      <c r="P2537">
        <v>0</v>
      </c>
      <c r="Q2537">
        <v>0</v>
      </c>
      <c r="S2537" t="s">
        <v>15343</v>
      </c>
      <c r="U2537" t="s">
        <v>15344</v>
      </c>
    </row>
    <row r="2538" spans="1:21" hidden="1">
      <c r="A2538">
        <v>4521</v>
      </c>
      <c r="B2538" t="s">
        <v>4524</v>
      </c>
      <c r="C2538" t="s">
        <v>15345</v>
      </c>
      <c r="D2538" t="s">
        <v>3966</v>
      </c>
      <c r="E2538" t="s">
        <v>15346</v>
      </c>
      <c r="F2538" t="s">
        <v>5222</v>
      </c>
      <c r="G2538" t="s">
        <v>5466</v>
      </c>
      <c r="H2538" t="s">
        <v>27</v>
      </c>
      <c r="I2538" t="s">
        <v>28</v>
      </c>
      <c r="J2538" t="s">
        <v>15347</v>
      </c>
      <c r="K2538" t="s">
        <v>15348</v>
      </c>
      <c r="L2538" t="s">
        <v>15349</v>
      </c>
      <c r="M2538" t="s">
        <v>15350</v>
      </c>
      <c r="O2538" t="s">
        <v>34</v>
      </c>
      <c r="P2538">
        <v>0</v>
      </c>
      <c r="Q2538">
        <v>0</v>
      </c>
      <c r="S2538" t="s">
        <v>15351</v>
      </c>
      <c r="U2538" t="s">
        <v>15352</v>
      </c>
    </row>
    <row r="2539" spans="1:21" hidden="1">
      <c r="A2539">
        <v>4522</v>
      </c>
      <c r="B2539" t="s">
        <v>3267</v>
      </c>
      <c r="C2539" t="s">
        <v>14940</v>
      </c>
      <c r="D2539" t="s">
        <v>3966</v>
      </c>
      <c r="E2539" t="s">
        <v>15353</v>
      </c>
      <c r="F2539" t="s">
        <v>5222</v>
      </c>
      <c r="G2539" t="s">
        <v>5466</v>
      </c>
      <c r="H2539" t="s">
        <v>27</v>
      </c>
      <c r="I2539" t="s">
        <v>28</v>
      </c>
      <c r="J2539" t="s">
        <v>15354</v>
      </c>
      <c r="K2539" t="s">
        <v>15355</v>
      </c>
      <c r="L2539" t="s">
        <v>15356</v>
      </c>
      <c r="M2539" t="s">
        <v>15357</v>
      </c>
      <c r="N2539" t="s">
        <v>15358</v>
      </c>
      <c r="O2539" t="s">
        <v>80</v>
      </c>
      <c r="P2539">
        <v>0</v>
      </c>
      <c r="Q2539">
        <v>0</v>
      </c>
      <c r="S2539" t="s">
        <v>15359</v>
      </c>
      <c r="U2539" t="s">
        <v>15360</v>
      </c>
    </row>
    <row r="2540" spans="1:21" hidden="1">
      <c r="A2540">
        <v>4523</v>
      </c>
      <c r="B2540" t="s">
        <v>3267</v>
      </c>
      <c r="C2540" t="s">
        <v>14940</v>
      </c>
      <c r="D2540" t="s">
        <v>3966</v>
      </c>
      <c r="E2540" t="s">
        <v>15361</v>
      </c>
      <c r="F2540" t="s">
        <v>5222</v>
      </c>
      <c r="G2540" t="s">
        <v>5466</v>
      </c>
      <c r="H2540" t="s">
        <v>27</v>
      </c>
      <c r="I2540" t="s">
        <v>28</v>
      </c>
      <c r="J2540" t="s">
        <v>15362</v>
      </c>
      <c r="K2540" t="s">
        <v>15363</v>
      </c>
      <c r="L2540" t="s">
        <v>15364</v>
      </c>
      <c r="M2540" t="s">
        <v>15365</v>
      </c>
      <c r="N2540" t="s">
        <v>15366</v>
      </c>
      <c r="O2540" t="s">
        <v>122</v>
      </c>
      <c r="P2540">
        <v>0</v>
      </c>
      <c r="Q2540">
        <v>0</v>
      </c>
      <c r="S2540" t="s">
        <v>15367</v>
      </c>
      <c r="U2540" t="s">
        <v>15368</v>
      </c>
    </row>
    <row r="2541" spans="1:21" hidden="1">
      <c r="A2541">
        <v>4524</v>
      </c>
      <c r="B2541" t="s">
        <v>4489</v>
      </c>
      <c r="C2541" t="s">
        <v>12900</v>
      </c>
      <c r="D2541" t="s">
        <v>366</v>
      </c>
      <c r="E2541" t="s">
        <v>15369</v>
      </c>
      <c r="F2541" t="s">
        <v>5222</v>
      </c>
      <c r="G2541" t="s">
        <v>5466</v>
      </c>
      <c r="H2541" t="s">
        <v>27</v>
      </c>
      <c r="I2541" t="s">
        <v>28</v>
      </c>
      <c r="J2541" t="s">
        <v>11573</v>
      </c>
      <c r="K2541" t="s">
        <v>5484</v>
      </c>
      <c r="L2541" t="s">
        <v>12326</v>
      </c>
      <c r="M2541" t="s">
        <v>5501</v>
      </c>
      <c r="N2541" t="s">
        <v>12327</v>
      </c>
      <c r="O2541" t="s">
        <v>80</v>
      </c>
      <c r="P2541">
        <v>0</v>
      </c>
      <c r="Q2541">
        <v>0</v>
      </c>
      <c r="S2541" t="s">
        <v>15370</v>
      </c>
      <c r="U2541" t="s">
        <v>15368</v>
      </c>
    </row>
    <row r="2542" spans="1:21" hidden="1">
      <c r="A2542">
        <v>4525</v>
      </c>
      <c r="B2542" t="s">
        <v>2981</v>
      </c>
      <c r="C2542" t="s">
        <v>15371</v>
      </c>
      <c r="D2542" t="s">
        <v>245</v>
      </c>
      <c r="E2542" t="s">
        <v>15372</v>
      </c>
      <c r="F2542" t="s">
        <v>5222</v>
      </c>
      <c r="G2542" t="s">
        <v>5466</v>
      </c>
      <c r="H2542" t="s">
        <v>27</v>
      </c>
      <c r="I2542" t="s">
        <v>28</v>
      </c>
      <c r="J2542" t="s">
        <v>15373</v>
      </c>
      <c r="K2542" t="s">
        <v>5651</v>
      </c>
      <c r="L2542" t="s">
        <v>15374</v>
      </c>
      <c r="M2542" t="s">
        <v>15179</v>
      </c>
      <c r="N2542" t="s">
        <v>15375</v>
      </c>
      <c r="O2542" t="s">
        <v>80</v>
      </c>
      <c r="P2542">
        <v>0</v>
      </c>
      <c r="Q2542">
        <v>0</v>
      </c>
      <c r="S2542" t="s">
        <v>15376</v>
      </c>
      <c r="U2542" t="s">
        <v>15368</v>
      </c>
    </row>
    <row r="2543" spans="1:21" hidden="1">
      <c r="A2543">
        <v>4526</v>
      </c>
      <c r="B2543" t="s">
        <v>2981</v>
      </c>
      <c r="C2543" t="s">
        <v>7204</v>
      </c>
      <c r="D2543" t="s">
        <v>245</v>
      </c>
      <c r="E2543" t="s">
        <v>15377</v>
      </c>
      <c r="F2543" t="s">
        <v>5222</v>
      </c>
      <c r="G2543" t="s">
        <v>5466</v>
      </c>
      <c r="H2543" t="s">
        <v>27</v>
      </c>
      <c r="I2543" t="s">
        <v>28</v>
      </c>
      <c r="J2543" t="s">
        <v>11573</v>
      </c>
      <c r="K2543" t="s">
        <v>15178</v>
      </c>
      <c r="L2543" t="s">
        <v>15378</v>
      </c>
      <c r="M2543" t="s">
        <v>15257</v>
      </c>
      <c r="N2543" t="s">
        <v>14608</v>
      </c>
      <c r="O2543" t="s">
        <v>34</v>
      </c>
      <c r="P2543">
        <v>0</v>
      </c>
      <c r="Q2543">
        <v>0</v>
      </c>
      <c r="S2543" t="s">
        <v>15379</v>
      </c>
      <c r="U2543" t="s">
        <v>15380</v>
      </c>
    </row>
    <row r="2544" spans="1:21" hidden="1">
      <c r="A2544">
        <v>4527</v>
      </c>
      <c r="B2544" t="s">
        <v>2655</v>
      </c>
      <c r="C2544" t="s">
        <v>12126</v>
      </c>
      <c r="D2544" t="s">
        <v>245</v>
      </c>
      <c r="E2544" t="s">
        <v>15381</v>
      </c>
      <c r="F2544" t="s">
        <v>5222</v>
      </c>
      <c r="G2544" t="s">
        <v>5466</v>
      </c>
      <c r="H2544" t="s">
        <v>27</v>
      </c>
      <c r="I2544" t="s">
        <v>28</v>
      </c>
      <c r="J2544" t="s">
        <v>5651</v>
      </c>
      <c r="K2544" t="s">
        <v>15382</v>
      </c>
      <c r="L2544" t="s">
        <v>15383</v>
      </c>
      <c r="M2544" t="s">
        <v>15384</v>
      </c>
      <c r="O2544" t="s">
        <v>55</v>
      </c>
      <c r="P2544">
        <v>0</v>
      </c>
      <c r="Q2544">
        <v>0</v>
      </c>
      <c r="S2544" t="s">
        <v>15385</v>
      </c>
      <c r="U2544" t="s">
        <v>15380</v>
      </c>
    </row>
    <row r="2545" spans="1:21" hidden="1">
      <c r="A2545">
        <v>4528</v>
      </c>
      <c r="B2545" t="s">
        <v>2623</v>
      </c>
      <c r="C2545" t="s">
        <v>15386</v>
      </c>
      <c r="D2545" t="s">
        <v>245</v>
      </c>
      <c r="E2545" t="s">
        <v>15387</v>
      </c>
      <c r="F2545" t="s">
        <v>5222</v>
      </c>
      <c r="G2545" t="s">
        <v>5466</v>
      </c>
      <c r="H2545" t="s">
        <v>27</v>
      </c>
      <c r="I2545" t="s">
        <v>2565</v>
      </c>
      <c r="O2545" t="s">
        <v>55</v>
      </c>
      <c r="P2545">
        <v>0</v>
      </c>
      <c r="Q2545">
        <v>0</v>
      </c>
      <c r="S2545" t="s">
        <v>15388</v>
      </c>
      <c r="U2545" t="s">
        <v>15389</v>
      </c>
    </row>
    <row r="2546" spans="1:21" hidden="1">
      <c r="A2546">
        <v>4529</v>
      </c>
      <c r="B2546" t="s">
        <v>2599</v>
      </c>
      <c r="C2546" t="s">
        <v>15390</v>
      </c>
      <c r="D2546" t="s">
        <v>245</v>
      </c>
      <c r="E2546" t="s">
        <v>15391</v>
      </c>
      <c r="F2546" t="s">
        <v>5222</v>
      </c>
      <c r="G2546" t="s">
        <v>5466</v>
      </c>
      <c r="H2546" t="s">
        <v>27</v>
      </c>
      <c r="I2546" t="s">
        <v>28</v>
      </c>
      <c r="J2546" t="s">
        <v>15375</v>
      </c>
      <c r="K2546" t="s">
        <v>15374</v>
      </c>
      <c r="L2546" t="s">
        <v>15392</v>
      </c>
      <c r="M2546" t="s">
        <v>15393</v>
      </c>
      <c r="O2546" t="s">
        <v>122</v>
      </c>
      <c r="P2546">
        <v>1</v>
      </c>
      <c r="Q2546">
        <v>1</v>
      </c>
      <c r="S2546" t="s">
        <v>15394</v>
      </c>
      <c r="U2546" t="s">
        <v>15389</v>
      </c>
    </row>
    <row r="2547" spans="1:21" hidden="1">
      <c r="A2547">
        <v>4530</v>
      </c>
      <c r="B2547" t="s">
        <v>2799</v>
      </c>
      <c r="C2547" t="s">
        <v>5464</v>
      </c>
      <c r="D2547" t="s">
        <v>3966</v>
      </c>
      <c r="E2547" t="s">
        <v>15395</v>
      </c>
      <c r="F2547" t="s">
        <v>5222</v>
      </c>
      <c r="G2547" t="s">
        <v>5466</v>
      </c>
      <c r="H2547" t="s">
        <v>27</v>
      </c>
      <c r="I2547" t="s">
        <v>2565</v>
      </c>
      <c r="O2547" t="s">
        <v>80</v>
      </c>
      <c r="P2547">
        <v>0</v>
      </c>
      <c r="Q2547">
        <v>0</v>
      </c>
      <c r="S2547" t="s">
        <v>15396</v>
      </c>
      <c r="U2547" t="s">
        <v>15397</v>
      </c>
    </row>
    <row r="2548" spans="1:21" hidden="1">
      <c r="A2548">
        <v>4531</v>
      </c>
      <c r="B2548" t="s">
        <v>2438</v>
      </c>
      <c r="C2548" t="s">
        <v>14399</v>
      </c>
      <c r="D2548" t="s">
        <v>366</v>
      </c>
      <c r="E2548" t="s">
        <v>15398</v>
      </c>
      <c r="F2548" t="s">
        <v>5222</v>
      </c>
      <c r="G2548" t="s">
        <v>5466</v>
      </c>
      <c r="H2548" t="s">
        <v>27</v>
      </c>
      <c r="I2548" t="s">
        <v>28</v>
      </c>
      <c r="J2548" t="s">
        <v>11173</v>
      </c>
      <c r="K2548" t="s">
        <v>15399</v>
      </c>
      <c r="L2548" t="s">
        <v>15400</v>
      </c>
      <c r="M2548" t="s">
        <v>15401</v>
      </c>
      <c r="N2548" t="s">
        <v>15402</v>
      </c>
      <c r="O2548" t="s">
        <v>55</v>
      </c>
      <c r="P2548">
        <v>0</v>
      </c>
      <c r="Q2548">
        <v>0</v>
      </c>
      <c r="S2548" t="s">
        <v>15403</v>
      </c>
      <c r="U2548" t="s">
        <v>15404</v>
      </c>
    </row>
    <row r="2549" spans="1:21" hidden="1">
      <c r="A2549">
        <v>4532</v>
      </c>
      <c r="B2549" t="s">
        <v>2438</v>
      </c>
      <c r="C2549" t="s">
        <v>9480</v>
      </c>
      <c r="D2549" t="s">
        <v>366</v>
      </c>
      <c r="E2549" t="s">
        <v>15405</v>
      </c>
      <c r="F2549" t="s">
        <v>5222</v>
      </c>
      <c r="G2549" t="s">
        <v>5466</v>
      </c>
      <c r="H2549" t="s">
        <v>27</v>
      </c>
      <c r="I2549" t="s">
        <v>28</v>
      </c>
      <c r="J2549" t="s">
        <v>11173</v>
      </c>
      <c r="K2549" t="s">
        <v>13400</v>
      </c>
      <c r="L2549" t="s">
        <v>15203</v>
      </c>
      <c r="M2549" t="s">
        <v>5664</v>
      </c>
      <c r="N2549" t="s">
        <v>3171</v>
      </c>
      <c r="O2549" t="s">
        <v>80</v>
      </c>
      <c r="P2549">
        <v>1</v>
      </c>
      <c r="Q2549">
        <v>1</v>
      </c>
      <c r="S2549" t="s">
        <v>15406</v>
      </c>
      <c r="U2549" t="s">
        <v>15404</v>
      </c>
    </row>
    <row r="2550" spans="1:21" hidden="1">
      <c r="A2550">
        <v>4533</v>
      </c>
      <c r="B2550" t="s">
        <v>2895</v>
      </c>
      <c r="C2550" t="s">
        <v>11605</v>
      </c>
      <c r="D2550" t="s">
        <v>366</v>
      </c>
      <c r="E2550" t="s">
        <v>15407</v>
      </c>
      <c r="F2550" t="s">
        <v>5222</v>
      </c>
      <c r="G2550" t="s">
        <v>5466</v>
      </c>
      <c r="H2550" t="s">
        <v>27</v>
      </c>
      <c r="I2550" t="s">
        <v>2565</v>
      </c>
      <c r="O2550" t="s">
        <v>55</v>
      </c>
      <c r="P2550">
        <v>0</v>
      </c>
      <c r="Q2550">
        <v>0</v>
      </c>
      <c r="S2550" t="s">
        <v>15408</v>
      </c>
      <c r="U2550" t="s">
        <v>15404</v>
      </c>
    </row>
    <row r="2551" spans="1:21" hidden="1">
      <c r="A2551">
        <v>4534</v>
      </c>
      <c r="B2551" t="s">
        <v>2895</v>
      </c>
      <c r="C2551" t="s">
        <v>11605</v>
      </c>
      <c r="D2551" t="s">
        <v>366</v>
      </c>
      <c r="E2551" t="s">
        <v>15409</v>
      </c>
      <c r="F2551" t="s">
        <v>5222</v>
      </c>
      <c r="G2551" t="s">
        <v>5466</v>
      </c>
      <c r="H2551" t="s">
        <v>27</v>
      </c>
      <c r="I2551" t="s">
        <v>2565</v>
      </c>
      <c r="O2551" t="s">
        <v>80</v>
      </c>
      <c r="P2551">
        <v>0</v>
      </c>
      <c r="Q2551">
        <v>0</v>
      </c>
      <c r="S2551" t="s">
        <v>15410</v>
      </c>
      <c r="U2551" t="s">
        <v>15411</v>
      </c>
    </row>
    <row r="2552" spans="1:21" hidden="1">
      <c r="A2552">
        <v>4535</v>
      </c>
      <c r="B2552" t="s">
        <v>2981</v>
      </c>
      <c r="C2552" t="s">
        <v>14915</v>
      </c>
      <c r="D2552" t="s">
        <v>245</v>
      </c>
      <c r="E2552" t="s">
        <v>15412</v>
      </c>
      <c r="F2552" t="s">
        <v>5222</v>
      </c>
      <c r="G2552" t="s">
        <v>5466</v>
      </c>
      <c r="H2552" t="s">
        <v>27</v>
      </c>
      <c r="I2552" t="s">
        <v>28</v>
      </c>
      <c r="J2552" t="s">
        <v>15327</v>
      </c>
      <c r="K2552" t="s">
        <v>11171</v>
      </c>
      <c r="L2552" t="s">
        <v>11173</v>
      </c>
      <c r="M2552" t="s">
        <v>13400</v>
      </c>
      <c r="N2552" t="s">
        <v>11172</v>
      </c>
      <c r="O2552" t="s">
        <v>55</v>
      </c>
      <c r="P2552">
        <v>0</v>
      </c>
      <c r="Q2552">
        <v>0</v>
      </c>
      <c r="S2552" t="s">
        <v>15413</v>
      </c>
      <c r="U2552" t="s">
        <v>15411</v>
      </c>
    </row>
    <row r="2553" spans="1:21" hidden="1">
      <c r="A2553">
        <v>4536</v>
      </c>
      <c r="B2553" t="s">
        <v>2959</v>
      </c>
      <c r="C2553" t="s">
        <v>14136</v>
      </c>
      <c r="D2553" t="s">
        <v>245</v>
      </c>
      <c r="E2553" t="s">
        <v>15414</v>
      </c>
      <c r="F2553" t="s">
        <v>5222</v>
      </c>
      <c r="G2553" t="s">
        <v>5466</v>
      </c>
      <c r="H2553" t="s">
        <v>27</v>
      </c>
      <c r="I2553" t="s">
        <v>28</v>
      </c>
      <c r="J2553" t="s">
        <v>15415</v>
      </c>
      <c r="K2553" t="s">
        <v>14608</v>
      </c>
      <c r="L2553" t="s">
        <v>5652</v>
      </c>
      <c r="M2553" t="s">
        <v>11573</v>
      </c>
      <c r="N2553" t="s">
        <v>11572</v>
      </c>
      <c r="O2553" t="s">
        <v>64</v>
      </c>
      <c r="P2553">
        <v>0</v>
      </c>
      <c r="Q2553">
        <v>0</v>
      </c>
      <c r="R2553" t="s">
        <v>15416</v>
      </c>
      <c r="S2553" t="s">
        <v>15417</v>
      </c>
      <c r="U2553" t="s">
        <v>15418</v>
      </c>
    </row>
    <row r="2554" spans="1:21" hidden="1">
      <c r="A2554">
        <v>4537</v>
      </c>
      <c r="B2554" t="s">
        <v>2781</v>
      </c>
      <c r="C2554" t="s">
        <v>11129</v>
      </c>
      <c r="D2554" t="s">
        <v>245</v>
      </c>
      <c r="E2554" t="s">
        <v>15419</v>
      </c>
      <c r="F2554" t="s">
        <v>5222</v>
      </c>
      <c r="G2554" t="s">
        <v>5466</v>
      </c>
      <c r="H2554" t="s">
        <v>27</v>
      </c>
      <c r="I2554" t="s">
        <v>28</v>
      </c>
      <c r="J2554" t="s">
        <v>5664</v>
      </c>
      <c r="K2554" t="s">
        <v>15420</v>
      </c>
      <c r="L2554" t="s">
        <v>15251</v>
      </c>
      <c r="M2554" t="s">
        <v>13400</v>
      </c>
      <c r="N2554" t="s">
        <v>15421</v>
      </c>
      <c r="O2554" t="s">
        <v>55</v>
      </c>
      <c r="P2554">
        <v>0</v>
      </c>
      <c r="Q2554">
        <v>0</v>
      </c>
      <c r="S2554" t="s">
        <v>15422</v>
      </c>
      <c r="U2554" t="s">
        <v>15423</v>
      </c>
    </row>
    <row r="2555" spans="1:21" hidden="1">
      <c r="A2555">
        <v>4538</v>
      </c>
      <c r="B2555" t="s">
        <v>2599</v>
      </c>
      <c r="C2555" t="s">
        <v>11150</v>
      </c>
      <c r="D2555" t="s">
        <v>245</v>
      </c>
      <c r="E2555" t="s">
        <v>15424</v>
      </c>
      <c r="F2555" t="s">
        <v>5222</v>
      </c>
      <c r="G2555" t="s">
        <v>5466</v>
      </c>
      <c r="H2555" t="s">
        <v>27</v>
      </c>
      <c r="I2555" t="s">
        <v>28</v>
      </c>
      <c r="J2555" t="s">
        <v>15425</v>
      </c>
      <c r="K2555" t="s">
        <v>15426</v>
      </c>
      <c r="L2555" t="s">
        <v>15427</v>
      </c>
      <c r="M2555" t="s">
        <v>15428</v>
      </c>
      <c r="N2555" t="s">
        <v>15429</v>
      </c>
      <c r="O2555" t="s">
        <v>34</v>
      </c>
      <c r="P2555">
        <v>0</v>
      </c>
      <c r="Q2555">
        <v>0</v>
      </c>
      <c r="S2555" t="s">
        <v>15430</v>
      </c>
      <c r="U2555" t="s">
        <v>15431</v>
      </c>
    </row>
    <row r="2556" spans="1:21" hidden="1">
      <c r="A2556" t="s">
        <v>15432</v>
      </c>
      <c r="B2556" t="s">
        <v>2623</v>
      </c>
      <c r="C2556" t="s">
        <v>12614</v>
      </c>
      <c r="D2556" t="s">
        <v>245</v>
      </c>
      <c r="E2556" t="s">
        <v>15433</v>
      </c>
      <c r="F2556" t="s">
        <v>5222</v>
      </c>
      <c r="G2556" t="s">
        <v>5466</v>
      </c>
      <c r="H2556" t="s">
        <v>27</v>
      </c>
      <c r="I2556" t="s">
        <v>2565</v>
      </c>
      <c r="O2556" t="s">
        <v>55</v>
      </c>
      <c r="P2556">
        <v>0</v>
      </c>
      <c r="Q2556">
        <v>0</v>
      </c>
      <c r="S2556" t="s">
        <v>15434</v>
      </c>
      <c r="U2556" t="s">
        <v>15431</v>
      </c>
    </row>
    <row r="2557" spans="1:21" hidden="1">
      <c r="A2557">
        <v>4540</v>
      </c>
      <c r="B2557" t="s">
        <v>15435</v>
      </c>
      <c r="C2557" t="s">
        <v>15436</v>
      </c>
      <c r="D2557" t="s">
        <v>245</v>
      </c>
      <c r="E2557" t="s">
        <v>15437</v>
      </c>
      <c r="F2557" t="s">
        <v>5222</v>
      </c>
      <c r="G2557" t="s">
        <v>5466</v>
      </c>
      <c r="H2557" t="s">
        <v>27</v>
      </c>
      <c r="I2557" t="s">
        <v>28</v>
      </c>
      <c r="J2557" t="s">
        <v>15438</v>
      </c>
      <c r="K2557" t="s">
        <v>15439</v>
      </c>
      <c r="L2557" t="s">
        <v>15440</v>
      </c>
      <c r="M2557" t="s">
        <v>15441</v>
      </c>
      <c r="N2557" t="s">
        <v>15442</v>
      </c>
      <c r="O2557" t="s">
        <v>122</v>
      </c>
      <c r="P2557">
        <v>0</v>
      </c>
      <c r="Q2557">
        <v>0</v>
      </c>
      <c r="S2557" t="s">
        <v>15443</v>
      </c>
      <c r="U2557" t="s">
        <v>15444</v>
      </c>
    </row>
    <row r="2558" spans="1:21" hidden="1">
      <c r="A2558">
        <v>4541</v>
      </c>
      <c r="B2558" t="s">
        <v>2438</v>
      </c>
      <c r="C2558" t="s">
        <v>15445</v>
      </c>
      <c r="D2558" t="s">
        <v>1943</v>
      </c>
      <c r="E2558" t="s">
        <v>15446</v>
      </c>
      <c r="F2558" t="s">
        <v>5222</v>
      </c>
      <c r="G2558" t="s">
        <v>5466</v>
      </c>
      <c r="H2558" t="s">
        <v>27</v>
      </c>
      <c r="I2558" t="s">
        <v>28</v>
      </c>
      <c r="J2558" t="s">
        <v>15447</v>
      </c>
      <c r="K2558" t="s">
        <v>15448</v>
      </c>
      <c r="L2558" t="s">
        <v>15449</v>
      </c>
      <c r="M2558" t="s">
        <v>15450</v>
      </c>
      <c r="N2558" t="s">
        <v>15451</v>
      </c>
      <c r="O2558" t="s">
        <v>80</v>
      </c>
      <c r="P2558">
        <v>0</v>
      </c>
      <c r="Q2558">
        <v>0</v>
      </c>
      <c r="S2558" t="s">
        <v>15452</v>
      </c>
      <c r="U2558" t="s">
        <v>15453</v>
      </c>
    </row>
    <row r="2559" spans="1:21" hidden="1">
      <c r="A2559">
        <v>4542</v>
      </c>
      <c r="B2559" t="s">
        <v>2981</v>
      </c>
      <c r="C2559" t="s">
        <v>14832</v>
      </c>
      <c r="D2559" t="s">
        <v>245</v>
      </c>
      <c r="E2559" t="s">
        <v>15454</v>
      </c>
      <c r="F2559" t="s">
        <v>5222</v>
      </c>
      <c r="G2559" t="s">
        <v>5466</v>
      </c>
      <c r="H2559" t="s">
        <v>27</v>
      </c>
      <c r="I2559" t="s">
        <v>28</v>
      </c>
      <c r="J2559" t="s">
        <v>15203</v>
      </c>
      <c r="K2559" t="s">
        <v>5664</v>
      </c>
      <c r="L2559" t="s">
        <v>13400</v>
      </c>
      <c r="M2559" t="s">
        <v>15455</v>
      </c>
      <c r="N2559" t="s">
        <v>3171</v>
      </c>
      <c r="O2559" t="s">
        <v>64</v>
      </c>
      <c r="P2559">
        <v>0</v>
      </c>
      <c r="Q2559">
        <v>0</v>
      </c>
      <c r="S2559" t="s">
        <v>15456</v>
      </c>
      <c r="U2559" t="s">
        <v>15453</v>
      </c>
    </row>
    <row r="2560" spans="1:21" hidden="1">
      <c r="A2560">
        <v>4543</v>
      </c>
      <c r="B2560" t="s">
        <v>2959</v>
      </c>
      <c r="C2560" t="s">
        <v>14136</v>
      </c>
      <c r="D2560" t="s">
        <v>23</v>
      </c>
      <c r="E2560" t="s">
        <v>15457</v>
      </c>
      <c r="F2560" t="s">
        <v>5222</v>
      </c>
      <c r="G2560" t="s">
        <v>5466</v>
      </c>
      <c r="H2560" t="s">
        <v>27</v>
      </c>
      <c r="I2560" t="s">
        <v>28</v>
      </c>
      <c r="J2560" t="s">
        <v>5501</v>
      </c>
      <c r="K2560" t="s">
        <v>15378</v>
      </c>
      <c r="L2560" t="s">
        <v>15334</v>
      </c>
      <c r="M2560" t="s">
        <v>15458</v>
      </c>
      <c r="N2560" t="s">
        <v>15459</v>
      </c>
      <c r="O2560" t="s">
        <v>80</v>
      </c>
      <c r="P2560">
        <v>0</v>
      </c>
      <c r="Q2560">
        <v>0</v>
      </c>
      <c r="S2560" t="s">
        <v>15460</v>
      </c>
      <c r="U2560" t="s">
        <v>15453</v>
      </c>
    </row>
    <row r="2561" spans="1:21" hidden="1">
      <c r="A2561">
        <v>4544</v>
      </c>
      <c r="B2561" t="s">
        <v>4489</v>
      </c>
      <c r="C2561" t="s">
        <v>15461</v>
      </c>
      <c r="D2561" t="s">
        <v>23</v>
      </c>
      <c r="E2561" t="s">
        <v>15462</v>
      </c>
      <c r="F2561" t="s">
        <v>5222</v>
      </c>
      <c r="G2561" t="s">
        <v>5466</v>
      </c>
      <c r="H2561" t="s">
        <v>27</v>
      </c>
      <c r="I2561" t="s">
        <v>28</v>
      </c>
      <c r="J2561" t="s">
        <v>15463</v>
      </c>
      <c r="K2561" t="s">
        <v>5662</v>
      </c>
      <c r="L2561" t="s">
        <v>11170</v>
      </c>
      <c r="M2561" t="s">
        <v>15464</v>
      </c>
      <c r="N2561" t="s">
        <v>15465</v>
      </c>
      <c r="O2561" t="s">
        <v>122</v>
      </c>
      <c r="P2561">
        <v>0</v>
      </c>
      <c r="Q2561">
        <v>0</v>
      </c>
      <c r="R2561" t="s">
        <v>15466</v>
      </c>
      <c r="S2561" t="s">
        <v>15467</v>
      </c>
      <c r="U2561" t="s">
        <v>15468</v>
      </c>
    </row>
    <row r="2562" spans="1:21" hidden="1">
      <c r="A2562">
        <v>4545</v>
      </c>
      <c r="B2562" t="s">
        <v>2781</v>
      </c>
      <c r="C2562" t="s">
        <v>66</v>
      </c>
      <c r="D2562" t="s">
        <v>23</v>
      </c>
      <c r="E2562" t="s">
        <v>15469</v>
      </c>
      <c r="F2562" t="s">
        <v>5222</v>
      </c>
      <c r="G2562" t="s">
        <v>5466</v>
      </c>
      <c r="H2562" t="s">
        <v>27</v>
      </c>
      <c r="I2562" t="s">
        <v>28</v>
      </c>
      <c r="J2562" t="s">
        <v>15470</v>
      </c>
      <c r="K2562" t="s">
        <v>5484</v>
      </c>
      <c r="L2562" t="s">
        <v>15471</v>
      </c>
      <c r="M2562" t="s">
        <v>15393</v>
      </c>
      <c r="N2562" t="s">
        <v>12327</v>
      </c>
      <c r="O2562" t="s">
        <v>34</v>
      </c>
      <c r="P2562">
        <v>1</v>
      </c>
      <c r="Q2562">
        <v>1</v>
      </c>
      <c r="S2562" t="s">
        <v>15472</v>
      </c>
      <c r="U2562" t="s">
        <v>15473</v>
      </c>
    </row>
    <row r="2563" spans="1:21" hidden="1">
      <c r="A2563">
        <v>4546</v>
      </c>
      <c r="B2563" t="s">
        <v>2438</v>
      </c>
      <c r="C2563" t="s">
        <v>6077</v>
      </c>
      <c r="D2563" t="s">
        <v>1943</v>
      </c>
      <c r="E2563" t="s">
        <v>15474</v>
      </c>
      <c r="F2563" t="s">
        <v>5222</v>
      </c>
      <c r="G2563" t="s">
        <v>5466</v>
      </c>
      <c r="H2563" t="s">
        <v>27</v>
      </c>
      <c r="I2563" t="s">
        <v>28</v>
      </c>
      <c r="J2563" t="s">
        <v>15475</v>
      </c>
      <c r="K2563" t="s">
        <v>15476</v>
      </c>
      <c r="L2563" t="s">
        <v>15477</v>
      </c>
      <c r="M2563" t="s">
        <v>15478</v>
      </c>
      <c r="N2563" t="s">
        <v>15479</v>
      </c>
      <c r="O2563" t="s">
        <v>80</v>
      </c>
      <c r="P2563">
        <v>0</v>
      </c>
      <c r="Q2563">
        <v>0</v>
      </c>
      <c r="S2563" t="s">
        <v>15480</v>
      </c>
      <c r="U2563" t="s">
        <v>15481</v>
      </c>
    </row>
    <row r="2564" spans="1:21" hidden="1">
      <c r="A2564">
        <v>4547</v>
      </c>
      <c r="B2564" t="s">
        <v>2438</v>
      </c>
      <c r="C2564" t="s">
        <v>14927</v>
      </c>
      <c r="D2564" t="s">
        <v>1943</v>
      </c>
      <c r="E2564" t="s">
        <v>15482</v>
      </c>
      <c r="F2564" t="s">
        <v>5222</v>
      </c>
      <c r="G2564" t="s">
        <v>5466</v>
      </c>
      <c r="H2564" t="s">
        <v>27</v>
      </c>
      <c r="I2564" t="s">
        <v>28</v>
      </c>
      <c r="J2564" t="s">
        <v>15203</v>
      </c>
      <c r="K2564" t="s">
        <v>15483</v>
      </c>
      <c r="L2564" t="s">
        <v>5663</v>
      </c>
      <c r="M2564" t="s">
        <v>15484</v>
      </c>
      <c r="N2564" t="s">
        <v>15485</v>
      </c>
      <c r="O2564" t="s">
        <v>64</v>
      </c>
      <c r="P2564">
        <v>0</v>
      </c>
      <c r="Q2564">
        <v>0</v>
      </c>
      <c r="S2564" t="s">
        <v>15486</v>
      </c>
      <c r="U2564" t="s">
        <v>15487</v>
      </c>
    </row>
    <row r="2565" spans="1:21" hidden="1">
      <c r="A2565">
        <v>4548</v>
      </c>
      <c r="B2565" t="s">
        <v>3267</v>
      </c>
      <c r="C2565" t="s">
        <v>6283</v>
      </c>
      <c r="D2565" t="s">
        <v>3966</v>
      </c>
      <c r="E2565" t="s">
        <v>15488</v>
      </c>
      <c r="F2565" t="s">
        <v>5222</v>
      </c>
      <c r="G2565" t="s">
        <v>5466</v>
      </c>
      <c r="H2565" t="s">
        <v>27</v>
      </c>
      <c r="I2565" t="s">
        <v>28</v>
      </c>
      <c r="J2565" t="s">
        <v>15489</v>
      </c>
      <c r="K2565" t="s">
        <v>15490</v>
      </c>
      <c r="L2565" t="s">
        <v>15491</v>
      </c>
      <c r="M2565" t="s">
        <v>15492</v>
      </c>
      <c r="N2565" t="s">
        <v>15493</v>
      </c>
      <c r="O2565" t="s">
        <v>34</v>
      </c>
      <c r="P2565">
        <v>0</v>
      </c>
      <c r="Q2565">
        <v>0</v>
      </c>
      <c r="S2565" t="s">
        <v>15494</v>
      </c>
      <c r="U2565" t="s">
        <v>15495</v>
      </c>
    </row>
    <row r="2566" spans="1:21" hidden="1">
      <c r="A2566">
        <v>4549</v>
      </c>
      <c r="B2566" t="s">
        <v>2981</v>
      </c>
      <c r="C2566" t="s">
        <v>14767</v>
      </c>
      <c r="D2566" t="s">
        <v>366</v>
      </c>
      <c r="E2566" t="s">
        <v>15496</v>
      </c>
      <c r="F2566" t="s">
        <v>5222</v>
      </c>
      <c r="G2566" t="s">
        <v>5466</v>
      </c>
      <c r="H2566" t="s">
        <v>27</v>
      </c>
      <c r="I2566" t="s">
        <v>28</v>
      </c>
      <c r="J2566" t="s">
        <v>11171</v>
      </c>
      <c r="K2566" t="s">
        <v>11173</v>
      </c>
      <c r="L2566" t="s">
        <v>15401</v>
      </c>
      <c r="M2566" t="s">
        <v>11172</v>
      </c>
      <c r="N2566" t="s">
        <v>13400</v>
      </c>
      <c r="O2566" t="s">
        <v>64</v>
      </c>
      <c r="P2566">
        <v>0</v>
      </c>
      <c r="Q2566">
        <v>0</v>
      </c>
      <c r="S2566" t="s">
        <v>15497</v>
      </c>
      <c r="U2566" t="s">
        <v>15498</v>
      </c>
    </row>
    <row r="2567" spans="1:21" hidden="1">
      <c r="A2567">
        <v>4550</v>
      </c>
      <c r="B2567" t="s">
        <v>2959</v>
      </c>
      <c r="C2567" t="s">
        <v>9194</v>
      </c>
      <c r="D2567" t="s">
        <v>366</v>
      </c>
      <c r="E2567" t="s">
        <v>15499</v>
      </c>
      <c r="F2567" t="s">
        <v>5222</v>
      </c>
      <c r="G2567" t="s">
        <v>5466</v>
      </c>
      <c r="H2567" t="s">
        <v>27</v>
      </c>
      <c r="I2567" t="s">
        <v>28</v>
      </c>
      <c r="J2567" t="s">
        <v>11169</v>
      </c>
      <c r="K2567" t="s">
        <v>12793</v>
      </c>
      <c r="L2567" t="s">
        <v>11172</v>
      </c>
      <c r="M2567" t="s">
        <v>13400</v>
      </c>
      <c r="N2567" t="s">
        <v>15205</v>
      </c>
      <c r="O2567" t="s">
        <v>55</v>
      </c>
      <c r="P2567">
        <v>0</v>
      </c>
      <c r="Q2567">
        <v>0</v>
      </c>
      <c r="S2567" t="s">
        <v>15500</v>
      </c>
      <c r="U2567" t="s">
        <v>15498</v>
      </c>
    </row>
    <row r="2568" spans="1:21" hidden="1">
      <c r="A2568" t="s">
        <v>15501</v>
      </c>
      <c r="B2568" t="s">
        <v>2623</v>
      </c>
      <c r="C2568" t="s">
        <v>11605</v>
      </c>
      <c r="D2568" t="s">
        <v>366</v>
      </c>
      <c r="E2568" t="s">
        <v>15502</v>
      </c>
      <c r="F2568" t="s">
        <v>5222</v>
      </c>
      <c r="G2568" t="s">
        <v>5466</v>
      </c>
      <c r="H2568" t="s">
        <v>27</v>
      </c>
      <c r="I2568" t="s">
        <v>2565</v>
      </c>
      <c r="J2568" t="s">
        <v>15463</v>
      </c>
      <c r="K2568" t="s">
        <v>5662</v>
      </c>
      <c r="L2568" t="s">
        <v>11170</v>
      </c>
      <c r="M2568" t="s">
        <v>15464</v>
      </c>
      <c r="N2568" t="s">
        <v>15465</v>
      </c>
      <c r="O2568" t="s">
        <v>55</v>
      </c>
      <c r="P2568">
        <v>0</v>
      </c>
      <c r="Q2568">
        <v>0</v>
      </c>
      <c r="S2568" t="s">
        <v>15503</v>
      </c>
      <c r="U2568" t="s">
        <v>15498</v>
      </c>
    </row>
    <row r="2569" spans="1:21" hidden="1">
      <c r="A2569">
        <v>4552</v>
      </c>
      <c r="B2569" t="s">
        <v>14947</v>
      </c>
      <c r="C2569" t="s">
        <v>15088</v>
      </c>
      <c r="D2569" t="s">
        <v>366</v>
      </c>
      <c r="E2569" t="s">
        <v>15504</v>
      </c>
      <c r="F2569" t="s">
        <v>5222</v>
      </c>
      <c r="G2569" t="s">
        <v>5466</v>
      </c>
      <c r="H2569" t="s">
        <v>27</v>
      </c>
      <c r="I2569" t="s">
        <v>28</v>
      </c>
      <c r="J2569" t="s">
        <v>15505</v>
      </c>
      <c r="K2569" t="s">
        <v>15506</v>
      </c>
      <c r="L2569" t="s">
        <v>15507</v>
      </c>
      <c r="M2569" t="s">
        <v>15508</v>
      </c>
      <c r="N2569" t="s">
        <v>15509</v>
      </c>
      <c r="O2569" t="s">
        <v>55</v>
      </c>
      <c r="P2569">
        <v>0</v>
      </c>
      <c r="Q2569">
        <v>0</v>
      </c>
      <c r="R2569" t="s">
        <v>15510</v>
      </c>
      <c r="S2569" t="s">
        <v>15511</v>
      </c>
      <c r="U2569" t="s">
        <v>15512</v>
      </c>
    </row>
    <row r="2570" spans="1:21" hidden="1">
      <c r="A2570">
        <v>4553</v>
      </c>
      <c r="B2570" t="s">
        <v>4489</v>
      </c>
      <c r="C2570" t="s">
        <v>15513</v>
      </c>
      <c r="D2570" t="s">
        <v>366</v>
      </c>
      <c r="E2570" t="s">
        <v>15514</v>
      </c>
      <c r="F2570" t="s">
        <v>5222</v>
      </c>
      <c r="G2570" t="s">
        <v>5466</v>
      </c>
      <c r="H2570" t="s">
        <v>27</v>
      </c>
      <c r="I2570" t="s">
        <v>28</v>
      </c>
      <c r="J2570" t="s">
        <v>15375</v>
      </c>
      <c r="K2570" t="s">
        <v>15515</v>
      </c>
      <c r="L2570" t="s">
        <v>15516</v>
      </c>
      <c r="M2570" t="s">
        <v>15517</v>
      </c>
      <c r="N2570" t="s">
        <v>15518</v>
      </c>
      <c r="O2570" t="s">
        <v>80</v>
      </c>
      <c r="P2570">
        <v>0</v>
      </c>
      <c r="Q2570">
        <v>0</v>
      </c>
      <c r="S2570" t="s">
        <v>15519</v>
      </c>
      <c r="U2570" t="s">
        <v>15520</v>
      </c>
    </row>
    <row r="2571" spans="1:21" hidden="1">
      <c r="A2571">
        <v>4554</v>
      </c>
      <c r="B2571" t="s">
        <v>2599</v>
      </c>
      <c r="C2571" t="s">
        <v>15521</v>
      </c>
      <c r="D2571" t="s">
        <v>366</v>
      </c>
      <c r="E2571" t="s">
        <v>15522</v>
      </c>
      <c r="F2571" t="s">
        <v>5222</v>
      </c>
      <c r="G2571" t="s">
        <v>5466</v>
      </c>
      <c r="H2571" t="s">
        <v>27</v>
      </c>
      <c r="I2571" t="s">
        <v>28</v>
      </c>
      <c r="J2571" t="s">
        <v>15523</v>
      </c>
      <c r="K2571" t="s">
        <v>15524</v>
      </c>
      <c r="L2571" t="s">
        <v>15525</v>
      </c>
      <c r="M2571" t="s">
        <v>15526</v>
      </c>
      <c r="O2571" t="s">
        <v>55</v>
      </c>
      <c r="P2571">
        <v>0</v>
      </c>
      <c r="Q2571">
        <v>0</v>
      </c>
      <c r="S2571" t="s">
        <v>15527</v>
      </c>
      <c r="U2571" t="s">
        <v>15528</v>
      </c>
    </row>
    <row r="2572" spans="1:21" hidden="1">
      <c r="A2572">
        <v>4555</v>
      </c>
      <c r="B2572" t="s">
        <v>11107</v>
      </c>
      <c r="C2572" t="s">
        <v>13290</v>
      </c>
      <c r="D2572" t="s">
        <v>245</v>
      </c>
      <c r="E2572" t="s">
        <v>15529</v>
      </c>
      <c r="F2572" t="s">
        <v>5222</v>
      </c>
      <c r="G2572" t="s">
        <v>5466</v>
      </c>
      <c r="H2572" t="s">
        <v>27</v>
      </c>
      <c r="I2572" t="s">
        <v>28</v>
      </c>
      <c r="J2572" t="s">
        <v>15530</v>
      </c>
      <c r="K2572" t="s">
        <v>15531</v>
      </c>
      <c r="L2572" t="s">
        <v>15532</v>
      </c>
      <c r="M2572" t="s">
        <v>15205</v>
      </c>
      <c r="N2572" t="s">
        <v>15533</v>
      </c>
      <c r="O2572" t="s">
        <v>34</v>
      </c>
      <c r="P2572">
        <v>0</v>
      </c>
      <c r="Q2572">
        <v>0</v>
      </c>
      <c r="S2572" t="s">
        <v>15534</v>
      </c>
      <c r="U2572" t="s">
        <v>15535</v>
      </c>
    </row>
    <row r="2573" spans="1:21" hidden="1">
      <c r="A2573">
        <v>4556</v>
      </c>
      <c r="B2573" t="s">
        <v>10965</v>
      </c>
      <c r="C2573" t="s">
        <v>15536</v>
      </c>
      <c r="D2573" t="s">
        <v>245</v>
      </c>
      <c r="E2573" t="s">
        <v>15537</v>
      </c>
      <c r="F2573" t="s">
        <v>5222</v>
      </c>
      <c r="G2573" t="s">
        <v>5466</v>
      </c>
      <c r="H2573" t="s">
        <v>27</v>
      </c>
      <c r="I2573" t="s">
        <v>28</v>
      </c>
      <c r="J2573" t="s">
        <v>15538</v>
      </c>
      <c r="K2573" t="s">
        <v>15539</v>
      </c>
      <c r="L2573" t="s">
        <v>15540</v>
      </c>
      <c r="M2573" t="s">
        <v>15541</v>
      </c>
      <c r="O2573" t="s">
        <v>55</v>
      </c>
      <c r="P2573">
        <v>1</v>
      </c>
      <c r="Q2573">
        <v>0</v>
      </c>
      <c r="S2573" t="s">
        <v>15542</v>
      </c>
      <c r="U2573" t="s">
        <v>15543</v>
      </c>
    </row>
    <row r="2574" spans="1:21" hidden="1">
      <c r="A2574">
        <v>4557</v>
      </c>
      <c r="B2574" t="s">
        <v>11141</v>
      </c>
      <c r="C2574" t="s">
        <v>15544</v>
      </c>
      <c r="D2574" t="s">
        <v>245</v>
      </c>
      <c r="E2574" t="s">
        <v>15545</v>
      </c>
      <c r="F2574" t="s">
        <v>5222</v>
      </c>
      <c r="G2574" t="s">
        <v>5466</v>
      </c>
      <c r="H2574" t="s">
        <v>27</v>
      </c>
      <c r="I2574" t="s">
        <v>28</v>
      </c>
      <c r="J2574" t="s">
        <v>15546</v>
      </c>
      <c r="K2574" t="s">
        <v>15547</v>
      </c>
      <c r="L2574" t="s">
        <v>15548</v>
      </c>
      <c r="M2574" t="s">
        <v>15549</v>
      </c>
      <c r="N2574" t="s">
        <v>15550</v>
      </c>
      <c r="O2574" t="s">
        <v>34</v>
      </c>
      <c r="P2574">
        <v>0</v>
      </c>
      <c r="Q2574">
        <v>0</v>
      </c>
      <c r="S2574" t="s">
        <v>15551</v>
      </c>
      <c r="U2574" t="s">
        <v>15543</v>
      </c>
    </row>
    <row r="2575" spans="1:21" hidden="1">
      <c r="A2575">
        <v>4558</v>
      </c>
      <c r="B2575" t="s">
        <v>3267</v>
      </c>
      <c r="C2575" t="s">
        <v>12192</v>
      </c>
      <c r="D2575" t="s">
        <v>245</v>
      </c>
      <c r="E2575" t="s">
        <v>15552</v>
      </c>
      <c r="F2575" t="s">
        <v>5222</v>
      </c>
      <c r="G2575" t="s">
        <v>5466</v>
      </c>
      <c r="H2575" t="s">
        <v>27</v>
      </c>
      <c r="I2575" t="s">
        <v>28</v>
      </c>
      <c r="J2575" t="s">
        <v>15224</v>
      </c>
      <c r="K2575" t="s">
        <v>15553</v>
      </c>
      <c r="L2575" t="s">
        <v>15554</v>
      </c>
      <c r="M2575" t="s">
        <v>15555</v>
      </c>
      <c r="N2575" t="s">
        <v>15556</v>
      </c>
      <c r="O2575" t="s">
        <v>80</v>
      </c>
      <c r="P2575">
        <v>0</v>
      </c>
      <c r="Q2575">
        <v>0</v>
      </c>
      <c r="S2575" t="s">
        <v>15557</v>
      </c>
      <c r="U2575" t="s">
        <v>15558</v>
      </c>
    </row>
    <row r="2576" spans="1:21" hidden="1">
      <c r="A2576" t="s">
        <v>15559</v>
      </c>
      <c r="B2576" t="s">
        <v>2438</v>
      </c>
      <c r="C2576" t="s">
        <v>3548</v>
      </c>
      <c r="D2576" t="s">
        <v>3966</v>
      </c>
      <c r="E2576" t="s">
        <v>15560</v>
      </c>
      <c r="F2576" t="s">
        <v>5222</v>
      </c>
      <c r="G2576" t="s">
        <v>15561</v>
      </c>
      <c r="H2576" t="s">
        <v>27</v>
      </c>
      <c r="I2576" t="s">
        <v>28</v>
      </c>
      <c r="J2576" t="s">
        <v>15562</v>
      </c>
      <c r="K2576" t="s">
        <v>15563</v>
      </c>
      <c r="L2576" t="s">
        <v>15564</v>
      </c>
      <c r="M2576" t="s">
        <v>15565</v>
      </c>
      <c r="N2576" t="s">
        <v>15566</v>
      </c>
      <c r="O2576" t="s">
        <v>55</v>
      </c>
      <c r="P2576">
        <v>0</v>
      </c>
      <c r="Q2576">
        <v>0</v>
      </c>
      <c r="S2576" t="s">
        <v>15567</v>
      </c>
      <c r="U2576" t="s">
        <v>15568</v>
      </c>
    </row>
    <row r="2577" spans="1:21" hidden="1">
      <c r="A2577">
        <v>4560</v>
      </c>
      <c r="B2577" t="s">
        <v>2620</v>
      </c>
      <c r="C2577" t="s">
        <v>5933</v>
      </c>
      <c r="D2577" t="s">
        <v>3966</v>
      </c>
      <c r="E2577" t="s">
        <v>15569</v>
      </c>
      <c r="F2577" t="s">
        <v>5222</v>
      </c>
      <c r="G2577" t="s">
        <v>15561</v>
      </c>
      <c r="H2577" t="s">
        <v>27</v>
      </c>
      <c r="I2577" t="s">
        <v>28</v>
      </c>
      <c r="J2577" t="s">
        <v>15570</v>
      </c>
      <c r="K2577" t="s">
        <v>15571</v>
      </c>
      <c r="L2577" t="s">
        <v>15572</v>
      </c>
      <c r="M2577" t="s">
        <v>15573</v>
      </c>
      <c r="N2577" t="s">
        <v>15574</v>
      </c>
      <c r="O2577" t="s">
        <v>64</v>
      </c>
      <c r="P2577">
        <v>1</v>
      </c>
      <c r="Q2577">
        <v>1</v>
      </c>
      <c r="S2577" t="s">
        <v>15575</v>
      </c>
      <c r="T2577" t="s">
        <v>15576</v>
      </c>
      <c r="U2577" t="s">
        <v>15577</v>
      </c>
    </row>
    <row r="2578" spans="1:21" hidden="1">
      <c r="A2578" t="s">
        <v>15578</v>
      </c>
      <c r="B2578" t="s">
        <v>2959</v>
      </c>
      <c r="C2578" t="s">
        <v>12547</v>
      </c>
      <c r="D2578" t="s">
        <v>366</v>
      </c>
      <c r="E2578" t="s">
        <v>15579</v>
      </c>
      <c r="F2578" t="s">
        <v>5222</v>
      </c>
      <c r="G2578" t="s">
        <v>15561</v>
      </c>
      <c r="H2578" t="s">
        <v>27</v>
      </c>
      <c r="I2578" t="s">
        <v>28</v>
      </c>
      <c r="J2578" t="s">
        <v>6305</v>
      </c>
      <c r="K2578" t="s">
        <v>4218</v>
      </c>
      <c r="L2578" t="s">
        <v>6214</v>
      </c>
      <c r="M2578" t="s">
        <v>9278</v>
      </c>
      <c r="N2578" t="s">
        <v>4263</v>
      </c>
      <c r="O2578" t="s">
        <v>55</v>
      </c>
      <c r="P2578">
        <v>0</v>
      </c>
      <c r="Q2578">
        <v>0</v>
      </c>
      <c r="S2578" t="s">
        <v>15580</v>
      </c>
      <c r="U2578" t="s">
        <v>15581</v>
      </c>
    </row>
    <row r="2579" spans="1:21" hidden="1">
      <c r="A2579">
        <v>4562</v>
      </c>
      <c r="B2579" t="s">
        <v>10959</v>
      </c>
      <c r="C2579" t="s">
        <v>10960</v>
      </c>
      <c r="D2579" t="s">
        <v>245</v>
      </c>
      <c r="E2579" t="s">
        <v>15582</v>
      </c>
      <c r="F2579" t="s">
        <v>5222</v>
      </c>
      <c r="G2579" t="s">
        <v>15561</v>
      </c>
      <c r="H2579" t="s">
        <v>27</v>
      </c>
      <c r="I2579" t="s">
        <v>28</v>
      </c>
      <c r="J2579" t="s">
        <v>15583</v>
      </c>
      <c r="K2579" t="s">
        <v>15584</v>
      </c>
      <c r="L2579" t="s">
        <v>15585</v>
      </c>
      <c r="M2579" t="s">
        <v>15586</v>
      </c>
      <c r="N2579" t="s">
        <v>15587</v>
      </c>
      <c r="O2579" t="s">
        <v>80</v>
      </c>
      <c r="P2579">
        <v>1</v>
      </c>
      <c r="Q2579">
        <v>1</v>
      </c>
      <c r="S2579" t="s">
        <v>15588</v>
      </c>
      <c r="U2579" t="s">
        <v>15589</v>
      </c>
    </row>
    <row r="2580" spans="1:21" hidden="1">
      <c r="A2580">
        <v>4563</v>
      </c>
      <c r="B2580" t="s">
        <v>2454</v>
      </c>
      <c r="C2580" t="s">
        <v>15390</v>
      </c>
      <c r="D2580" t="s">
        <v>245</v>
      </c>
      <c r="E2580" t="s">
        <v>15590</v>
      </c>
      <c r="F2580" t="s">
        <v>5222</v>
      </c>
      <c r="G2580" t="s">
        <v>15561</v>
      </c>
      <c r="H2580" t="s">
        <v>27</v>
      </c>
      <c r="I2580" t="s">
        <v>28</v>
      </c>
      <c r="J2580" t="s">
        <v>9042</v>
      </c>
      <c r="K2580" t="s">
        <v>11579</v>
      </c>
      <c r="L2580" t="s">
        <v>15591</v>
      </c>
      <c r="M2580" t="s">
        <v>15592</v>
      </c>
      <c r="O2580" t="s">
        <v>55</v>
      </c>
      <c r="P2580">
        <v>0</v>
      </c>
      <c r="Q2580">
        <v>0</v>
      </c>
      <c r="S2580" t="s">
        <v>15593</v>
      </c>
      <c r="U2580" t="s">
        <v>15594</v>
      </c>
    </row>
    <row r="2581" spans="1:21" hidden="1">
      <c r="A2581">
        <v>4564</v>
      </c>
      <c r="B2581" t="s">
        <v>2959</v>
      </c>
      <c r="C2581" t="s">
        <v>15595</v>
      </c>
      <c r="D2581" t="s">
        <v>245</v>
      </c>
      <c r="E2581" t="s">
        <v>15596</v>
      </c>
      <c r="F2581" t="s">
        <v>5222</v>
      </c>
      <c r="G2581" t="s">
        <v>15561</v>
      </c>
      <c r="H2581" t="s">
        <v>27</v>
      </c>
      <c r="I2581" t="s">
        <v>28</v>
      </c>
      <c r="J2581" t="s">
        <v>12170</v>
      </c>
      <c r="K2581" t="s">
        <v>15597</v>
      </c>
      <c r="L2581" t="s">
        <v>11079</v>
      </c>
      <c r="M2581" t="s">
        <v>15598</v>
      </c>
      <c r="N2581" t="s">
        <v>15599</v>
      </c>
      <c r="O2581" t="s">
        <v>55</v>
      </c>
      <c r="P2581">
        <v>1</v>
      </c>
      <c r="Q2581">
        <v>1</v>
      </c>
      <c r="S2581" t="s">
        <v>15600</v>
      </c>
      <c r="U2581" t="s">
        <v>15601</v>
      </c>
    </row>
    <row r="2582" spans="1:21" hidden="1">
      <c r="A2582">
        <v>4565</v>
      </c>
      <c r="B2582" t="s">
        <v>3757</v>
      </c>
      <c r="C2582" t="s">
        <v>15602</v>
      </c>
      <c r="D2582" t="s">
        <v>245</v>
      </c>
      <c r="E2582" t="s">
        <v>15603</v>
      </c>
      <c r="F2582" t="s">
        <v>5222</v>
      </c>
      <c r="G2582" t="s">
        <v>15561</v>
      </c>
      <c r="H2582" t="s">
        <v>27</v>
      </c>
      <c r="I2582" t="s">
        <v>28</v>
      </c>
      <c r="J2582" t="s">
        <v>15604</v>
      </c>
      <c r="K2582" t="s">
        <v>15605</v>
      </c>
      <c r="L2582" t="s">
        <v>15606</v>
      </c>
      <c r="M2582" t="s">
        <v>11728</v>
      </c>
      <c r="N2582" t="s">
        <v>15607</v>
      </c>
      <c r="O2582" t="s">
        <v>80</v>
      </c>
      <c r="P2582">
        <v>0</v>
      </c>
      <c r="Q2582">
        <v>0</v>
      </c>
      <c r="S2582" t="s">
        <v>15608</v>
      </c>
      <c r="U2582" t="s">
        <v>15609</v>
      </c>
    </row>
    <row r="2583" spans="1:21" hidden="1">
      <c r="A2583">
        <v>4566</v>
      </c>
      <c r="B2583" t="s">
        <v>10959</v>
      </c>
      <c r="C2583" t="s">
        <v>13708</v>
      </c>
      <c r="D2583" t="s">
        <v>23</v>
      </c>
      <c r="E2583" t="s">
        <v>15610</v>
      </c>
      <c r="F2583" t="s">
        <v>5222</v>
      </c>
      <c r="G2583" t="s">
        <v>15561</v>
      </c>
      <c r="H2583" t="s">
        <v>27</v>
      </c>
      <c r="I2583" t="s">
        <v>28</v>
      </c>
      <c r="J2583" t="s">
        <v>15611</v>
      </c>
      <c r="K2583" t="s">
        <v>15612</v>
      </c>
      <c r="L2583" t="s">
        <v>15613</v>
      </c>
      <c r="M2583" t="s">
        <v>15614</v>
      </c>
      <c r="O2583" t="s">
        <v>34</v>
      </c>
      <c r="P2583">
        <v>0</v>
      </c>
      <c r="Q2583">
        <v>0</v>
      </c>
      <c r="S2583" t="s">
        <v>15615</v>
      </c>
      <c r="U2583" t="s">
        <v>15616</v>
      </c>
    </row>
    <row r="2584" spans="1:21" hidden="1">
      <c r="A2584">
        <v>4567</v>
      </c>
      <c r="B2584" t="s">
        <v>3267</v>
      </c>
      <c r="C2584" t="s">
        <v>15617</v>
      </c>
      <c r="D2584" t="s">
        <v>23</v>
      </c>
      <c r="E2584" t="s">
        <v>15618</v>
      </c>
      <c r="F2584" t="s">
        <v>5222</v>
      </c>
      <c r="G2584" t="s">
        <v>15561</v>
      </c>
      <c r="H2584" t="s">
        <v>27</v>
      </c>
      <c r="I2584" t="s">
        <v>28</v>
      </c>
      <c r="J2584" t="s">
        <v>11472</v>
      </c>
      <c r="K2584" t="s">
        <v>9220</v>
      </c>
      <c r="L2584" t="s">
        <v>9212</v>
      </c>
      <c r="M2584" t="s">
        <v>9238</v>
      </c>
      <c r="N2584" t="s">
        <v>5433</v>
      </c>
      <c r="O2584" t="s">
        <v>34</v>
      </c>
      <c r="P2584">
        <v>1</v>
      </c>
      <c r="Q2584">
        <v>1</v>
      </c>
      <c r="S2584" t="s">
        <v>15619</v>
      </c>
      <c r="U2584" t="s">
        <v>15620</v>
      </c>
    </row>
    <row r="2585" spans="1:21" hidden="1">
      <c r="A2585">
        <v>4568</v>
      </c>
      <c r="B2585" t="s">
        <v>3267</v>
      </c>
      <c r="C2585" t="s">
        <v>15617</v>
      </c>
      <c r="D2585" t="s">
        <v>23</v>
      </c>
      <c r="E2585" t="s">
        <v>15621</v>
      </c>
      <c r="F2585" t="s">
        <v>5222</v>
      </c>
      <c r="G2585" t="s">
        <v>15561</v>
      </c>
      <c r="H2585" t="s">
        <v>27</v>
      </c>
      <c r="I2585" t="s">
        <v>28</v>
      </c>
      <c r="J2585" t="s">
        <v>15622</v>
      </c>
      <c r="K2585" t="s">
        <v>9042</v>
      </c>
      <c r="L2585" t="s">
        <v>15623</v>
      </c>
      <c r="M2585" t="s">
        <v>322</v>
      </c>
      <c r="N2585" t="s">
        <v>12953</v>
      </c>
      <c r="O2585" t="s">
        <v>122</v>
      </c>
      <c r="P2585">
        <v>0</v>
      </c>
      <c r="Q2585">
        <v>0</v>
      </c>
      <c r="S2585" t="s">
        <v>15624</v>
      </c>
      <c r="U2585" t="s">
        <v>15625</v>
      </c>
    </row>
    <row r="2586" spans="1:21" hidden="1">
      <c r="A2586">
        <v>4569</v>
      </c>
      <c r="B2586" t="s">
        <v>3267</v>
      </c>
      <c r="C2586" t="s">
        <v>15617</v>
      </c>
      <c r="D2586" t="s">
        <v>23</v>
      </c>
      <c r="E2586" t="s">
        <v>15626</v>
      </c>
      <c r="F2586" t="s">
        <v>5222</v>
      </c>
      <c r="G2586" t="s">
        <v>15561</v>
      </c>
      <c r="H2586" t="s">
        <v>27</v>
      </c>
      <c r="I2586" t="s">
        <v>28</v>
      </c>
      <c r="J2586" t="s">
        <v>15627</v>
      </c>
      <c r="K2586" t="s">
        <v>15628</v>
      </c>
      <c r="L2586" t="s">
        <v>15629</v>
      </c>
      <c r="M2586" t="s">
        <v>15630</v>
      </c>
      <c r="N2586" t="s">
        <v>15631</v>
      </c>
      <c r="O2586" t="s">
        <v>55</v>
      </c>
      <c r="P2586">
        <v>0</v>
      </c>
      <c r="Q2586">
        <v>0</v>
      </c>
      <c r="S2586" t="s">
        <v>15632</v>
      </c>
      <c r="U2586" t="s">
        <v>15633</v>
      </c>
    </row>
    <row r="2587" spans="1:21" hidden="1">
      <c r="A2587">
        <v>4570</v>
      </c>
      <c r="B2587" t="s">
        <v>3757</v>
      </c>
      <c r="C2587" t="s">
        <v>15634</v>
      </c>
      <c r="D2587" t="s">
        <v>23</v>
      </c>
      <c r="E2587" t="s">
        <v>15635</v>
      </c>
      <c r="F2587" t="s">
        <v>5222</v>
      </c>
      <c r="G2587" t="s">
        <v>15561</v>
      </c>
      <c r="H2587" t="s">
        <v>27</v>
      </c>
      <c r="I2587" t="s">
        <v>28</v>
      </c>
      <c r="J2587" t="s">
        <v>6214</v>
      </c>
      <c r="K2587" t="s">
        <v>4218</v>
      </c>
      <c r="L2587" t="s">
        <v>6305</v>
      </c>
      <c r="M2587" t="s">
        <v>4296</v>
      </c>
      <c r="O2587" t="s">
        <v>122</v>
      </c>
      <c r="P2587">
        <v>0</v>
      </c>
      <c r="Q2587">
        <v>0</v>
      </c>
      <c r="S2587" t="s">
        <v>15636</v>
      </c>
      <c r="U2587" t="s">
        <v>15637</v>
      </c>
    </row>
    <row r="2588" spans="1:21" hidden="1">
      <c r="A2588">
        <v>4571</v>
      </c>
      <c r="B2588" t="s">
        <v>2438</v>
      </c>
      <c r="C2588" t="s">
        <v>4878</v>
      </c>
      <c r="D2588" t="s">
        <v>366</v>
      </c>
      <c r="E2588" t="s">
        <v>15638</v>
      </c>
      <c r="F2588" t="s">
        <v>5222</v>
      </c>
      <c r="G2588" t="s">
        <v>15561</v>
      </c>
      <c r="H2588" t="s">
        <v>27</v>
      </c>
      <c r="I2588" t="s">
        <v>28</v>
      </c>
      <c r="J2588" t="s">
        <v>15639</v>
      </c>
      <c r="K2588" t="s">
        <v>15640</v>
      </c>
      <c r="L2588" t="s">
        <v>15641</v>
      </c>
      <c r="M2588" t="s">
        <v>15642</v>
      </c>
      <c r="O2588" t="s">
        <v>55</v>
      </c>
      <c r="P2588">
        <v>0</v>
      </c>
      <c r="Q2588">
        <v>0</v>
      </c>
      <c r="R2588" t="s">
        <v>15643</v>
      </c>
      <c r="S2588" t="s">
        <v>15644</v>
      </c>
      <c r="U2588" t="s">
        <v>15645</v>
      </c>
    </row>
    <row r="2589" spans="1:21" hidden="1">
      <c r="A2589">
        <v>4572</v>
      </c>
      <c r="B2589" t="s">
        <v>15646</v>
      </c>
      <c r="C2589" t="s">
        <v>15647</v>
      </c>
      <c r="D2589" t="s">
        <v>366</v>
      </c>
      <c r="E2589" t="s">
        <v>15648</v>
      </c>
      <c r="F2589" t="s">
        <v>5222</v>
      </c>
      <c r="G2589" t="s">
        <v>15561</v>
      </c>
      <c r="H2589" t="s">
        <v>27</v>
      </c>
      <c r="I2589" t="s">
        <v>28</v>
      </c>
      <c r="J2589" t="s">
        <v>15649</v>
      </c>
      <c r="K2589" t="s">
        <v>15650</v>
      </c>
      <c r="L2589" t="s">
        <v>15651</v>
      </c>
      <c r="M2589" t="s">
        <v>15652</v>
      </c>
      <c r="O2589" t="s">
        <v>34</v>
      </c>
      <c r="P2589">
        <v>0</v>
      </c>
      <c r="Q2589">
        <v>0</v>
      </c>
      <c r="R2589" t="s">
        <v>15653</v>
      </c>
      <c r="S2589" t="s">
        <v>15654</v>
      </c>
      <c r="U2589" t="s">
        <v>15655</v>
      </c>
    </row>
    <row r="2590" spans="1:21" hidden="1">
      <c r="A2590">
        <v>4573</v>
      </c>
      <c r="B2590" t="s">
        <v>2438</v>
      </c>
      <c r="C2590" t="s">
        <v>15656</v>
      </c>
      <c r="D2590" t="s">
        <v>366</v>
      </c>
      <c r="E2590" t="s">
        <v>15657</v>
      </c>
      <c r="F2590" t="s">
        <v>5222</v>
      </c>
      <c r="G2590" t="s">
        <v>15561</v>
      </c>
      <c r="H2590" t="s">
        <v>27</v>
      </c>
      <c r="I2590" t="s">
        <v>28</v>
      </c>
      <c r="J2590" t="s">
        <v>15658</v>
      </c>
      <c r="K2590" t="s">
        <v>15659</v>
      </c>
      <c r="L2590" t="s">
        <v>15597</v>
      </c>
      <c r="M2590" t="s">
        <v>14929</v>
      </c>
      <c r="N2590" t="s">
        <v>11722</v>
      </c>
      <c r="O2590" t="s">
        <v>80</v>
      </c>
      <c r="P2590">
        <v>0</v>
      </c>
      <c r="Q2590">
        <v>0</v>
      </c>
      <c r="R2590" t="s">
        <v>15660</v>
      </c>
      <c r="S2590" t="s">
        <v>15661</v>
      </c>
      <c r="U2590" t="s">
        <v>15662</v>
      </c>
    </row>
    <row r="2591" spans="1:21" hidden="1">
      <c r="A2591">
        <v>4574</v>
      </c>
      <c r="B2591" t="s">
        <v>2959</v>
      </c>
      <c r="C2591" t="s">
        <v>15663</v>
      </c>
      <c r="D2591" t="s">
        <v>366</v>
      </c>
      <c r="E2591" t="s">
        <v>15664</v>
      </c>
      <c r="F2591" t="s">
        <v>5222</v>
      </c>
      <c r="G2591" t="s">
        <v>15561</v>
      </c>
      <c r="H2591" t="s">
        <v>27</v>
      </c>
      <c r="I2591" t="s">
        <v>28</v>
      </c>
      <c r="J2591" t="s">
        <v>5297</v>
      </c>
      <c r="K2591" t="s">
        <v>6305</v>
      </c>
      <c r="L2591" t="s">
        <v>6214</v>
      </c>
      <c r="M2591" t="s">
        <v>4263</v>
      </c>
      <c r="N2591" t="s">
        <v>5563</v>
      </c>
      <c r="O2591" t="s">
        <v>122</v>
      </c>
      <c r="P2591">
        <v>0</v>
      </c>
      <c r="Q2591">
        <v>0</v>
      </c>
      <c r="R2591" t="s">
        <v>15665</v>
      </c>
      <c r="S2591" t="s">
        <v>15666</v>
      </c>
      <c r="U2591" t="s">
        <v>15667</v>
      </c>
    </row>
    <row r="2592" spans="1:21" hidden="1">
      <c r="A2592" t="s">
        <v>15668</v>
      </c>
      <c r="B2592" t="s">
        <v>2454</v>
      </c>
      <c r="C2592" t="s">
        <v>15669</v>
      </c>
      <c r="D2592" t="s">
        <v>245</v>
      </c>
      <c r="E2592" t="s">
        <v>15670</v>
      </c>
      <c r="F2592" t="s">
        <v>5222</v>
      </c>
      <c r="G2592" t="s">
        <v>15561</v>
      </c>
      <c r="H2592" t="s">
        <v>27</v>
      </c>
      <c r="I2592" t="s">
        <v>28</v>
      </c>
      <c r="J2592" t="s">
        <v>5350</v>
      </c>
      <c r="K2592" t="s">
        <v>9212</v>
      </c>
      <c r="L2592" t="s">
        <v>12902</v>
      </c>
      <c r="M2592" t="s">
        <v>343</v>
      </c>
      <c r="O2592" t="s">
        <v>55</v>
      </c>
      <c r="P2592">
        <v>1</v>
      </c>
      <c r="Q2592">
        <v>1</v>
      </c>
      <c r="R2592" t="s">
        <v>15671</v>
      </c>
      <c r="S2592" t="s">
        <v>15672</v>
      </c>
      <c r="U2592" t="s">
        <v>15673</v>
      </c>
    </row>
    <row r="2593" spans="1:21" hidden="1">
      <c r="A2593" t="s">
        <v>15674</v>
      </c>
      <c r="B2593" t="s">
        <v>2454</v>
      </c>
      <c r="C2593" t="s">
        <v>15675</v>
      </c>
      <c r="D2593" t="s">
        <v>245</v>
      </c>
      <c r="E2593" t="s">
        <v>15676</v>
      </c>
      <c r="F2593" t="s">
        <v>5222</v>
      </c>
      <c r="G2593" t="s">
        <v>15561</v>
      </c>
      <c r="H2593" t="s">
        <v>27</v>
      </c>
      <c r="I2593" t="s">
        <v>28</v>
      </c>
      <c r="J2593" t="s">
        <v>3503</v>
      </c>
      <c r="K2593" t="s">
        <v>3504</v>
      </c>
      <c r="L2593" t="s">
        <v>3505</v>
      </c>
      <c r="M2593" t="s">
        <v>3506</v>
      </c>
      <c r="O2593" t="s">
        <v>34</v>
      </c>
      <c r="P2593">
        <v>0</v>
      </c>
      <c r="Q2593">
        <v>0</v>
      </c>
      <c r="R2593" t="s">
        <v>15677</v>
      </c>
      <c r="S2593" t="s">
        <v>15678</v>
      </c>
      <c r="U2593" t="s">
        <v>15679</v>
      </c>
    </row>
    <row r="2594" spans="1:21" hidden="1">
      <c r="A2594">
        <v>4577</v>
      </c>
      <c r="B2594" t="s">
        <v>2454</v>
      </c>
      <c r="C2594" t="s">
        <v>15675</v>
      </c>
      <c r="D2594" t="s">
        <v>245</v>
      </c>
      <c r="E2594" t="s">
        <v>15680</v>
      </c>
      <c r="F2594" t="s">
        <v>5222</v>
      </c>
      <c r="G2594" t="s">
        <v>15561</v>
      </c>
      <c r="H2594" t="s">
        <v>27</v>
      </c>
      <c r="I2594" t="s">
        <v>28</v>
      </c>
      <c r="J2594" t="s">
        <v>3503</v>
      </c>
      <c r="K2594" t="s">
        <v>3504</v>
      </c>
      <c r="L2594" t="s">
        <v>3505</v>
      </c>
      <c r="M2594" t="s">
        <v>3506</v>
      </c>
      <c r="O2594" t="s">
        <v>64</v>
      </c>
      <c r="P2594">
        <v>0</v>
      </c>
      <c r="Q2594">
        <v>0</v>
      </c>
      <c r="R2594" t="s">
        <v>15681</v>
      </c>
      <c r="S2594" t="s">
        <v>15682</v>
      </c>
      <c r="U2594" t="s">
        <v>15683</v>
      </c>
    </row>
    <row r="2595" spans="1:21" hidden="1">
      <c r="A2595">
        <v>4578</v>
      </c>
      <c r="B2595" t="s">
        <v>3757</v>
      </c>
      <c r="C2595" t="s">
        <v>11029</v>
      </c>
      <c r="D2595" t="s">
        <v>23</v>
      </c>
      <c r="E2595" t="s">
        <v>15684</v>
      </c>
      <c r="F2595" t="s">
        <v>5222</v>
      </c>
      <c r="G2595" t="s">
        <v>15561</v>
      </c>
      <c r="H2595" t="s">
        <v>27</v>
      </c>
      <c r="I2595" t="s">
        <v>28</v>
      </c>
      <c r="J2595" t="s">
        <v>4217</v>
      </c>
      <c r="K2595" t="s">
        <v>9278</v>
      </c>
      <c r="L2595" t="s">
        <v>6214</v>
      </c>
      <c r="M2595" t="s">
        <v>4218</v>
      </c>
      <c r="O2595" t="s">
        <v>55</v>
      </c>
      <c r="P2595">
        <v>1</v>
      </c>
      <c r="Q2595">
        <v>1</v>
      </c>
      <c r="R2595" t="s">
        <v>15685</v>
      </c>
      <c r="S2595" t="s">
        <v>15686</v>
      </c>
      <c r="U2595" t="s">
        <v>15687</v>
      </c>
    </row>
    <row r="2596" spans="1:21" hidden="1">
      <c r="A2596">
        <v>4579</v>
      </c>
      <c r="B2596" t="s">
        <v>2781</v>
      </c>
      <c r="C2596" t="s">
        <v>15688</v>
      </c>
      <c r="D2596" t="s">
        <v>23</v>
      </c>
      <c r="E2596" t="s">
        <v>15689</v>
      </c>
      <c r="F2596" t="s">
        <v>5222</v>
      </c>
      <c r="G2596" t="s">
        <v>15561</v>
      </c>
      <c r="H2596" t="s">
        <v>27</v>
      </c>
      <c r="I2596" t="s">
        <v>28</v>
      </c>
      <c r="J2596" t="s">
        <v>3503</v>
      </c>
      <c r="K2596" t="s">
        <v>3504</v>
      </c>
      <c r="L2596" t="s">
        <v>3505</v>
      </c>
      <c r="M2596" t="s">
        <v>3506</v>
      </c>
      <c r="O2596" t="s">
        <v>64</v>
      </c>
      <c r="P2596">
        <v>1</v>
      </c>
      <c r="Q2596">
        <v>1</v>
      </c>
      <c r="R2596" t="s">
        <v>15690</v>
      </c>
      <c r="S2596" t="s">
        <v>15691</v>
      </c>
      <c r="U2596" t="s">
        <v>15692</v>
      </c>
    </row>
    <row r="2597" spans="1:21" hidden="1">
      <c r="A2597">
        <v>4580</v>
      </c>
      <c r="B2597" t="s">
        <v>2655</v>
      </c>
      <c r="C2597" t="s">
        <v>15693</v>
      </c>
      <c r="D2597" t="s">
        <v>23</v>
      </c>
      <c r="E2597" t="s">
        <v>15694</v>
      </c>
      <c r="F2597" t="s">
        <v>5222</v>
      </c>
      <c r="G2597" t="s">
        <v>15561</v>
      </c>
      <c r="H2597" t="s">
        <v>27</v>
      </c>
      <c r="I2597" t="s">
        <v>28</v>
      </c>
      <c r="J2597" t="s">
        <v>4218</v>
      </c>
      <c r="K2597" t="s">
        <v>6305</v>
      </c>
      <c r="L2597" t="s">
        <v>4296</v>
      </c>
      <c r="M2597" t="s">
        <v>5297</v>
      </c>
      <c r="O2597" t="s">
        <v>34</v>
      </c>
      <c r="P2597">
        <v>0</v>
      </c>
      <c r="Q2597">
        <v>0</v>
      </c>
      <c r="R2597" t="s">
        <v>15695</v>
      </c>
      <c r="S2597" t="s">
        <v>15696</v>
      </c>
      <c r="U2597" t="s">
        <v>15697</v>
      </c>
    </row>
    <row r="2598" spans="1:21" hidden="1">
      <c r="A2598" t="s">
        <v>15698</v>
      </c>
      <c r="B2598" t="s">
        <v>2959</v>
      </c>
      <c r="C2598" t="s">
        <v>2913</v>
      </c>
      <c r="D2598" t="s">
        <v>3966</v>
      </c>
      <c r="E2598" t="s">
        <v>15699</v>
      </c>
      <c r="F2598" t="s">
        <v>5222</v>
      </c>
      <c r="G2598" t="s">
        <v>15561</v>
      </c>
      <c r="H2598" t="s">
        <v>27</v>
      </c>
      <c r="I2598" t="s">
        <v>28</v>
      </c>
      <c r="J2598" t="s">
        <v>15700</v>
      </c>
      <c r="K2598" t="s">
        <v>15701</v>
      </c>
      <c r="L2598" t="s">
        <v>15702</v>
      </c>
      <c r="M2598" t="s">
        <v>15703</v>
      </c>
      <c r="N2598" t="s">
        <v>15704</v>
      </c>
      <c r="O2598" t="s">
        <v>64</v>
      </c>
      <c r="P2598">
        <v>0</v>
      </c>
      <c r="Q2598">
        <v>0</v>
      </c>
      <c r="S2598" t="s">
        <v>15705</v>
      </c>
      <c r="U2598" t="s">
        <v>15697</v>
      </c>
    </row>
    <row r="2599" spans="1:21" hidden="1">
      <c r="A2599">
        <v>4582</v>
      </c>
      <c r="B2599" t="s">
        <v>3267</v>
      </c>
      <c r="C2599" t="s">
        <v>15706</v>
      </c>
      <c r="D2599" t="s">
        <v>3966</v>
      </c>
      <c r="E2599" t="s">
        <v>15707</v>
      </c>
      <c r="F2599" t="s">
        <v>5222</v>
      </c>
      <c r="G2599" t="s">
        <v>15561</v>
      </c>
      <c r="H2599" t="s">
        <v>27</v>
      </c>
      <c r="I2599" t="s">
        <v>28</v>
      </c>
      <c r="J2599" t="s">
        <v>15708</v>
      </c>
      <c r="K2599" t="s">
        <v>15709</v>
      </c>
      <c r="L2599" t="s">
        <v>15710</v>
      </c>
      <c r="M2599" t="s">
        <v>15711</v>
      </c>
      <c r="N2599" t="s">
        <v>15712</v>
      </c>
      <c r="O2599" t="s">
        <v>122</v>
      </c>
      <c r="P2599">
        <v>0</v>
      </c>
      <c r="Q2599">
        <v>0</v>
      </c>
      <c r="S2599" t="s">
        <v>15713</v>
      </c>
      <c r="U2599" t="s">
        <v>15714</v>
      </c>
    </row>
    <row r="2600" spans="1:21" hidden="1">
      <c r="A2600">
        <v>4583</v>
      </c>
      <c r="B2600" t="s">
        <v>3267</v>
      </c>
      <c r="C2600" t="s">
        <v>15715</v>
      </c>
      <c r="D2600" t="s">
        <v>3966</v>
      </c>
      <c r="E2600" t="s">
        <v>15716</v>
      </c>
      <c r="F2600" t="s">
        <v>5222</v>
      </c>
      <c r="G2600" t="s">
        <v>15561</v>
      </c>
      <c r="H2600" t="s">
        <v>27</v>
      </c>
      <c r="I2600" t="s">
        <v>28</v>
      </c>
      <c r="J2600" t="s">
        <v>3042</v>
      </c>
      <c r="K2600" t="s">
        <v>15717</v>
      </c>
      <c r="L2600" t="s">
        <v>15718</v>
      </c>
      <c r="M2600" t="s">
        <v>15719</v>
      </c>
      <c r="N2600" t="s">
        <v>3045</v>
      </c>
      <c r="O2600" t="s">
        <v>34</v>
      </c>
      <c r="P2600">
        <v>0</v>
      </c>
      <c r="Q2600">
        <v>0</v>
      </c>
      <c r="S2600" t="s">
        <v>15720</v>
      </c>
      <c r="U2600" t="s">
        <v>15721</v>
      </c>
    </row>
    <row r="2601" spans="1:21" hidden="1">
      <c r="A2601">
        <v>4584</v>
      </c>
      <c r="B2601" t="s">
        <v>2438</v>
      </c>
      <c r="C2601" t="s">
        <v>15722</v>
      </c>
      <c r="D2601" t="s">
        <v>23</v>
      </c>
      <c r="E2601" t="s">
        <v>15723</v>
      </c>
      <c r="F2601" t="s">
        <v>5222</v>
      </c>
      <c r="G2601" t="s">
        <v>15561</v>
      </c>
      <c r="H2601" t="s">
        <v>27</v>
      </c>
      <c r="I2601" t="s">
        <v>28</v>
      </c>
      <c r="J2601" t="s">
        <v>15724</v>
      </c>
      <c r="K2601" t="s">
        <v>15725</v>
      </c>
      <c r="L2601" t="s">
        <v>15726</v>
      </c>
      <c r="M2601" t="s">
        <v>8763</v>
      </c>
      <c r="N2601" t="s">
        <v>15727</v>
      </c>
      <c r="O2601" t="s">
        <v>80</v>
      </c>
      <c r="P2601">
        <v>0</v>
      </c>
      <c r="Q2601">
        <v>0</v>
      </c>
      <c r="S2601" t="s">
        <v>15728</v>
      </c>
      <c r="U2601" t="s">
        <v>15729</v>
      </c>
    </row>
    <row r="2602" spans="1:21" hidden="1">
      <c r="A2602">
        <v>4585</v>
      </c>
      <c r="B2602" t="s">
        <v>10959</v>
      </c>
      <c r="C2602" t="s">
        <v>15730</v>
      </c>
      <c r="D2602" t="s">
        <v>23</v>
      </c>
      <c r="E2602" t="s">
        <v>15731</v>
      </c>
      <c r="F2602" t="s">
        <v>5222</v>
      </c>
      <c r="G2602" t="s">
        <v>15561</v>
      </c>
      <c r="H2602" t="s">
        <v>27</v>
      </c>
      <c r="I2602" t="s">
        <v>28</v>
      </c>
      <c r="J2602" t="s">
        <v>15719</v>
      </c>
      <c r="K2602" t="s">
        <v>15717</v>
      </c>
      <c r="L2602" t="s">
        <v>55</v>
      </c>
      <c r="M2602" t="s">
        <v>80</v>
      </c>
      <c r="O2602" t="s">
        <v>64</v>
      </c>
      <c r="P2602">
        <v>1</v>
      </c>
      <c r="Q2602">
        <v>1</v>
      </c>
      <c r="S2602" t="s">
        <v>15732</v>
      </c>
      <c r="U2602" t="s">
        <v>15733</v>
      </c>
    </row>
    <row r="2603" spans="1:21" hidden="1">
      <c r="A2603">
        <v>4586</v>
      </c>
      <c r="B2603" t="s">
        <v>2438</v>
      </c>
      <c r="C2603" t="s">
        <v>3993</v>
      </c>
      <c r="D2603" t="s">
        <v>23</v>
      </c>
      <c r="E2603" t="s">
        <v>15734</v>
      </c>
      <c r="F2603" t="s">
        <v>5222</v>
      </c>
      <c r="G2603" t="s">
        <v>15561</v>
      </c>
      <c r="H2603" t="s">
        <v>27</v>
      </c>
      <c r="I2603" t="s">
        <v>28</v>
      </c>
      <c r="J2603" t="s">
        <v>4143</v>
      </c>
      <c r="K2603" t="s">
        <v>7167</v>
      </c>
      <c r="L2603" t="s">
        <v>15735</v>
      </c>
      <c r="M2603" t="s">
        <v>15736</v>
      </c>
      <c r="N2603" t="s">
        <v>4142</v>
      </c>
      <c r="O2603" t="s">
        <v>122</v>
      </c>
      <c r="P2603">
        <v>0</v>
      </c>
      <c r="Q2603">
        <v>0</v>
      </c>
      <c r="S2603" t="s">
        <v>15737</v>
      </c>
      <c r="U2603" t="s">
        <v>15738</v>
      </c>
    </row>
    <row r="2604" spans="1:21" hidden="1">
      <c r="A2604" t="s">
        <v>15739</v>
      </c>
      <c r="B2604" t="s">
        <v>10959</v>
      </c>
      <c r="C2604" t="s">
        <v>15740</v>
      </c>
      <c r="D2604" t="s">
        <v>3329</v>
      </c>
      <c r="E2604" t="s">
        <v>15741</v>
      </c>
      <c r="F2604" t="s">
        <v>5222</v>
      </c>
      <c r="G2604" t="s">
        <v>15561</v>
      </c>
      <c r="H2604" t="s">
        <v>27</v>
      </c>
      <c r="I2604" t="s">
        <v>28</v>
      </c>
      <c r="J2604" t="s">
        <v>15742</v>
      </c>
      <c r="K2604" t="s">
        <v>15743</v>
      </c>
      <c r="L2604" t="s">
        <v>15744</v>
      </c>
      <c r="M2604" t="s">
        <v>15745</v>
      </c>
      <c r="O2604" t="s">
        <v>34</v>
      </c>
      <c r="P2604">
        <v>0</v>
      </c>
      <c r="Q2604">
        <v>0</v>
      </c>
      <c r="S2604" t="s">
        <v>15746</v>
      </c>
      <c r="U2604" t="s">
        <v>15747</v>
      </c>
    </row>
    <row r="2605" spans="1:21" hidden="1">
      <c r="A2605">
        <v>4588</v>
      </c>
      <c r="B2605" t="s">
        <v>15748</v>
      </c>
      <c r="C2605" t="s">
        <v>15749</v>
      </c>
      <c r="D2605" t="s">
        <v>37</v>
      </c>
      <c r="E2605" t="s">
        <v>15750</v>
      </c>
      <c r="F2605" t="s">
        <v>5222</v>
      </c>
      <c r="G2605" t="s">
        <v>15561</v>
      </c>
      <c r="H2605" t="s">
        <v>27</v>
      </c>
      <c r="I2605" t="s">
        <v>28</v>
      </c>
      <c r="J2605" t="s">
        <v>15751</v>
      </c>
      <c r="K2605" t="s">
        <v>15752</v>
      </c>
      <c r="L2605" t="s">
        <v>15753</v>
      </c>
      <c r="M2605" t="s">
        <v>15754</v>
      </c>
      <c r="N2605" t="s">
        <v>15755</v>
      </c>
      <c r="O2605" t="s">
        <v>34</v>
      </c>
      <c r="P2605">
        <v>0</v>
      </c>
      <c r="Q2605">
        <v>0</v>
      </c>
      <c r="S2605" t="s">
        <v>15756</v>
      </c>
      <c r="U2605" t="s">
        <v>15757</v>
      </c>
    </row>
    <row r="2606" spans="1:21" hidden="1">
      <c r="A2606">
        <v>4589</v>
      </c>
      <c r="B2606" t="s">
        <v>3267</v>
      </c>
      <c r="C2606" t="s">
        <v>15758</v>
      </c>
      <c r="D2606" t="s">
        <v>37</v>
      </c>
      <c r="E2606" t="s">
        <v>15759</v>
      </c>
      <c r="F2606" t="s">
        <v>5222</v>
      </c>
      <c r="G2606" t="s">
        <v>15561</v>
      </c>
      <c r="H2606" t="s">
        <v>27</v>
      </c>
      <c r="I2606" t="s">
        <v>28</v>
      </c>
      <c r="J2606" t="s">
        <v>15760</v>
      </c>
      <c r="K2606" t="s">
        <v>15761</v>
      </c>
      <c r="L2606" t="s">
        <v>15762</v>
      </c>
      <c r="M2606" t="s">
        <v>15763</v>
      </c>
      <c r="O2606" t="s">
        <v>64</v>
      </c>
      <c r="P2606">
        <v>1</v>
      </c>
      <c r="Q2606">
        <v>1</v>
      </c>
      <c r="S2606" t="s">
        <v>15764</v>
      </c>
      <c r="U2606" t="s">
        <v>15765</v>
      </c>
    </row>
    <row r="2607" spans="1:21" hidden="1">
      <c r="A2607">
        <v>4590</v>
      </c>
      <c r="B2607" t="s">
        <v>2781</v>
      </c>
      <c r="C2607" t="s">
        <v>15766</v>
      </c>
      <c r="D2607" t="s">
        <v>47</v>
      </c>
      <c r="E2607" t="s">
        <v>15767</v>
      </c>
      <c r="F2607" t="s">
        <v>5222</v>
      </c>
      <c r="G2607" t="s">
        <v>15561</v>
      </c>
      <c r="H2607" t="s">
        <v>27</v>
      </c>
      <c r="I2607" t="s">
        <v>28</v>
      </c>
      <c r="J2607" t="s">
        <v>3359</v>
      </c>
      <c r="K2607" t="s">
        <v>15768</v>
      </c>
      <c r="L2607" t="s">
        <v>15717</v>
      </c>
      <c r="M2607" t="s">
        <v>15745</v>
      </c>
      <c r="O2607" t="s">
        <v>122</v>
      </c>
      <c r="P2607">
        <v>0</v>
      </c>
      <c r="Q2607">
        <v>0</v>
      </c>
      <c r="S2607" t="s">
        <v>15769</v>
      </c>
      <c r="U2607" t="s">
        <v>15770</v>
      </c>
    </row>
    <row r="2608" spans="1:21" hidden="1">
      <c r="A2608">
        <v>4591</v>
      </c>
      <c r="B2608" t="s">
        <v>2781</v>
      </c>
      <c r="C2608" t="s">
        <v>15771</v>
      </c>
      <c r="D2608" t="s">
        <v>47</v>
      </c>
      <c r="E2608" t="s">
        <v>15772</v>
      </c>
      <c r="F2608" t="s">
        <v>5222</v>
      </c>
      <c r="G2608" t="s">
        <v>15561</v>
      </c>
      <c r="H2608" t="s">
        <v>27</v>
      </c>
      <c r="I2608" t="s">
        <v>28</v>
      </c>
      <c r="J2608" t="s">
        <v>15773</v>
      </c>
      <c r="K2608" t="s">
        <v>15774</v>
      </c>
      <c r="L2608" t="s">
        <v>15775</v>
      </c>
      <c r="M2608" t="s">
        <v>15776</v>
      </c>
      <c r="O2608" t="s">
        <v>122</v>
      </c>
      <c r="P2608">
        <v>0</v>
      </c>
      <c r="Q2608">
        <v>0</v>
      </c>
      <c r="S2608" t="s">
        <v>15777</v>
      </c>
      <c r="U2608" t="s">
        <v>15778</v>
      </c>
    </row>
    <row r="2609" spans="1:21" hidden="1">
      <c r="A2609">
        <v>4592</v>
      </c>
      <c r="B2609" t="s">
        <v>2781</v>
      </c>
      <c r="C2609" t="s">
        <v>15766</v>
      </c>
      <c r="D2609" t="s">
        <v>47</v>
      </c>
      <c r="E2609" t="s">
        <v>15779</v>
      </c>
      <c r="F2609" t="s">
        <v>5222</v>
      </c>
      <c r="G2609" t="s">
        <v>15561</v>
      </c>
      <c r="H2609" t="s">
        <v>27</v>
      </c>
      <c r="I2609" t="s">
        <v>28</v>
      </c>
      <c r="J2609" t="s">
        <v>122</v>
      </c>
      <c r="K2609" t="s">
        <v>15780</v>
      </c>
      <c r="L2609" t="s">
        <v>80</v>
      </c>
      <c r="M2609" t="s">
        <v>34</v>
      </c>
      <c r="O2609" t="s">
        <v>34</v>
      </c>
      <c r="P2609">
        <v>0</v>
      </c>
      <c r="Q2609">
        <v>0</v>
      </c>
      <c r="S2609" t="s">
        <v>15781</v>
      </c>
      <c r="U2609" t="s">
        <v>15782</v>
      </c>
    </row>
    <row r="2610" spans="1:21" hidden="1">
      <c r="A2610">
        <v>4593</v>
      </c>
      <c r="B2610" t="s">
        <v>4847</v>
      </c>
      <c r="C2610" t="s">
        <v>15783</v>
      </c>
      <c r="D2610" t="s">
        <v>47</v>
      </c>
      <c r="E2610" t="s">
        <v>15784</v>
      </c>
      <c r="F2610" t="s">
        <v>5222</v>
      </c>
      <c r="G2610" t="s">
        <v>15561</v>
      </c>
      <c r="H2610" t="s">
        <v>27</v>
      </c>
      <c r="I2610" t="s">
        <v>28</v>
      </c>
      <c r="J2610" t="s">
        <v>64</v>
      </c>
      <c r="K2610" t="s">
        <v>3359</v>
      </c>
      <c r="L2610" t="s">
        <v>15719</v>
      </c>
      <c r="M2610" t="s">
        <v>15744</v>
      </c>
      <c r="N2610" t="s">
        <v>80</v>
      </c>
      <c r="O2610" t="s">
        <v>64</v>
      </c>
      <c r="P2610">
        <v>0</v>
      </c>
      <c r="Q2610">
        <v>0</v>
      </c>
      <c r="S2610" t="s">
        <v>15785</v>
      </c>
      <c r="U2610" t="s">
        <v>15786</v>
      </c>
    </row>
    <row r="2611" spans="1:21" hidden="1">
      <c r="A2611">
        <v>4594</v>
      </c>
      <c r="B2611" t="s">
        <v>2781</v>
      </c>
      <c r="C2611" t="s">
        <v>15663</v>
      </c>
      <c r="D2611" t="s">
        <v>67</v>
      </c>
      <c r="E2611" t="s">
        <v>15787</v>
      </c>
      <c r="F2611" t="s">
        <v>5222</v>
      </c>
      <c r="G2611" t="s">
        <v>15561</v>
      </c>
      <c r="H2611" t="s">
        <v>27</v>
      </c>
      <c r="I2611" t="s">
        <v>28</v>
      </c>
      <c r="J2611" t="s">
        <v>15744</v>
      </c>
      <c r="K2611" t="s">
        <v>15788</v>
      </c>
      <c r="L2611" t="s">
        <v>15780</v>
      </c>
      <c r="M2611" t="s">
        <v>15745</v>
      </c>
      <c r="O2611" t="s">
        <v>64</v>
      </c>
      <c r="P2611">
        <v>0</v>
      </c>
      <c r="Q2611">
        <v>0</v>
      </c>
      <c r="S2611" t="s">
        <v>15789</v>
      </c>
      <c r="U2611" t="s">
        <v>15790</v>
      </c>
    </row>
    <row r="2612" spans="1:21" hidden="1">
      <c r="A2612">
        <v>4595</v>
      </c>
      <c r="B2612" t="s">
        <v>2781</v>
      </c>
      <c r="C2612" t="s">
        <v>15663</v>
      </c>
      <c r="D2612" t="s">
        <v>67</v>
      </c>
      <c r="E2612" t="s">
        <v>15791</v>
      </c>
      <c r="F2612" t="s">
        <v>5222</v>
      </c>
      <c r="G2612" t="s">
        <v>15561</v>
      </c>
      <c r="H2612" t="s">
        <v>27</v>
      </c>
      <c r="I2612" t="s">
        <v>28</v>
      </c>
      <c r="J2612" t="s">
        <v>15792</v>
      </c>
      <c r="K2612" t="s">
        <v>15793</v>
      </c>
      <c r="L2612" t="s">
        <v>15794</v>
      </c>
      <c r="M2612" t="s">
        <v>15795</v>
      </c>
      <c r="N2612" t="s">
        <v>15796</v>
      </c>
      <c r="O2612" t="s">
        <v>55</v>
      </c>
      <c r="P2612">
        <v>1</v>
      </c>
      <c r="Q2612">
        <v>1</v>
      </c>
      <c r="S2612" t="s">
        <v>15797</v>
      </c>
      <c r="U2612" t="s">
        <v>15798</v>
      </c>
    </row>
    <row r="2613" spans="1:21" hidden="1">
      <c r="A2613">
        <v>4596</v>
      </c>
      <c r="B2613" t="s">
        <v>15799</v>
      </c>
      <c r="C2613" t="s">
        <v>15800</v>
      </c>
      <c r="D2613" t="s">
        <v>366</v>
      </c>
      <c r="E2613" t="s">
        <v>15801</v>
      </c>
      <c r="F2613" t="s">
        <v>15802</v>
      </c>
      <c r="G2613" t="s">
        <v>15803</v>
      </c>
      <c r="H2613" t="s">
        <v>27</v>
      </c>
      <c r="I2613" t="s">
        <v>28</v>
      </c>
      <c r="J2613" t="s">
        <v>15804</v>
      </c>
      <c r="K2613" t="s">
        <v>15805</v>
      </c>
      <c r="L2613" t="s">
        <v>15806</v>
      </c>
      <c r="M2613" t="s">
        <v>15807</v>
      </c>
      <c r="N2613" t="s">
        <v>15808</v>
      </c>
      <c r="O2613" t="s">
        <v>122</v>
      </c>
      <c r="P2613">
        <v>0</v>
      </c>
      <c r="Q2613">
        <v>0</v>
      </c>
      <c r="S2613" t="s">
        <v>15809</v>
      </c>
      <c r="U2613" t="s">
        <v>15810</v>
      </c>
    </row>
    <row r="2614" spans="1:21" hidden="1">
      <c r="A2614" t="s">
        <v>15811</v>
      </c>
      <c r="B2614" t="s">
        <v>11400</v>
      </c>
      <c r="C2614" t="s">
        <v>15812</v>
      </c>
      <c r="D2614" t="s">
        <v>366</v>
      </c>
      <c r="E2614" t="s">
        <v>15813</v>
      </c>
      <c r="F2614" t="s">
        <v>15802</v>
      </c>
      <c r="G2614" t="s">
        <v>15803</v>
      </c>
      <c r="H2614" t="s">
        <v>27</v>
      </c>
      <c r="I2614" t="s">
        <v>28</v>
      </c>
      <c r="J2614" t="s">
        <v>15814</v>
      </c>
      <c r="K2614" t="s">
        <v>15815</v>
      </c>
      <c r="L2614" t="s">
        <v>15816</v>
      </c>
      <c r="M2614" t="s">
        <v>15817</v>
      </c>
      <c r="N2614" t="s">
        <v>15818</v>
      </c>
      <c r="O2614" t="s">
        <v>55</v>
      </c>
      <c r="P2614">
        <v>0</v>
      </c>
      <c r="Q2614">
        <v>0</v>
      </c>
      <c r="S2614" t="s">
        <v>15819</v>
      </c>
      <c r="U2614" t="s">
        <v>15820</v>
      </c>
    </row>
    <row r="2615" spans="1:21" hidden="1">
      <c r="A2615">
        <v>4598</v>
      </c>
      <c r="B2615" t="s">
        <v>15821</v>
      </c>
      <c r="C2615" t="s">
        <v>15822</v>
      </c>
      <c r="D2615" t="s">
        <v>366</v>
      </c>
      <c r="E2615" t="s">
        <v>15823</v>
      </c>
      <c r="F2615" t="s">
        <v>15802</v>
      </c>
      <c r="G2615" t="s">
        <v>15803</v>
      </c>
      <c r="H2615" t="s">
        <v>27</v>
      </c>
      <c r="I2615" t="s">
        <v>28</v>
      </c>
      <c r="J2615" t="s">
        <v>15824</v>
      </c>
      <c r="K2615" t="s">
        <v>15825</v>
      </c>
      <c r="L2615" t="s">
        <v>15826</v>
      </c>
      <c r="M2615" t="s">
        <v>15827</v>
      </c>
      <c r="O2615" t="s">
        <v>64</v>
      </c>
      <c r="P2615">
        <v>0</v>
      </c>
      <c r="Q2615">
        <v>0</v>
      </c>
      <c r="S2615" t="s">
        <v>15828</v>
      </c>
      <c r="U2615" t="s">
        <v>15820</v>
      </c>
    </row>
    <row r="2616" spans="1:21" hidden="1">
      <c r="A2616" t="s">
        <v>15829</v>
      </c>
      <c r="B2616" t="s">
        <v>2454</v>
      </c>
      <c r="C2616" t="s">
        <v>2600</v>
      </c>
      <c r="D2616" t="s">
        <v>67</v>
      </c>
      <c r="E2616" t="s">
        <v>15830</v>
      </c>
      <c r="F2616" t="s">
        <v>15802</v>
      </c>
      <c r="G2616" t="s">
        <v>15803</v>
      </c>
      <c r="H2616" t="s">
        <v>27</v>
      </c>
      <c r="I2616" t="s">
        <v>28</v>
      </c>
      <c r="J2616" t="s">
        <v>15831</v>
      </c>
      <c r="K2616" t="s">
        <v>15832</v>
      </c>
      <c r="L2616" t="s">
        <v>15833</v>
      </c>
      <c r="M2616" t="s">
        <v>15834</v>
      </c>
      <c r="N2616" t="s">
        <v>15835</v>
      </c>
      <c r="O2616" t="s">
        <v>64</v>
      </c>
      <c r="P2616">
        <v>0</v>
      </c>
      <c r="Q2616">
        <v>0</v>
      </c>
      <c r="S2616" t="s">
        <v>15836</v>
      </c>
      <c r="U2616" t="s">
        <v>15837</v>
      </c>
    </row>
    <row r="2617" spans="1:21" hidden="1">
      <c r="A2617">
        <v>4600</v>
      </c>
      <c r="B2617" t="s">
        <v>2454</v>
      </c>
      <c r="C2617" t="s">
        <v>2600</v>
      </c>
      <c r="D2617" t="s">
        <v>67</v>
      </c>
      <c r="E2617" t="s">
        <v>15838</v>
      </c>
      <c r="F2617" t="s">
        <v>15802</v>
      </c>
      <c r="G2617" t="s">
        <v>15803</v>
      </c>
      <c r="H2617" t="s">
        <v>27</v>
      </c>
      <c r="I2617" t="s">
        <v>28</v>
      </c>
      <c r="J2617" t="s">
        <v>15839</v>
      </c>
      <c r="K2617" t="s">
        <v>15840</v>
      </c>
      <c r="L2617" t="s">
        <v>15841</v>
      </c>
      <c r="M2617" t="s">
        <v>15842</v>
      </c>
      <c r="N2617" t="s">
        <v>15843</v>
      </c>
      <c r="O2617" t="s">
        <v>34</v>
      </c>
      <c r="P2617">
        <v>0</v>
      </c>
      <c r="Q2617">
        <v>0</v>
      </c>
      <c r="S2617" t="s">
        <v>15844</v>
      </c>
      <c r="U2617" t="s">
        <v>15837</v>
      </c>
    </row>
    <row r="2618" spans="1:21" hidden="1">
      <c r="A2618">
        <v>4601</v>
      </c>
      <c r="B2618" t="s">
        <v>2454</v>
      </c>
      <c r="C2618" t="s">
        <v>2600</v>
      </c>
      <c r="D2618" t="s">
        <v>67</v>
      </c>
      <c r="E2618" t="s">
        <v>15845</v>
      </c>
      <c r="F2618" t="s">
        <v>15802</v>
      </c>
      <c r="G2618" t="s">
        <v>15803</v>
      </c>
      <c r="H2618" t="s">
        <v>27</v>
      </c>
      <c r="I2618" t="s">
        <v>28</v>
      </c>
      <c r="J2618" t="s">
        <v>15846</v>
      </c>
      <c r="K2618" t="s">
        <v>15847</v>
      </c>
      <c r="L2618" t="s">
        <v>15848</v>
      </c>
      <c r="M2618" t="s">
        <v>15849</v>
      </c>
      <c r="N2618" t="s">
        <v>15850</v>
      </c>
      <c r="O2618" t="s">
        <v>34</v>
      </c>
      <c r="P2618">
        <v>0</v>
      </c>
      <c r="Q2618">
        <v>0</v>
      </c>
      <c r="S2618" t="s">
        <v>15851</v>
      </c>
      <c r="U2618" t="s">
        <v>15852</v>
      </c>
    </row>
    <row r="2619" spans="1:21" hidden="1">
      <c r="A2619">
        <v>4602</v>
      </c>
      <c r="B2619" t="s">
        <v>11621</v>
      </c>
      <c r="C2619" t="s">
        <v>15853</v>
      </c>
      <c r="D2619" t="s">
        <v>99</v>
      </c>
      <c r="E2619" t="s">
        <v>15854</v>
      </c>
      <c r="F2619" t="s">
        <v>15802</v>
      </c>
      <c r="G2619" t="s">
        <v>15803</v>
      </c>
      <c r="H2619" t="s">
        <v>27</v>
      </c>
      <c r="I2619" t="s">
        <v>28</v>
      </c>
      <c r="J2619" t="s">
        <v>15855</v>
      </c>
      <c r="K2619" t="s">
        <v>15856</v>
      </c>
      <c r="L2619" t="s">
        <v>15857</v>
      </c>
      <c r="M2619" t="s">
        <v>15858</v>
      </c>
      <c r="O2619" t="s">
        <v>122</v>
      </c>
      <c r="P2619">
        <v>0</v>
      </c>
      <c r="Q2619">
        <v>0</v>
      </c>
      <c r="S2619" t="s">
        <v>15859</v>
      </c>
      <c r="U2619" t="s">
        <v>15852</v>
      </c>
    </row>
    <row r="2620" spans="1:21" hidden="1">
      <c r="A2620">
        <v>4603</v>
      </c>
      <c r="B2620" t="s">
        <v>2781</v>
      </c>
      <c r="C2620" t="s">
        <v>6184</v>
      </c>
      <c r="D2620" t="s">
        <v>108</v>
      </c>
      <c r="E2620" t="s">
        <v>15860</v>
      </c>
      <c r="F2620" t="s">
        <v>15802</v>
      </c>
      <c r="G2620" t="s">
        <v>15803</v>
      </c>
      <c r="H2620" t="s">
        <v>27</v>
      </c>
      <c r="I2620" t="s">
        <v>28</v>
      </c>
      <c r="J2620" t="s">
        <v>15861</v>
      </c>
      <c r="K2620" t="s">
        <v>15862</v>
      </c>
      <c r="L2620" t="s">
        <v>15863</v>
      </c>
      <c r="M2620" t="s">
        <v>15864</v>
      </c>
      <c r="O2620" t="s">
        <v>55</v>
      </c>
      <c r="P2620">
        <v>0</v>
      </c>
      <c r="Q2620">
        <v>0</v>
      </c>
      <c r="S2620" t="s">
        <v>15865</v>
      </c>
      <c r="U2620" t="s">
        <v>15866</v>
      </c>
    </row>
    <row r="2621" spans="1:21" hidden="1">
      <c r="A2621">
        <v>4604</v>
      </c>
      <c r="B2621" t="s">
        <v>11621</v>
      </c>
      <c r="C2621" t="s">
        <v>15853</v>
      </c>
      <c r="D2621" t="s">
        <v>99</v>
      </c>
      <c r="E2621" t="s">
        <v>15867</v>
      </c>
      <c r="F2621" t="s">
        <v>15802</v>
      </c>
      <c r="G2621" t="s">
        <v>15803</v>
      </c>
      <c r="H2621" t="s">
        <v>27</v>
      </c>
      <c r="I2621" t="s">
        <v>28</v>
      </c>
      <c r="J2621" t="s">
        <v>15868</v>
      </c>
      <c r="K2621" t="s">
        <v>15869</v>
      </c>
      <c r="L2621" t="s">
        <v>15870</v>
      </c>
      <c r="M2621" t="s">
        <v>15871</v>
      </c>
      <c r="O2621" t="s">
        <v>64</v>
      </c>
      <c r="P2621">
        <v>0</v>
      </c>
      <c r="Q2621">
        <v>0</v>
      </c>
      <c r="S2621" t="s">
        <v>15872</v>
      </c>
      <c r="U2621" t="s">
        <v>15873</v>
      </c>
    </row>
    <row r="2622" spans="1:21" hidden="1">
      <c r="A2622">
        <v>4605</v>
      </c>
      <c r="B2622" t="s">
        <v>11621</v>
      </c>
      <c r="C2622" t="s">
        <v>13251</v>
      </c>
      <c r="D2622" t="s">
        <v>290</v>
      </c>
      <c r="E2622" t="s">
        <v>15874</v>
      </c>
      <c r="F2622" t="s">
        <v>15802</v>
      </c>
      <c r="G2622" t="s">
        <v>15803</v>
      </c>
      <c r="H2622" t="s">
        <v>27</v>
      </c>
      <c r="I2622" t="s">
        <v>28</v>
      </c>
      <c r="J2622" t="s">
        <v>15875</v>
      </c>
      <c r="K2622" t="s">
        <v>15876</v>
      </c>
      <c r="L2622" t="s">
        <v>15877</v>
      </c>
      <c r="M2622" t="s">
        <v>15878</v>
      </c>
      <c r="N2622" t="s">
        <v>15879</v>
      </c>
      <c r="O2622" t="s">
        <v>80</v>
      </c>
      <c r="P2622">
        <v>0</v>
      </c>
      <c r="Q2622">
        <v>0</v>
      </c>
      <c r="S2622" t="s">
        <v>15880</v>
      </c>
      <c r="U2622" t="s">
        <v>15881</v>
      </c>
    </row>
    <row r="2623" spans="1:21" hidden="1">
      <c r="A2623">
        <v>4606</v>
      </c>
      <c r="B2623" t="s">
        <v>3630</v>
      </c>
      <c r="C2623" t="s">
        <v>6283</v>
      </c>
      <c r="D2623" t="s">
        <v>290</v>
      </c>
      <c r="E2623" t="s">
        <v>15882</v>
      </c>
      <c r="F2623" t="s">
        <v>15802</v>
      </c>
      <c r="G2623" t="s">
        <v>15803</v>
      </c>
      <c r="H2623" t="s">
        <v>27</v>
      </c>
      <c r="I2623" t="s">
        <v>28</v>
      </c>
      <c r="J2623" t="s">
        <v>15883</v>
      </c>
      <c r="K2623" t="s">
        <v>15884</v>
      </c>
      <c r="L2623" t="s">
        <v>15885</v>
      </c>
      <c r="M2623" t="s">
        <v>15886</v>
      </c>
      <c r="N2623" t="s">
        <v>15887</v>
      </c>
      <c r="O2623" t="s">
        <v>122</v>
      </c>
      <c r="P2623">
        <v>0</v>
      </c>
      <c r="Q2623">
        <v>0</v>
      </c>
      <c r="S2623" t="s">
        <v>15888</v>
      </c>
      <c r="U2623" t="s">
        <v>15881</v>
      </c>
    </row>
    <row r="2624" spans="1:21" hidden="1">
      <c r="A2624">
        <v>4607</v>
      </c>
      <c r="B2624" t="s">
        <v>2781</v>
      </c>
      <c r="C2624" t="s">
        <v>15889</v>
      </c>
      <c r="D2624" t="s">
        <v>1943</v>
      </c>
      <c r="E2624" t="s">
        <v>15890</v>
      </c>
      <c r="F2624" t="s">
        <v>15802</v>
      </c>
      <c r="G2624" t="s">
        <v>15803</v>
      </c>
      <c r="H2624" t="s">
        <v>27</v>
      </c>
      <c r="I2624" t="s">
        <v>28</v>
      </c>
      <c r="J2624" t="s">
        <v>15891</v>
      </c>
      <c r="K2624" t="s">
        <v>15892</v>
      </c>
      <c r="L2624" t="s">
        <v>15893</v>
      </c>
      <c r="M2624" t="s">
        <v>15894</v>
      </c>
      <c r="N2624" t="s">
        <v>15895</v>
      </c>
      <c r="O2624" t="s">
        <v>55</v>
      </c>
      <c r="P2624">
        <v>0</v>
      </c>
      <c r="Q2624">
        <v>0</v>
      </c>
      <c r="S2624" t="s">
        <v>15896</v>
      </c>
      <c r="U2624" t="s">
        <v>15897</v>
      </c>
    </row>
    <row r="2625" spans="1:21" hidden="1">
      <c r="A2625">
        <v>4608</v>
      </c>
      <c r="B2625" t="s">
        <v>2781</v>
      </c>
      <c r="C2625" t="s">
        <v>15889</v>
      </c>
      <c r="D2625" t="s">
        <v>1943</v>
      </c>
      <c r="E2625" t="s">
        <v>15898</v>
      </c>
      <c r="F2625" t="s">
        <v>15802</v>
      </c>
      <c r="G2625" t="s">
        <v>15803</v>
      </c>
      <c r="H2625" t="s">
        <v>27</v>
      </c>
      <c r="I2625" t="s">
        <v>28</v>
      </c>
      <c r="J2625" t="s">
        <v>15899</v>
      </c>
      <c r="K2625" t="s">
        <v>15900</v>
      </c>
      <c r="L2625" t="s">
        <v>15901</v>
      </c>
      <c r="M2625" t="s">
        <v>15902</v>
      </c>
      <c r="N2625" t="s">
        <v>15903</v>
      </c>
      <c r="O2625" t="s">
        <v>122</v>
      </c>
      <c r="P2625">
        <v>0</v>
      </c>
      <c r="Q2625">
        <v>0</v>
      </c>
      <c r="S2625" t="s">
        <v>15904</v>
      </c>
      <c r="U2625" t="s">
        <v>15897</v>
      </c>
    </row>
    <row r="2626" spans="1:21" hidden="1">
      <c r="A2626">
        <v>4609</v>
      </c>
      <c r="B2626" t="s">
        <v>2438</v>
      </c>
      <c r="C2626" t="s">
        <v>11355</v>
      </c>
      <c r="D2626" t="s">
        <v>3966</v>
      </c>
      <c r="E2626" t="s">
        <v>15905</v>
      </c>
      <c r="F2626" t="s">
        <v>15802</v>
      </c>
      <c r="G2626" t="s">
        <v>15803</v>
      </c>
      <c r="H2626" t="s">
        <v>27</v>
      </c>
      <c r="I2626" t="s">
        <v>28</v>
      </c>
      <c r="J2626" t="s">
        <v>3486</v>
      </c>
      <c r="K2626" t="s">
        <v>8592</v>
      </c>
      <c r="L2626" t="s">
        <v>3284</v>
      </c>
      <c r="M2626" t="s">
        <v>2864</v>
      </c>
      <c r="N2626" t="s">
        <v>3487</v>
      </c>
      <c r="O2626" t="s">
        <v>34</v>
      </c>
      <c r="P2626">
        <v>0</v>
      </c>
      <c r="Q2626">
        <v>0</v>
      </c>
      <c r="S2626" t="s">
        <v>15906</v>
      </c>
      <c r="U2626" t="s">
        <v>15907</v>
      </c>
    </row>
    <row r="2627" spans="1:21" hidden="1">
      <c r="A2627">
        <v>4610</v>
      </c>
      <c r="B2627" t="s">
        <v>2438</v>
      </c>
      <c r="C2627" t="s">
        <v>11355</v>
      </c>
      <c r="D2627" t="s">
        <v>3966</v>
      </c>
      <c r="E2627" t="s">
        <v>15908</v>
      </c>
      <c r="F2627" t="s">
        <v>15802</v>
      </c>
      <c r="G2627" t="s">
        <v>15803</v>
      </c>
      <c r="H2627" t="s">
        <v>27</v>
      </c>
      <c r="I2627" t="s">
        <v>28</v>
      </c>
      <c r="J2627" t="s">
        <v>15909</v>
      </c>
      <c r="K2627" t="s">
        <v>15910</v>
      </c>
      <c r="L2627" t="s">
        <v>15911</v>
      </c>
      <c r="M2627" t="s">
        <v>15912</v>
      </c>
      <c r="N2627" t="s">
        <v>15913</v>
      </c>
      <c r="O2627" t="s">
        <v>122</v>
      </c>
      <c r="P2627">
        <v>0</v>
      </c>
      <c r="Q2627">
        <v>0</v>
      </c>
      <c r="R2627" t="s">
        <v>15914</v>
      </c>
      <c r="S2627" t="s">
        <v>15915</v>
      </c>
      <c r="U2627" t="s">
        <v>15916</v>
      </c>
    </row>
    <row r="2628" spans="1:21" hidden="1">
      <c r="A2628">
        <v>4611</v>
      </c>
      <c r="B2628" t="s">
        <v>2438</v>
      </c>
      <c r="C2628" t="s">
        <v>15917</v>
      </c>
      <c r="D2628" t="s">
        <v>3966</v>
      </c>
      <c r="E2628" t="s">
        <v>15918</v>
      </c>
      <c r="F2628" t="s">
        <v>15802</v>
      </c>
      <c r="G2628" t="s">
        <v>15803</v>
      </c>
      <c r="H2628" t="s">
        <v>27</v>
      </c>
      <c r="I2628" t="s">
        <v>28</v>
      </c>
      <c r="J2628" t="s">
        <v>9477</v>
      </c>
      <c r="K2628" t="s">
        <v>3284</v>
      </c>
      <c r="L2628" t="s">
        <v>3285</v>
      </c>
      <c r="M2628" t="s">
        <v>2864</v>
      </c>
      <c r="N2628" t="s">
        <v>3487</v>
      </c>
      <c r="O2628" t="s">
        <v>80</v>
      </c>
      <c r="P2628">
        <v>0</v>
      </c>
      <c r="Q2628">
        <v>0</v>
      </c>
      <c r="R2628" t="s">
        <v>15919</v>
      </c>
      <c r="S2628" t="s">
        <v>15920</v>
      </c>
      <c r="U2628" t="s">
        <v>15921</v>
      </c>
    </row>
    <row r="2629" spans="1:21" hidden="1">
      <c r="A2629">
        <v>4612</v>
      </c>
      <c r="B2629" t="s">
        <v>2438</v>
      </c>
      <c r="C2629" t="s">
        <v>11355</v>
      </c>
      <c r="D2629" t="s">
        <v>3966</v>
      </c>
      <c r="E2629" t="s">
        <v>15922</v>
      </c>
      <c r="F2629" t="s">
        <v>15802</v>
      </c>
      <c r="G2629" t="s">
        <v>15803</v>
      </c>
      <c r="H2629" t="s">
        <v>27</v>
      </c>
      <c r="I2629" t="s">
        <v>28</v>
      </c>
      <c r="J2629" t="s">
        <v>3486</v>
      </c>
      <c r="K2629" t="s">
        <v>8592</v>
      </c>
      <c r="L2629" t="s">
        <v>3284</v>
      </c>
      <c r="M2629" t="s">
        <v>3285</v>
      </c>
      <c r="N2629" t="s">
        <v>3487</v>
      </c>
      <c r="O2629" t="s">
        <v>34</v>
      </c>
      <c r="P2629">
        <v>0</v>
      </c>
      <c r="Q2629">
        <v>0</v>
      </c>
      <c r="S2629" t="s">
        <v>15923</v>
      </c>
      <c r="U2629" t="s">
        <v>15924</v>
      </c>
    </row>
    <row r="2630" spans="1:21" hidden="1">
      <c r="A2630">
        <v>4613</v>
      </c>
      <c r="B2630" t="s">
        <v>11400</v>
      </c>
      <c r="C2630" t="s">
        <v>15925</v>
      </c>
      <c r="D2630" t="s">
        <v>3966</v>
      </c>
      <c r="E2630" t="s">
        <v>15926</v>
      </c>
      <c r="F2630" t="s">
        <v>15802</v>
      </c>
      <c r="G2630" t="s">
        <v>15803</v>
      </c>
      <c r="H2630" t="s">
        <v>27</v>
      </c>
      <c r="I2630" t="s">
        <v>28</v>
      </c>
      <c r="J2630" t="s">
        <v>15927</v>
      </c>
      <c r="K2630" t="s">
        <v>15912</v>
      </c>
      <c r="L2630" t="s">
        <v>15928</v>
      </c>
      <c r="M2630" t="s">
        <v>15929</v>
      </c>
      <c r="O2630" t="s">
        <v>64</v>
      </c>
      <c r="P2630">
        <v>0</v>
      </c>
      <c r="Q2630">
        <v>0</v>
      </c>
      <c r="S2630" t="s">
        <v>15930</v>
      </c>
      <c r="U2630" t="s">
        <v>15924</v>
      </c>
    </row>
    <row r="2631" spans="1:21" hidden="1">
      <c r="A2631">
        <v>4614</v>
      </c>
      <c r="B2631" t="s">
        <v>15931</v>
      </c>
      <c r="C2631" t="s">
        <v>15932</v>
      </c>
      <c r="D2631" t="s">
        <v>366</v>
      </c>
      <c r="E2631" t="s">
        <v>15933</v>
      </c>
      <c r="F2631" t="s">
        <v>15802</v>
      </c>
      <c r="G2631" t="s">
        <v>15803</v>
      </c>
      <c r="H2631" t="s">
        <v>27</v>
      </c>
      <c r="I2631" t="s">
        <v>28</v>
      </c>
      <c r="J2631" t="s">
        <v>15934</v>
      </c>
      <c r="K2631" t="s">
        <v>15935</v>
      </c>
      <c r="L2631" t="s">
        <v>15936</v>
      </c>
      <c r="M2631" t="s">
        <v>15937</v>
      </c>
      <c r="N2631" t="s">
        <v>15938</v>
      </c>
      <c r="O2631" t="s">
        <v>80</v>
      </c>
      <c r="P2631">
        <v>0</v>
      </c>
      <c r="Q2631">
        <v>0</v>
      </c>
      <c r="S2631" t="s">
        <v>15939</v>
      </c>
      <c r="U2631" t="s">
        <v>15940</v>
      </c>
    </row>
    <row r="2632" spans="1:21" hidden="1">
      <c r="A2632">
        <v>4615</v>
      </c>
      <c r="B2632" t="s">
        <v>11621</v>
      </c>
      <c r="C2632" t="s">
        <v>15941</v>
      </c>
      <c r="D2632" t="s">
        <v>366</v>
      </c>
      <c r="E2632" t="s">
        <v>15942</v>
      </c>
      <c r="F2632" t="s">
        <v>15802</v>
      </c>
      <c r="G2632" t="s">
        <v>15803</v>
      </c>
      <c r="H2632" t="s">
        <v>27</v>
      </c>
      <c r="I2632" t="s">
        <v>28</v>
      </c>
      <c r="J2632" t="s">
        <v>15943</v>
      </c>
      <c r="K2632" t="s">
        <v>15944</v>
      </c>
      <c r="L2632" t="s">
        <v>15945</v>
      </c>
      <c r="M2632" t="s">
        <v>15946</v>
      </c>
      <c r="N2632" t="s">
        <v>15947</v>
      </c>
      <c r="O2632" t="s">
        <v>64</v>
      </c>
      <c r="P2632">
        <v>0</v>
      </c>
      <c r="Q2632">
        <v>0</v>
      </c>
      <c r="S2632" t="s">
        <v>15948</v>
      </c>
      <c r="U2632" t="s">
        <v>15940</v>
      </c>
    </row>
    <row r="2633" spans="1:21" hidden="1">
      <c r="A2633">
        <v>4616</v>
      </c>
      <c r="B2633" t="s">
        <v>15931</v>
      </c>
      <c r="C2633" t="s">
        <v>15932</v>
      </c>
      <c r="D2633" t="s">
        <v>366</v>
      </c>
      <c r="E2633" t="s">
        <v>15949</v>
      </c>
      <c r="F2633" t="s">
        <v>15802</v>
      </c>
      <c r="G2633" t="s">
        <v>15803</v>
      </c>
      <c r="H2633" t="s">
        <v>27</v>
      </c>
      <c r="I2633" t="s">
        <v>28</v>
      </c>
      <c r="J2633" t="s">
        <v>15950</v>
      </c>
      <c r="K2633" t="s">
        <v>15951</v>
      </c>
      <c r="L2633" t="s">
        <v>15952</v>
      </c>
      <c r="M2633" t="s">
        <v>15953</v>
      </c>
      <c r="N2633" t="s">
        <v>15954</v>
      </c>
      <c r="O2633" t="s">
        <v>122</v>
      </c>
      <c r="P2633">
        <v>0</v>
      </c>
      <c r="Q2633">
        <v>0</v>
      </c>
      <c r="S2633" t="s">
        <v>15955</v>
      </c>
      <c r="U2633" t="s">
        <v>15956</v>
      </c>
    </row>
    <row r="2634" spans="1:21" hidden="1">
      <c r="A2634">
        <v>4617</v>
      </c>
      <c r="B2634" t="s">
        <v>15957</v>
      </c>
      <c r="C2634" t="s">
        <v>15958</v>
      </c>
      <c r="D2634" t="s">
        <v>245</v>
      </c>
      <c r="E2634" t="s">
        <v>15959</v>
      </c>
      <c r="F2634" t="s">
        <v>15802</v>
      </c>
      <c r="G2634" t="s">
        <v>15803</v>
      </c>
      <c r="H2634" t="s">
        <v>27</v>
      </c>
      <c r="I2634" t="s">
        <v>28</v>
      </c>
      <c r="J2634" t="s">
        <v>15960</v>
      </c>
      <c r="K2634" t="s">
        <v>15961</v>
      </c>
      <c r="L2634" t="s">
        <v>15962</v>
      </c>
      <c r="M2634" t="s">
        <v>15963</v>
      </c>
      <c r="N2634" t="s">
        <v>15964</v>
      </c>
      <c r="O2634" t="s">
        <v>122</v>
      </c>
      <c r="P2634">
        <v>0</v>
      </c>
      <c r="Q2634">
        <v>0</v>
      </c>
      <c r="S2634" t="s">
        <v>15965</v>
      </c>
      <c r="U2634" t="s">
        <v>15956</v>
      </c>
    </row>
    <row r="2635" spans="1:21" hidden="1">
      <c r="A2635">
        <v>4618</v>
      </c>
      <c r="B2635" t="s">
        <v>15853</v>
      </c>
      <c r="C2635" t="s">
        <v>15853</v>
      </c>
      <c r="D2635" t="s">
        <v>99</v>
      </c>
      <c r="E2635" t="s">
        <v>15966</v>
      </c>
      <c r="F2635" t="s">
        <v>15802</v>
      </c>
      <c r="G2635" t="s">
        <v>15803</v>
      </c>
      <c r="H2635" t="s">
        <v>27</v>
      </c>
      <c r="I2635" t="s">
        <v>28</v>
      </c>
      <c r="J2635" t="s">
        <v>15967</v>
      </c>
      <c r="K2635" t="s">
        <v>15968</v>
      </c>
      <c r="L2635" t="s">
        <v>15969</v>
      </c>
      <c r="M2635" t="s">
        <v>15970</v>
      </c>
      <c r="O2635" t="s">
        <v>122</v>
      </c>
      <c r="P2635">
        <v>0</v>
      </c>
      <c r="Q2635">
        <v>0</v>
      </c>
      <c r="S2635" t="s">
        <v>15971</v>
      </c>
      <c r="U2635" t="s">
        <v>15972</v>
      </c>
    </row>
    <row r="2636" spans="1:21" hidden="1">
      <c r="A2636">
        <v>4619</v>
      </c>
      <c r="B2636" t="s">
        <v>2454</v>
      </c>
      <c r="C2636" t="s">
        <v>2600</v>
      </c>
      <c r="D2636" t="s">
        <v>99</v>
      </c>
      <c r="E2636" t="s">
        <v>15973</v>
      </c>
      <c r="F2636" t="s">
        <v>15802</v>
      </c>
      <c r="G2636" t="s">
        <v>15803</v>
      </c>
      <c r="H2636" t="s">
        <v>27</v>
      </c>
      <c r="I2636" t="s">
        <v>28</v>
      </c>
      <c r="J2636" t="s">
        <v>15974</v>
      </c>
      <c r="K2636" t="s">
        <v>15975</v>
      </c>
      <c r="L2636" t="s">
        <v>15976</v>
      </c>
      <c r="M2636" t="s">
        <v>15977</v>
      </c>
      <c r="N2636" t="s">
        <v>15978</v>
      </c>
      <c r="O2636" t="s">
        <v>64</v>
      </c>
      <c r="P2636">
        <v>0</v>
      </c>
      <c r="Q2636">
        <v>0</v>
      </c>
      <c r="S2636" t="s">
        <v>15979</v>
      </c>
      <c r="U2636" t="s">
        <v>15972</v>
      </c>
    </row>
    <row r="2637" spans="1:21" hidden="1">
      <c r="A2637">
        <v>4620</v>
      </c>
      <c r="B2637" t="s">
        <v>2454</v>
      </c>
      <c r="C2637" t="s">
        <v>2600</v>
      </c>
      <c r="D2637" t="s">
        <v>99</v>
      </c>
      <c r="E2637" t="s">
        <v>15980</v>
      </c>
      <c r="F2637" t="s">
        <v>15802</v>
      </c>
      <c r="G2637" t="s">
        <v>15803</v>
      </c>
      <c r="H2637" t="s">
        <v>27</v>
      </c>
      <c r="I2637" t="s">
        <v>28</v>
      </c>
      <c r="J2637" t="s">
        <v>15831</v>
      </c>
      <c r="K2637" t="s">
        <v>15832</v>
      </c>
      <c r="L2637" t="s">
        <v>15834</v>
      </c>
      <c r="M2637" t="s">
        <v>15981</v>
      </c>
      <c r="N2637" t="s">
        <v>15982</v>
      </c>
      <c r="O2637" t="s">
        <v>80</v>
      </c>
      <c r="P2637">
        <v>0</v>
      </c>
      <c r="Q2637">
        <v>0</v>
      </c>
      <c r="S2637" t="s">
        <v>15983</v>
      </c>
      <c r="U2637" t="s">
        <v>15984</v>
      </c>
    </row>
    <row r="2638" spans="1:21" hidden="1">
      <c r="A2638">
        <v>4621</v>
      </c>
      <c r="B2638" t="s">
        <v>11621</v>
      </c>
      <c r="C2638" t="s">
        <v>15853</v>
      </c>
      <c r="D2638" t="s">
        <v>99</v>
      </c>
      <c r="E2638" t="s">
        <v>15985</v>
      </c>
      <c r="F2638" t="s">
        <v>15802</v>
      </c>
      <c r="G2638" t="s">
        <v>15803</v>
      </c>
      <c r="H2638" t="s">
        <v>27</v>
      </c>
      <c r="I2638" t="s">
        <v>28</v>
      </c>
      <c r="J2638" t="s">
        <v>15986</v>
      </c>
      <c r="K2638" t="s">
        <v>15987</v>
      </c>
      <c r="L2638" t="s">
        <v>15988</v>
      </c>
      <c r="M2638" t="s">
        <v>15989</v>
      </c>
      <c r="O2638" t="s">
        <v>34</v>
      </c>
      <c r="P2638">
        <v>0</v>
      </c>
      <c r="Q2638">
        <v>0</v>
      </c>
      <c r="S2638" t="s">
        <v>15990</v>
      </c>
      <c r="U2638" t="s">
        <v>15984</v>
      </c>
    </row>
    <row r="2639" spans="1:21" hidden="1">
      <c r="A2639" t="s">
        <v>15991</v>
      </c>
      <c r="B2639" t="s">
        <v>15992</v>
      </c>
      <c r="C2639" t="s">
        <v>15993</v>
      </c>
      <c r="D2639" t="s">
        <v>2720</v>
      </c>
      <c r="E2639" t="s">
        <v>15994</v>
      </c>
      <c r="F2639" t="s">
        <v>15802</v>
      </c>
      <c r="G2639" t="s">
        <v>15803</v>
      </c>
      <c r="H2639" t="s">
        <v>27</v>
      </c>
      <c r="I2639" t="s">
        <v>28</v>
      </c>
      <c r="J2639" t="s">
        <v>15995</v>
      </c>
      <c r="K2639" t="s">
        <v>15996</v>
      </c>
      <c r="L2639" t="s">
        <v>15997</v>
      </c>
      <c r="M2639" t="s">
        <v>15998</v>
      </c>
      <c r="N2639" t="s">
        <v>15999</v>
      </c>
      <c r="O2639" t="s">
        <v>122</v>
      </c>
      <c r="P2639">
        <v>0</v>
      </c>
      <c r="Q2639">
        <v>0</v>
      </c>
      <c r="R2639" t="s">
        <v>16000</v>
      </c>
      <c r="S2639" t="s">
        <v>16001</v>
      </c>
      <c r="U2639" t="s">
        <v>16002</v>
      </c>
    </row>
    <row r="2640" spans="1:21" hidden="1">
      <c r="A2640">
        <v>4623</v>
      </c>
      <c r="B2640" t="s">
        <v>16003</v>
      </c>
      <c r="C2640" t="s">
        <v>16004</v>
      </c>
      <c r="D2640" t="s">
        <v>290</v>
      </c>
      <c r="E2640" t="s">
        <v>16005</v>
      </c>
      <c r="F2640" t="s">
        <v>15802</v>
      </c>
      <c r="G2640" t="s">
        <v>15803</v>
      </c>
      <c r="H2640" t="s">
        <v>27</v>
      </c>
      <c r="I2640" t="s">
        <v>28</v>
      </c>
      <c r="J2640" t="s">
        <v>3632</v>
      </c>
      <c r="K2640" t="s">
        <v>3633</v>
      </c>
      <c r="L2640" t="s">
        <v>3634</v>
      </c>
      <c r="M2640" t="s">
        <v>3635</v>
      </c>
      <c r="N2640" t="s">
        <v>3636</v>
      </c>
      <c r="O2640" t="s">
        <v>55</v>
      </c>
      <c r="P2640">
        <v>0</v>
      </c>
      <c r="Q2640">
        <v>0</v>
      </c>
      <c r="S2640" t="s">
        <v>16006</v>
      </c>
      <c r="U2640" t="s">
        <v>16007</v>
      </c>
    </row>
    <row r="2641" spans="1:21" hidden="1">
      <c r="A2641">
        <v>4624</v>
      </c>
      <c r="B2641" t="s">
        <v>16003</v>
      </c>
      <c r="C2641" t="s">
        <v>16008</v>
      </c>
      <c r="D2641" t="s">
        <v>290</v>
      </c>
      <c r="E2641" t="s">
        <v>16009</v>
      </c>
      <c r="F2641" t="s">
        <v>15802</v>
      </c>
      <c r="G2641" t="s">
        <v>15803</v>
      </c>
      <c r="H2641" t="s">
        <v>27</v>
      </c>
      <c r="I2641" t="s">
        <v>28</v>
      </c>
      <c r="J2641" t="s">
        <v>3632</v>
      </c>
      <c r="K2641" t="s">
        <v>3633</v>
      </c>
      <c r="L2641" t="s">
        <v>3634</v>
      </c>
      <c r="M2641" t="s">
        <v>3635</v>
      </c>
      <c r="N2641" t="s">
        <v>3636</v>
      </c>
      <c r="O2641" t="s">
        <v>122</v>
      </c>
      <c r="P2641">
        <v>0</v>
      </c>
      <c r="Q2641">
        <v>0</v>
      </c>
      <c r="R2641" t="s">
        <v>16010</v>
      </c>
      <c r="S2641" t="s">
        <v>16011</v>
      </c>
      <c r="U2641" t="s">
        <v>16012</v>
      </c>
    </row>
    <row r="2642" spans="1:21" hidden="1">
      <c r="A2642" t="s">
        <v>16013</v>
      </c>
      <c r="B2642" t="s">
        <v>3698</v>
      </c>
      <c r="C2642" t="s">
        <v>16008</v>
      </c>
      <c r="D2642" t="s">
        <v>2814</v>
      </c>
      <c r="E2642" t="s">
        <v>16014</v>
      </c>
      <c r="F2642" t="s">
        <v>15802</v>
      </c>
      <c r="G2642" t="s">
        <v>15803</v>
      </c>
      <c r="H2642" t="s">
        <v>27</v>
      </c>
      <c r="I2642" t="s">
        <v>28</v>
      </c>
      <c r="J2642" t="s">
        <v>16015</v>
      </c>
      <c r="K2642" t="s">
        <v>16016</v>
      </c>
      <c r="L2642" t="s">
        <v>16017</v>
      </c>
      <c r="M2642" t="s">
        <v>16018</v>
      </c>
      <c r="N2642" t="s">
        <v>16019</v>
      </c>
      <c r="O2642" t="s">
        <v>122</v>
      </c>
      <c r="P2642">
        <v>0</v>
      </c>
      <c r="Q2642">
        <v>0</v>
      </c>
      <c r="S2642" t="s">
        <v>16020</v>
      </c>
      <c r="U2642" t="s">
        <v>16012</v>
      </c>
    </row>
    <row r="2643" spans="1:21" hidden="1">
      <c r="A2643">
        <v>4626</v>
      </c>
      <c r="B2643" t="s">
        <v>11621</v>
      </c>
      <c r="C2643" t="s">
        <v>13251</v>
      </c>
      <c r="D2643" t="s">
        <v>16021</v>
      </c>
      <c r="E2643" t="s">
        <v>16022</v>
      </c>
      <c r="F2643" t="s">
        <v>15802</v>
      </c>
      <c r="G2643" t="s">
        <v>15803</v>
      </c>
      <c r="H2643" t="s">
        <v>27</v>
      </c>
      <c r="I2643" t="s">
        <v>28</v>
      </c>
      <c r="J2643" t="s">
        <v>16023</v>
      </c>
      <c r="K2643" t="s">
        <v>16024</v>
      </c>
      <c r="L2643" t="s">
        <v>16025</v>
      </c>
      <c r="M2643" t="s">
        <v>16026</v>
      </c>
      <c r="N2643" t="s">
        <v>16027</v>
      </c>
      <c r="O2643" t="s">
        <v>64</v>
      </c>
      <c r="P2643">
        <v>0</v>
      </c>
      <c r="Q2643">
        <v>0</v>
      </c>
      <c r="S2643" t="s">
        <v>16028</v>
      </c>
      <c r="U2643" t="s">
        <v>16029</v>
      </c>
    </row>
    <row r="2644" spans="1:21" hidden="1">
      <c r="A2644">
        <v>4627</v>
      </c>
      <c r="B2644" t="s">
        <v>15992</v>
      </c>
      <c r="C2644" t="s">
        <v>15993</v>
      </c>
      <c r="D2644" t="s">
        <v>2720</v>
      </c>
      <c r="E2644" t="s">
        <v>16030</v>
      </c>
      <c r="F2644" t="s">
        <v>15802</v>
      </c>
      <c r="G2644" t="s">
        <v>15803</v>
      </c>
      <c r="H2644" t="s">
        <v>27</v>
      </c>
      <c r="I2644" t="s">
        <v>28</v>
      </c>
      <c r="J2644" t="s">
        <v>16031</v>
      </c>
      <c r="K2644" t="s">
        <v>16032</v>
      </c>
      <c r="L2644" t="s">
        <v>16033</v>
      </c>
      <c r="M2644" t="s">
        <v>16034</v>
      </c>
      <c r="N2644" t="s">
        <v>16035</v>
      </c>
      <c r="O2644" t="s">
        <v>34</v>
      </c>
      <c r="P2644">
        <v>0</v>
      </c>
      <c r="Q2644">
        <v>0</v>
      </c>
      <c r="R2644" t="s">
        <v>16036</v>
      </c>
      <c r="S2644" t="s">
        <v>16037</v>
      </c>
      <c r="U2644" t="s">
        <v>16038</v>
      </c>
    </row>
    <row r="2645" spans="1:21" hidden="1">
      <c r="A2645">
        <v>4628</v>
      </c>
      <c r="B2645" t="s">
        <v>15992</v>
      </c>
      <c r="C2645" t="s">
        <v>15993</v>
      </c>
      <c r="D2645" t="s">
        <v>2720</v>
      </c>
      <c r="E2645" t="s">
        <v>16039</v>
      </c>
      <c r="F2645" t="s">
        <v>15802</v>
      </c>
      <c r="G2645" t="s">
        <v>15803</v>
      </c>
      <c r="H2645" t="s">
        <v>27</v>
      </c>
      <c r="I2645" t="s">
        <v>28</v>
      </c>
      <c r="J2645" t="s">
        <v>16040</v>
      </c>
      <c r="K2645" t="s">
        <v>16041</v>
      </c>
      <c r="L2645" t="s">
        <v>16042</v>
      </c>
      <c r="M2645" t="s">
        <v>16043</v>
      </c>
      <c r="N2645" t="s">
        <v>16044</v>
      </c>
      <c r="O2645" t="s">
        <v>122</v>
      </c>
      <c r="P2645">
        <v>0</v>
      </c>
      <c r="Q2645">
        <v>0</v>
      </c>
      <c r="R2645" t="s">
        <v>16045</v>
      </c>
      <c r="S2645" t="s">
        <v>16046</v>
      </c>
      <c r="U2645" t="s">
        <v>16047</v>
      </c>
    </row>
    <row r="2646" spans="1:21" hidden="1">
      <c r="A2646">
        <v>4629</v>
      </c>
      <c r="B2646" t="s">
        <v>2781</v>
      </c>
      <c r="C2646" t="s">
        <v>16048</v>
      </c>
      <c r="D2646" t="s">
        <v>1943</v>
      </c>
      <c r="E2646" t="s">
        <v>16049</v>
      </c>
      <c r="F2646" t="s">
        <v>15802</v>
      </c>
      <c r="G2646" t="s">
        <v>15803</v>
      </c>
      <c r="H2646" t="s">
        <v>27</v>
      </c>
      <c r="I2646" t="s">
        <v>28</v>
      </c>
      <c r="J2646" t="s">
        <v>16050</v>
      </c>
      <c r="K2646" t="s">
        <v>16051</v>
      </c>
      <c r="L2646" t="s">
        <v>16052</v>
      </c>
      <c r="M2646" t="s">
        <v>16053</v>
      </c>
      <c r="N2646" t="s">
        <v>16054</v>
      </c>
      <c r="O2646" t="s">
        <v>80</v>
      </c>
      <c r="P2646">
        <v>0</v>
      </c>
      <c r="Q2646">
        <v>0</v>
      </c>
      <c r="S2646" t="s">
        <v>16055</v>
      </c>
      <c r="U2646" t="s">
        <v>16056</v>
      </c>
    </row>
    <row r="2647" spans="1:21" hidden="1">
      <c r="A2647">
        <v>4630</v>
      </c>
      <c r="B2647" t="s">
        <v>16057</v>
      </c>
      <c r="C2647" t="s">
        <v>16058</v>
      </c>
      <c r="D2647" t="s">
        <v>3966</v>
      </c>
      <c r="E2647" t="s">
        <v>16059</v>
      </c>
      <c r="F2647" t="s">
        <v>15802</v>
      </c>
      <c r="G2647" t="s">
        <v>15803</v>
      </c>
      <c r="H2647" t="s">
        <v>27</v>
      </c>
      <c r="I2647" t="s">
        <v>28</v>
      </c>
      <c r="J2647" t="s">
        <v>16060</v>
      </c>
      <c r="K2647" t="s">
        <v>16061</v>
      </c>
      <c r="L2647" t="s">
        <v>16062</v>
      </c>
      <c r="M2647" t="s">
        <v>16063</v>
      </c>
      <c r="O2647" t="s">
        <v>122</v>
      </c>
      <c r="P2647">
        <v>0</v>
      </c>
      <c r="Q2647">
        <v>0</v>
      </c>
      <c r="S2647" t="s">
        <v>16064</v>
      </c>
      <c r="U2647" t="s">
        <v>16065</v>
      </c>
    </row>
    <row r="2648" spans="1:21" hidden="1">
      <c r="A2648">
        <v>4631</v>
      </c>
      <c r="B2648" t="s">
        <v>15646</v>
      </c>
      <c r="C2648" t="s">
        <v>3238</v>
      </c>
      <c r="D2648" t="s">
        <v>37</v>
      </c>
      <c r="E2648" t="s">
        <v>16066</v>
      </c>
      <c r="F2648" t="s">
        <v>15802</v>
      </c>
      <c r="G2648" t="s">
        <v>15803</v>
      </c>
      <c r="H2648" t="s">
        <v>27</v>
      </c>
      <c r="I2648" t="s">
        <v>28</v>
      </c>
      <c r="J2648" t="s">
        <v>16067</v>
      </c>
      <c r="K2648" t="s">
        <v>16068</v>
      </c>
      <c r="L2648" t="s">
        <v>16069</v>
      </c>
      <c r="M2648" t="s">
        <v>16070</v>
      </c>
      <c r="N2648" t="s">
        <v>16071</v>
      </c>
      <c r="O2648" t="s">
        <v>64</v>
      </c>
      <c r="P2648">
        <v>0</v>
      </c>
      <c r="Q2648">
        <v>0</v>
      </c>
      <c r="S2648" t="s">
        <v>16072</v>
      </c>
      <c r="U2648" t="s">
        <v>16073</v>
      </c>
    </row>
    <row r="2649" spans="1:21" hidden="1">
      <c r="A2649">
        <v>4632</v>
      </c>
      <c r="B2649" t="s">
        <v>2585</v>
      </c>
      <c r="C2649" t="s">
        <v>16074</v>
      </c>
      <c r="D2649" t="s">
        <v>482</v>
      </c>
      <c r="E2649" t="s">
        <v>16075</v>
      </c>
      <c r="F2649" t="s">
        <v>15802</v>
      </c>
      <c r="G2649" t="s">
        <v>15803</v>
      </c>
      <c r="H2649" t="s">
        <v>27</v>
      </c>
      <c r="I2649" t="s">
        <v>28</v>
      </c>
      <c r="J2649" t="s">
        <v>16076</v>
      </c>
      <c r="K2649" t="s">
        <v>16077</v>
      </c>
      <c r="L2649" t="s">
        <v>16078</v>
      </c>
      <c r="M2649" t="s">
        <v>16079</v>
      </c>
      <c r="N2649" t="s">
        <v>16080</v>
      </c>
      <c r="O2649" t="s">
        <v>55</v>
      </c>
      <c r="P2649">
        <v>0</v>
      </c>
      <c r="Q2649">
        <v>0</v>
      </c>
      <c r="S2649" t="s">
        <v>16081</v>
      </c>
      <c r="U2649" t="s">
        <v>16073</v>
      </c>
    </row>
    <row r="2650" spans="1:21" hidden="1">
      <c r="A2650">
        <v>4633</v>
      </c>
      <c r="B2650" t="s">
        <v>2454</v>
      </c>
      <c r="C2650" t="s">
        <v>2600</v>
      </c>
      <c r="D2650" t="s">
        <v>67</v>
      </c>
      <c r="E2650" t="s">
        <v>16082</v>
      </c>
      <c r="F2650" t="s">
        <v>15802</v>
      </c>
      <c r="G2650" t="s">
        <v>15803</v>
      </c>
      <c r="H2650" t="s">
        <v>27</v>
      </c>
      <c r="I2650" t="s">
        <v>28</v>
      </c>
      <c r="J2650" t="s">
        <v>16083</v>
      </c>
      <c r="K2650" t="s">
        <v>16084</v>
      </c>
      <c r="L2650" t="s">
        <v>16085</v>
      </c>
      <c r="M2650" t="s">
        <v>16086</v>
      </c>
      <c r="N2650" t="s">
        <v>16087</v>
      </c>
      <c r="O2650" t="s">
        <v>34</v>
      </c>
      <c r="P2650">
        <v>0</v>
      </c>
      <c r="Q2650">
        <v>0</v>
      </c>
      <c r="S2650" t="s">
        <v>16088</v>
      </c>
      <c r="U2650" t="s">
        <v>16089</v>
      </c>
    </row>
    <row r="2651" spans="1:21" hidden="1">
      <c r="A2651">
        <v>4634</v>
      </c>
      <c r="B2651" t="s">
        <v>2454</v>
      </c>
      <c r="C2651" t="s">
        <v>2600</v>
      </c>
      <c r="D2651" t="s">
        <v>67</v>
      </c>
      <c r="E2651" t="s">
        <v>16090</v>
      </c>
      <c r="F2651" t="s">
        <v>15802</v>
      </c>
      <c r="G2651" t="s">
        <v>15803</v>
      </c>
      <c r="H2651" t="s">
        <v>27</v>
      </c>
      <c r="I2651" t="s">
        <v>28</v>
      </c>
      <c r="J2651" t="s">
        <v>15974</v>
      </c>
      <c r="K2651" t="s">
        <v>15975</v>
      </c>
      <c r="L2651" t="s">
        <v>15976</v>
      </c>
      <c r="M2651" t="s">
        <v>15977</v>
      </c>
      <c r="N2651" t="s">
        <v>15978</v>
      </c>
      <c r="O2651" t="s">
        <v>64</v>
      </c>
      <c r="P2651">
        <v>0</v>
      </c>
      <c r="Q2651">
        <v>0</v>
      </c>
      <c r="S2651" t="s">
        <v>16091</v>
      </c>
      <c r="U2651" t="s">
        <v>16089</v>
      </c>
    </row>
    <row r="2652" spans="1:21" hidden="1">
      <c r="A2652">
        <v>4635</v>
      </c>
      <c r="B2652" t="s">
        <v>11621</v>
      </c>
      <c r="C2652" t="s">
        <v>15853</v>
      </c>
      <c r="D2652" t="s">
        <v>99</v>
      </c>
      <c r="E2652" t="s">
        <v>16092</v>
      </c>
      <c r="F2652" t="s">
        <v>15802</v>
      </c>
      <c r="G2652" t="s">
        <v>15803</v>
      </c>
      <c r="H2652" t="s">
        <v>27</v>
      </c>
      <c r="I2652" t="s">
        <v>28</v>
      </c>
      <c r="J2652" t="s">
        <v>16093</v>
      </c>
      <c r="K2652" t="s">
        <v>16094</v>
      </c>
      <c r="L2652" t="s">
        <v>16095</v>
      </c>
      <c r="M2652" t="s">
        <v>16096</v>
      </c>
      <c r="O2652" t="s">
        <v>34</v>
      </c>
      <c r="P2652">
        <v>0</v>
      </c>
      <c r="Q2652">
        <v>0</v>
      </c>
      <c r="S2652" t="s">
        <v>16097</v>
      </c>
      <c r="U2652" t="s">
        <v>16098</v>
      </c>
    </row>
    <row r="2653" spans="1:21" hidden="1">
      <c r="A2653">
        <v>4636</v>
      </c>
      <c r="B2653" t="s">
        <v>16099</v>
      </c>
      <c r="C2653" t="s">
        <v>3630</v>
      </c>
      <c r="D2653" t="s">
        <v>37</v>
      </c>
      <c r="E2653" t="s">
        <v>16100</v>
      </c>
      <c r="F2653" t="s">
        <v>15802</v>
      </c>
      <c r="G2653" t="s">
        <v>15803</v>
      </c>
      <c r="H2653" t="s">
        <v>27</v>
      </c>
      <c r="I2653" t="s">
        <v>28</v>
      </c>
      <c r="J2653" t="s">
        <v>16101</v>
      </c>
      <c r="K2653" t="s">
        <v>16102</v>
      </c>
      <c r="L2653" t="s">
        <v>16103</v>
      </c>
      <c r="M2653" t="s">
        <v>16104</v>
      </c>
      <c r="N2653" t="s">
        <v>16105</v>
      </c>
      <c r="O2653" t="s">
        <v>55</v>
      </c>
      <c r="P2653">
        <v>0</v>
      </c>
      <c r="Q2653">
        <v>0</v>
      </c>
      <c r="S2653" t="s">
        <v>16106</v>
      </c>
      <c r="U2653" t="s">
        <v>16107</v>
      </c>
    </row>
    <row r="2654" spans="1:21" hidden="1">
      <c r="A2654" t="s">
        <v>16108</v>
      </c>
      <c r="B2654" t="s">
        <v>16109</v>
      </c>
      <c r="C2654" t="s">
        <v>3630</v>
      </c>
      <c r="D2654" t="s">
        <v>108</v>
      </c>
      <c r="E2654" t="s">
        <v>16110</v>
      </c>
      <c r="F2654" t="s">
        <v>15802</v>
      </c>
      <c r="G2654" t="s">
        <v>15803</v>
      </c>
      <c r="H2654" t="s">
        <v>27</v>
      </c>
      <c r="I2654" t="s">
        <v>28</v>
      </c>
      <c r="J2654" t="s">
        <v>16111</v>
      </c>
      <c r="K2654" t="s">
        <v>16112</v>
      </c>
      <c r="L2654" t="s">
        <v>16113</v>
      </c>
      <c r="M2654" t="s">
        <v>16114</v>
      </c>
      <c r="N2654" t="s">
        <v>16115</v>
      </c>
      <c r="O2654" t="s">
        <v>122</v>
      </c>
      <c r="P2654">
        <v>0</v>
      </c>
      <c r="Q2654">
        <v>0</v>
      </c>
      <c r="S2654" t="s">
        <v>16116</v>
      </c>
      <c r="U2654" t="s">
        <v>16117</v>
      </c>
    </row>
    <row r="2655" spans="1:21" hidden="1">
      <c r="A2655">
        <v>4638</v>
      </c>
      <c r="B2655" t="s">
        <v>2620</v>
      </c>
      <c r="C2655" t="s">
        <v>5321</v>
      </c>
      <c r="D2655" t="s">
        <v>23</v>
      </c>
      <c r="E2655" t="s">
        <v>16118</v>
      </c>
      <c r="F2655" t="s">
        <v>15802</v>
      </c>
      <c r="G2655" t="s">
        <v>15803</v>
      </c>
      <c r="H2655" t="s">
        <v>27</v>
      </c>
      <c r="I2655" t="s">
        <v>28</v>
      </c>
      <c r="J2655" t="s">
        <v>16119</v>
      </c>
      <c r="K2655" t="s">
        <v>16120</v>
      </c>
      <c r="L2655" t="s">
        <v>16121</v>
      </c>
      <c r="M2655" t="s">
        <v>16122</v>
      </c>
      <c r="N2655" t="s">
        <v>16123</v>
      </c>
      <c r="O2655" t="s">
        <v>80</v>
      </c>
      <c r="P2655">
        <v>0</v>
      </c>
      <c r="Q2655">
        <v>0</v>
      </c>
      <c r="S2655" t="s">
        <v>16124</v>
      </c>
      <c r="U2655" t="s">
        <v>16125</v>
      </c>
    </row>
    <row r="2656" spans="1:21" hidden="1">
      <c r="A2656">
        <v>4639</v>
      </c>
      <c r="B2656" t="s">
        <v>2620</v>
      </c>
      <c r="C2656" t="s">
        <v>5321</v>
      </c>
      <c r="D2656" t="s">
        <v>23</v>
      </c>
      <c r="E2656" t="s">
        <v>16126</v>
      </c>
      <c r="F2656" t="s">
        <v>15802</v>
      </c>
      <c r="G2656" t="s">
        <v>15803</v>
      </c>
      <c r="H2656" t="s">
        <v>27</v>
      </c>
      <c r="I2656" t="s">
        <v>28</v>
      </c>
      <c r="J2656" t="s">
        <v>16127</v>
      </c>
      <c r="K2656" t="s">
        <v>16128</v>
      </c>
      <c r="L2656" t="s">
        <v>16129</v>
      </c>
      <c r="M2656" t="s">
        <v>16130</v>
      </c>
      <c r="N2656" t="s">
        <v>16131</v>
      </c>
      <c r="O2656" t="s">
        <v>122</v>
      </c>
      <c r="P2656">
        <v>0</v>
      </c>
      <c r="Q2656">
        <v>0</v>
      </c>
      <c r="S2656" t="s">
        <v>16132</v>
      </c>
      <c r="U2656" t="s">
        <v>16133</v>
      </c>
    </row>
    <row r="2657" spans="1:21" hidden="1">
      <c r="A2657">
        <v>4640</v>
      </c>
      <c r="B2657" t="s">
        <v>16134</v>
      </c>
      <c r="C2657" t="s">
        <v>16134</v>
      </c>
      <c r="D2657" t="s">
        <v>518</v>
      </c>
      <c r="E2657" t="s">
        <v>16135</v>
      </c>
      <c r="F2657" t="s">
        <v>15802</v>
      </c>
      <c r="G2657" t="s">
        <v>15803</v>
      </c>
      <c r="H2657" t="s">
        <v>27</v>
      </c>
      <c r="I2657" t="s">
        <v>28</v>
      </c>
      <c r="J2657" t="s">
        <v>16136</v>
      </c>
      <c r="K2657" t="s">
        <v>16137</v>
      </c>
      <c r="L2657" t="s">
        <v>16138</v>
      </c>
      <c r="M2657" t="s">
        <v>16139</v>
      </c>
      <c r="N2657" t="s">
        <v>16140</v>
      </c>
      <c r="O2657" t="s">
        <v>34</v>
      </c>
      <c r="P2657">
        <v>0</v>
      </c>
      <c r="Q2657">
        <v>0</v>
      </c>
      <c r="S2657" t="s">
        <v>16141</v>
      </c>
      <c r="U2657" t="s">
        <v>16142</v>
      </c>
    </row>
    <row r="2658" spans="1:21" hidden="1">
      <c r="A2658" t="s">
        <v>16143</v>
      </c>
      <c r="B2658" t="s">
        <v>2438</v>
      </c>
      <c r="C2658" t="s">
        <v>16144</v>
      </c>
      <c r="D2658" t="s">
        <v>366</v>
      </c>
      <c r="E2658" t="s">
        <v>16145</v>
      </c>
      <c r="F2658" t="s">
        <v>15802</v>
      </c>
      <c r="G2658" t="s">
        <v>15803</v>
      </c>
      <c r="H2658" t="s">
        <v>27</v>
      </c>
      <c r="I2658" t="s">
        <v>28</v>
      </c>
      <c r="J2658" t="s">
        <v>3486</v>
      </c>
      <c r="K2658" t="s">
        <v>9477</v>
      </c>
      <c r="L2658" t="s">
        <v>8592</v>
      </c>
      <c r="M2658" t="s">
        <v>3487</v>
      </c>
      <c r="O2658" t="s">
        <v>122</v>
      </c>
      <c r="P2658">
        <v>0</v>
      </c>
      <c r="Q2658">
        <v>0</v>
      </c>
      <c r="S2658" t="s">
        <v>16146</v>
      </c>
      <c r="U2658" t="s">
        <v>16147</v>
      </c>
    </row>
    <row r="2659" spans="1:21" hidden="1">
      <c r="A2659">
        <v>4642</v>
      </c>
      <c r="B2659" t="s">
        <v>15436</v>
      </c>
      <c r="C2659" t="s">
        <v>15436</v>
      </c>
      <c r="D2659" t="s">
        <v>47</v>
      </c>
      <c r="E2659" t="s">
        <v>16148</v>
      </c>
      <c r="F2659" t="s">
        <v>15802</v>
      </c>
      <c r="G2659" t="s">
        <v>15803</v>
      </c>
      <c r="H2659" t="s">
        <v>27</v>
      </c>
      <c r="I2659" t="s">
        <v>28</v>
      </c>
      <c r="J2659" t="s">
        <v>16149</v>
      </c>
      <c r="K2659" t="s">
        <v>16150</v>
      </c>
      <c r="L2659" t="s">
        <v>16151</v>
      </c>
      <c r="M2659" t="s">
        <v>16152</v>
      </c>
      <c r="N2659" t="s">
        <v>16153</v>
      </c>
      <c r="O2659" t="s">
        <v>34</v>
      </c>
      <c r="P2659">
        <v>0</v>
      </c>
      <c r="Q2659">
        <v>0</v>
      </c>
      <c r="S2659" t="s">
        <v>16154</v>
      </c>
      <c r="U2659" t="s">
        <v>16155</v>
      </c>
    </row>
    <row r="2660" spans="1:21" hidden="1">
      <c r="A2660">
        <v>4643</v>
      </c>
      <c r="B2660" t="s">
        <v>16156</v>
      </c>
      <c r="C2660" t="s">
        <v>16157</v>
      </c>
      <c r="D2660" t="s">
        <v>99</v>
      </c>
      <c r="E2660" t="s">
        <v>16158</v>
      </c>
      <c r="F2660" t="s">
        <v>15802</v>
      </c>
      <c r="G2660" t="s">
        <v>15803</v>
      </c>
      <c r="H2660" t="s">
        <v>27</v>
      </c>
      <c r="I2660" t="s">
        <v>28</v>
      </c>
      <c r="J2660" t="s">
        <v>16159</v>
      </c>
      <c r="K2660" t="s">
        <v>16160</v>
      </c>
      <c r="L2660" t="s">
        <v>16161</v>
      </c>
      <c r="M2660" t="s">
        <v>16162</v>
      </c>
      <c r="O2660" t="s">
        <v>122</v>
      </c>
      <c r="P2660">
        <v>0</v>
      </c>
      <c r="Q2660">
        <v>0</v>
      </c>
      <c r="S2660" t="s">
        <v>16163</v>
      </c>
      <c r="U2660" t="s">
        <v>16164</v>
      </c>
    </row>
    <row r="2661" spans="1:21" hidden="1">
      <c r="A2661">
        <v>4644</v>
      </c>
      <c r="B2661" t="s">
        <v>2522</v>
      </c>
      <c r="C2661" t="s">
        <v>2522</v>
      </c>
      <c r="D2661" t="s">
        <v>290</v>
      </c>
      <c r="E2661" t="s">
        <v>16165</v>
      </c>
      <c r="F2661" t="s">
        <v>15802</v>
      </c>
      <c r="G2661" t="s">
        <v>15803</v>
      </c>
      <c r="H2661" t="s">
        <v>27</v>
      </c>
      <c r="I2661" t="s">
        <v>28</v>
      </c>
      <c r="J2661" t="s">
        <v>16166</v>
      </c>
      <c r="K2661" t="s">
        <v>16167</v>
      </c>
      <c r="L2661" t="s">
        <v>16168</v>
      </c>
      <c r="M2661" t="s">
        <v>16169</v>
      </c>
      <c r="N2661" t="s">
        <v>16170</v>
      </c>
      <c r="O2661" t="s">
        <v>64</v>
      </c>
      <c r="P2661">
        <v>0</v>
      </c>
      <c r="Q2661">
        <v>0</v>
      </c>
      <c r="S2661" t="s">
        <v>16171</v>
      </c>
      <c r="U2661" t="s">
        <v>16172</v>
      </c>
    </row>
    <row r="2662" spans="1:21" hidden="1">
      <c r="A2662">
        <v>4645</v>
      </c>
      <c r="B2662" t="s">
        <v>2981</v>
      </c>
      <c r="C2662" t="s">
        <v>16173</v>
      </c>
      <c r="D2662" t="s">
        <v>518</v>
      </c>
      <c r="E2662" t="s">
        <v>16174</v>
      </c>
      <c r="F2662" t="s">
        <v>15802</v>
      </c>
      <c r="G2662" t="s">
        <v>15803</v>
      </c>
      <c r="H2662" t="s">
        <v>27</v>
      </c>
      <c r="I2662" t="s">
        <v>28</v>
      </c>
      <c r="J2662" t="s">
        <v>16175</v>
      </c>
      <c r="K2662" t="s">
        <v>16176</v>
      </c>
      <c r="L2662" t="s">
        <v>16177</v>
      </c>
      <c r="M2662" t="s">
        <v>16178</v>
      </c>
      <c r="O2662" t="s">
        <v>34</v>
      </c>
      <c r="P2662">
        <v>0</v>
      </c>
      <c r="Q2662">
        <v>0</v>
      </c>
      <c r="S2662" t="s">
        <v>16179</v>
      </c>
      <c r="U2662" t="s">
        <v>16180</v>
      </c>
    </row>
    <row r="2663" spans="1:21" hidden="1">
      <c r="A2663">
        <v>4646</v>
      </c>
      <c r="B2663" t="s">
        <v>2781</v>
      </c>
      <c r="C2663" t="s">
        <v>16048</v>
      </c>
      <c r="D2663" t="s">
        <v>1943</v>
      </c>
      <c r="E2663" t="s">
        <v>16181</v>
      </c>
      <c r="F2663" t="s">
        <v>15802</v>
      </c>
      <c r="G2663" t="s">
        <v>15803</v>
      </c>
      <c r="H2663" t="s">
        <v>27</v>
      </c>
      <c r="I2663" t="s">
        <v>28</v>
      </c>
      <c r="J2663" t="s">
        <v>16182</v>
      </c>
      <c r="K2663" t="s">
        <v>16183</v>
      </c>
      <c r="L2663" t="s">
        <v>16184</v>
      </c>
      <c r="M2663" t="s">
        <v>16185</v>
      </c>
      <c r="N2663" t="s">
        <v>16186</v>
      </c>
      <c r="O2663" t="s">
        <v>64</v>
      </c>
      <c r="P2663">
        <v>0</v>
      </c>
      <c r="Q2663">
        <v>0</v>
      </c>
      <c r="S2663" t="s">
        <v>16187</v>
      </c>
      <c r="U2663" t="s">
        <v>16188</v>
      </c>
    </row>
    <row r="2664" spans="1:21" hidden="1">
      <c r="A2664">
        <v>4647</v>
      </c>
      <c r="B2664" t="s">
        <v>2781</v>
      </c>
      <c r="C2664" t="s">
        <v>16048</v>
      </c>
      <c r="D2664" t="s">
        <v>1943</v>
      </c>
      <c r="E2664" t="s">
        <v>16189</v>
      </c>
      <c r="F2664" t="s">
        <v>15802</v>
      </c>
      <c r="G2664" t="s">
        <v>15803</v>
      </c>
      <c r="H2664" t="s">
        <v>27</v>
      </c>
      <c r="I2664" t="s">
        <v>28</v>
      </c>
      <c r="J2664" t="s">
        <v>16050</v>
      </c>
      <c r="K2664" t="s">
        <v>16051</v>
      </c>
      <c r="L2664" t="s">
        <v>16052</v>
      </c>
      <c r="M2664" t="s">
        <v>16053</v>
      </c>
      <c r="N2664" t="s">
        <v>16054</v>
      </c>
      <c r="O2664" t="s">
        <v>80</v>
      </c>
      <c r="P2664">
        <v>0</v>
      </c>
      <c r="Q2664">
        <v>0</v>
      </c>
      <c r="S2664" t="s">
        <v>16055</v>
      </c>
      <c r="U2664" t="s">
        <v>16188</v>
      </c>
    </row>
    <row r="2665" spans="1:21" hidden="1">
      <c r="A2665">
        <v>4648</v>
      </c>
      <c r="B2665" t="s">
        <v>2781</v>
      </c>
      <c r="C2665" t="s">
        <v>16048</v>
      </c>
      <c r="D2665" t="s">
        <v>1943</v>
      </c>
      <c r="E2665" t="s">
        <v>16190</v>
      </c>
      <c r="F2665" t="s">
        <v>15802</v>
      </c>
      <c r="G2665" t="s">
        <v>15803</v>
      </c>
      <c r="H2665" t="s">
        <v>27</v>
      </c>
      <c r="I2665" t="s">
        <v>28</v>
      </c>
      <c r="J2665" t="s">
        <v>16191</v>
      </c>
      <c r="K2665" t="s">
        <v>16192</v>
      </c>
      <c r="L2665" t="s">
        <v>16193</v>
      </c>
      <c r="M2665" t="s">
        <v>16194</v>
      </c>
      <c r="N2665" t="s">
        <v>16195</v>
      </c>
      <c r="O2665" t="s">
        <v>34</v>
      </c>
      <c r="P2665">
        <v>0</v>
      </c>
      <c r="Q2665">
        <v>0</v>
      </c>
      <c r="S2665" t="s">
        <v>16196</v>
      </c>
      <c r="U2665" t="s">
        <v>16188</v>
      </c>
    </row>
    <row r="2666" spans="1:21" hidden="1">
      <c r="A2666">
        <v>4649</v>
      </c>
      <c r="B2666" t="s">
        <v>2781</v>
      </c>
      <c r="C2666" t="s">
        <v>16048</v>
      </c>
      <c r="D2666" t="s">
        <v>1943</v>
      </c>
      <c r="E2666" t="s">
        <v>16197</v>
      </c>
      <c r="F2666" t="s">
        <v>15802</v>
      </c>
      <c r="G2666" t="s">
        <v>15803</v>
      </c>
      <c r="H2666" t="s">
        <v>27</v>
      </c>
      <c r="I2666" t="s">
        <v>28</v>
      </c>
      <c r="J2666" t="s">
        <v>16198</v>
      </c>
      <c r="K2666" t="s">
        <v>16199</v>
      </c>
      <c r="L2666" t="s">
        <v>16200</v>
      </c>
      <c r="M2666" t="s">
        <v>16201</v>
      </c>
      <c r="N2666" t="s">
        <v>16202</v>
      </c>
      <c r="O2666" t="s">
        <v>80</v>
      </c>
      <c r="P2666">
        <v>0</v>
      </c>
      <c r="Q2666">
        <v>0</v>
      </c>
      <c r="S2666" t="s">
        <v>16203</v>
      </c>
      <c r="U2666" t="s">
        <v>16204</v>
      </c>
    </row>
    <row r="2667" spans="1:21" hidden="1">
      <c r="A2667">
        <v>4650</v>
      </c>
      <c r="B2667" t="s">
        <v>2781</v>
      </c>
      <c r="C2667" t="s">
        <v>16048</v>
      </c>
      <c r="D2667" t="s">
        <v>1943</v>
      </c>
      <c r="E2667" t="s">
        <v>16205</v>
      </c>
      <c r="F2667" t="s">
        <v>15802</v>
      </c>
      <c r="G2667" t="s">
        <v>15803</v>
      </c>
      <c r="H2667" t="s">
        <v>27</v>
      </c>
      <c r="I2667" t="s">
        <v>28</v>
      </c>
      <c r="J2667" t="s">
        <v>14451</v>
      </c>
      <c r="K2667" t="s">
        <v>14449</v>
      </c>
      <c r="L2667" t="s">
        <v>16206</v>
      </c>
      <c r="M2667" t="s">
        <v>16207</v>
      </c>
      <c r="N2667" t="s">
        <v>16208</v>
      </c>
      <c r="O2667" t="s">
        <v>122</v>
      </c>
      <c r="P2667">
        <v>0</v>
      </c>
      <c r="Q2667">
        <v>0</v>
      </c>
      <c r="S2667" t="s">
        <v>16209</v>
      </c>
      <c r="U2667" t="s">
        <v>16204</v>
      </c>
    </row>
    <row r="2668" spans="1:21" hidden="1">
      <c r="A2668" t="s">
        <v>16210</v>
      </c>
      <c r="B2668" t="s">
        <v>2438</v>
      </c>
      <c r="C2668" t="s">
        <v>11355</v>
      </c>
      <c r="D2668" t="s">
        <v>3966</v>
      </c>
      <c r="E2668" t="s">
        <v>16211</v>
      </c>
      <c r="F2668" t="s">
        <v>15802</v>
      </c>
      <c r="G2668" t="s">
        <v>15803</v>
      </c>
      <c r="H2668" t="s">
        <v>27</v>
      </c>
      <c r="I2668" t="s">
        <v>28</v>
      </c>
      <c r="J2668" t="s">
        <v>9477</v>
      </c>
      <c r="K2668" t="s">
        <v>3284</v>
      </c>
      <c r="L2668" t="s">
        <v>3285</v>
      </c>
      <c r="M2668" t="s">
        <v>2864</v>
      </c>
      <c r="N2668" t="s">
        <v>3487</v>
      </c>
      <c r="O2668" t="s">
        <v>64</v>
      </c>
      <c r="P2668">
        <v>0</v>
      </c>
      <c r="Q2668">
        <v>0</v>
      </c>
      <c r="S2668" t="s">
        <v>16212</v>
      </c>
      <c r="U2668" t="s">
        <v>16213</v>
      </c>
    </row>
    <row r="2669" spans="1:21" hidden="1">
      <c r="A2669">
        <v>4652</v>
      </c>
      <c r="B2669" t="s">
        <v>2438</v>
      </c>
      <c r="C2669" t="s">
        <v>15917</v>
      </c>
      <c r="D2669" t="s">
        <v>3966</v>
      </c>
      <c r="E2669" t="s">
        <v>16214</v>
      </c>
      <c r="F2669" t="s">
        <v>15802</v>
      </c>
      <c r="G2669" t="s">
        <v>15803</v>
      </c>
      <c r="H2669" t="s">
        <v>27</v>
      </c>
      <c r="I2669" t="s">
        <v>28</v>
      </c>
      <c r="J2669" t="s">
        <v>16215</v>
      </c>
      <c r="K2669" t="s">
        <v>16216</v>
      </c>
      <c r="L2669" t="s">
        <v>16217</v>
      </c>
      <c r="M2669" t="s">
        <v>16218</v>
      </c>
      <c r="N2669" t="s">
        <v>16219</v>
      </c>
      <c r="O2669" t="s">
        <v>122</v>
      </c>
      <c r="P2669">
        <v>0</v>
      </c>
      <c r="Q2669">
        <v>0</v>
      </c>
      <c r="S2669" t="s">
        <v>16220</v>
      </c>
      <c r="U2669" t="s">
        <v>16221</v>
      </c>
    </row>
    <row r="2670" spans="1:21" hidden="1">
      <c r="A2670">
        <v>4653</v>
      </c>
      <c r="B2670" t="s">
        <v>2438</v>
      </c>
      <c r="C2670" t="s">
        <v>11355</v>
      </c>
      <c r="D2670" t="s">
        <v>3966</v>
      </c>
      <c r="E2670" t="s">
        <v>16222</v>
      </c>
      <c r="F2670" t="s">
        <v>15802</v>
      </c>
      <c r="G2670" t="s">
        <v>15803</v>
      </c>
      <c r="H2670" t="s">
        <v>27</v>
      </c>
      <c r="I2670" t="s">
        <v>28</v>
      </c>
      <c r="J2670" t="s">
        <v>16223</v>
      </c>
      <c r="K2670" t="s">
        <v>16224</v>
      </c>
      <c r="L2670" t="s">
        <v>16225</v>
      </c>
      <c r="M2670" t="s">
        <v>16226</v>
      </c>
      <c r="N2670" t="s">
        <v>16227</v>
      </c>
      <c r="O2670" t="s">
        <v>80</v>
      </c>
      <c r="P2670">
        <v>0</v>
      </c>
      <c r="Q2670">
        <v>0</v>
      </c>
      <c r="S2670" t="s">
        <v>16228</v>
      </c>
      <c r="U2670" t="s">
        <v>16229</v>
      </c>
    </row>
    <row r="2671" spans="1:21" hidden="1">
      <c r="A2671">
        <v>4654</v>
      </c>
      <c r="B2671" t="s">
        <v>2438</v>
      </c>
      <c r="C2671" t="s">
        <v>12009</v>
      </c>
      <c r="D2671" t="s">
        <v>3966</v>
      </c>
      <c r="E2671" t="s">
        <v>16230</v>
      </c>
      <c r="F2671" t="s">
        <v>15802</v>
      </c>
      <c r="G2671" t="s">
        <v>15803</v>
      </c>
      <c r="H2671" t="s">
        <v>27</v>
      </c>
      <c r="I2671" t="s">
        <v>28</v>
      </c>
      <c r="J2671" t="s">
        <v>16231</v>
      </c>
      <c r="K2671" t="s">
        <v>16232</v>
      </c>
      <c r="L2671" t="s">
        <v>16233</v>
      </c>
      <c r="M2671" t="s">
        <v>16234</v>
      </c>
      <c r="N2671" t="s">
        <v>16235</v>
      </c>
      <c r="O2671" t="s">
        <v>122</v>
      </c>
      <c r="P2671">
        <v>0</v>
      </c>
      <c r="Q2671">
        <v>0</v>
      </c>
      <c r="S2671" t="s">
        <v>16236</v>
      </c>
      <c r="U2671" t="s">
        <v>16229</v>
      </c>
    </row>
    <row r="2672" spans="1:21" hidden="1">
      <c r="A2672">
        <v>4655</v>
      </c>
      <c r="B2672" t="s">
        <v>2438</v>
      </c>
      <c r="C2672" t="s">
        <v>11355</v>
      </c>
      <c r="D2672" t="s">
        <v>3966</v>
      </c>
      <c r="E2672" t="s">
        <v>16237</v>
      </c>
      <c r="F2672" t="s">
        <v>15802</v>
      </c>
      <c r="G2672" t="s">
        <v>15803</v>
      </c>
      <c r="H2672" t="s">
        <v>27</v>
      </c>
      <c r="I2672" t="s">
        <v>28</v>
      </c>
      <c r="J2672" t="s">
        <v>16238</v>
      </c>
      <c r="K2672" t="s">
        <v>16239</v>
      </c>
      <c r="L2672" t="s">
        <v>16240</v>
      </c>
      <c r="M2672" t="s">
        <v>16241</v>
      </c>
      <c r="N2672" t="s">
        <v>16242</v>
      </c>
      <c r="O2672" t="s">
        <v>64</v>
      </c>
      <c r="P2672">
        <v>0</v>
      </c>
      <c r="Q2672">
        <v>0</v>
      </c>
      <c r="R2672" t="s">
        <v>16243</v>
      </c>
      <c r="S2672" t="s">
        <v>16244</v>
      </c>
      <c r="U2672" t="s">
        <v>16245</v>
      </c>
    </row>
    <row r="2673" spans="1:21" hidden="1">
      <c r="A2673">
        <v>4656</v>
      </c>
      <c r="B2673" t="s">
        <v>11621</v>
      </c>
      <c r="C2673" t="s">
        <v>15853</v>
      </c>
      <c r="D2673" t="s">
        <v>99</v>
      </c>
      <c r="E2673" t="s">
        <v>16246</v>
      </c>
      <c r="F2673" t="s">
        <v>15802</v>
      </c>
      <c r="G2673" t="s">
        <v>15803</v>
      </c>
      <c r="H2673" t="s">
        <v>27</v>
      </c>
      <c r="I2673" t="s">
        <v>28</v>
      </c>
      <c r="J2673" t="s">
        <v>16247</v>
      </c>
      <c r="K2673" t="s">
        <v>16248</v>
      </c>
      <c r="L2673" t="s">
        <v>16249</v>
      </c>
      <c r="M2673" t="s">
        <v>16250</v>
      </c>
      <c r="O2673" t="s">
        <v>55</v>
      </c>
      <c r="P2673">
        <v>0</v>
      </c>
      <c r="Q2673">
        <v>0</v>
      </c>
      <c r="S2673" t="s">
        <v>16251</v>
      </c>
      <c r="U2673" t="s">
        <v>16252</v>
      </c>
    </row>
    <row r="2674" spans="1:21" hidden="1">
      <c r="A2674">
        <v>4657</v>
      </c>
      <c r="B2674" t="s">
        <v>2620</v>
      </c>
      <c r="C2674" t="s">
        <v>10837</v>
      </c>
      <c r="D2674" t="s">
        <v>23</v>
      </c>
      <c r="E2674" t="s">
        <v>16253</v>
      </c>
      <c r="F2674" t="s">
        <v>15802</v>
      </c>
      <c r="G2674" t="s">
        <v>15803</v>
      </c>
      <c r="H2674" t="s">
        <v>27</v>
      </c>
      <c r="I2674" t="s">
        <v>28</v>
      </c>
      <c r="J2674" t="s">
        <v>16254</v>
      </c>
      <c r="K2674" t="s">
        <v>16255</v>
      </c>
      <c r="L2674" t="s">
        <v>16256</v>
      </c>
      <c r="M2674" t="s">
        <v>16257</v>
      </c>
      <c r="N2674" t="s">
        <v>16258</v>
      </c>
      <c r="O2674" t="s">
        <v>122</v>
      </c>
      <c r="P2674">
        <v>0</v>
      </c>
      <c r="Q2674">
        <v>0</v>
      </c>
      <c r="S2674" t="s">
        <v>16259</v>
      </c>
      <c r="U2674" t="s">
        <v>16260</v>
      </c>
    </row>
    <row r="2675" spans="1:21" hidden="1">
      <c r="A2675">
        <v>4658</v>
      </c>
      <c r="B2675" t="s">
        <v>11400</v>
      </c>
      <c r="C2675" t="s">
        <v>16261</v>
      </c>
      <c r="D2675" t="s">
        <v>245</v>
      </c>
      <c r="E2675" t="s">
        <v>16262</v>
      </c>
      <c r="F2675" t="s">
        <v>15802</v>
      </c>
      <c r="G2675" t="s">
        <v>15803</v>
      </c>
      <c r="H2675" t="s">
        <v>27</v>
      </c>
      <c r="I2675" t="s">
        <v>28</v>
      </c>
      <c r="J2675" t="s">
        <v>16263</v>
      </c>
      <c r="K2675" t="s">
        <v>16061</v>
      </c>
      <c r="L2675" t="s">
        <v>16264</v>
      </c>
      <c r="M2675" t="s">
        <v>16265</v>
      </c>
      <c r="N2675" t="s">
        <v>16266</v>
      </c>
      <c r="O2675" t="s">
        <v>80</v>
      </c>
      <c r="P2675">
        <v>0</v>
      </c>
      <c r="Q2675">
        <v>0</v>
      </c>
      <c r="S2675" t="s">
        <v>16267</v>
      </c>
      <c r="U2675" t="s">
        <v>16260</v>
      </c>
    </row>
    <row r="2676" spans="1:21" hidden="1">
      <c r="A2676">
        <v>4659</v>
      </c>
      <c r="B2676" t="s">
        <v>2454</v>
      </c>
      <c r="C2676" t="s">
        <v>2600</v>
      </c>
      <c r="D2676" t="s">
        <v>67</v>
      </c>
      <c r="E2676" t="s">
        <v>16268</v>
      </c>
      <c r="F2676" t="s">
        <v>15802</v>
      </c>
      <c r="G2676" t="s">
        <v>15803</v>
      </c>
      <c r="H2676" t="s">
        <v>27</v>
      </c>
      <c r="I2676" t="s">
        <v>28</v>
      </c>
      <c r="J2676" t="s">
        <v>15974</v>
      </c>
      <c r="K2676" t="s">
        <v>15975</v>
      </c>
      <c r="L2676" t="s">
        <v>15976</v>
      </c>
      <c r="M2676" t="s">
        <v>15977</v>
      </c>
      <c r="N2676" t="s">
        <v>15978</v>
      </c>
      <c r="O2676" t="s">
        <v>64</v>
      </c>
      <c r="P2676">
        <v>0</v>
      </c>
      <c r="Q2676">
        <v>0</v>
      </c>
      <c r="S2676" t="s">
        <v>16091</v>
      </c>
      <c r="U2676" t="s">
        <v>16269</v>
      </c>
    </row>
    <row r="2677" spans="1:21" hidden="1">
      <c r="A2677">
        <v>4660</v>
      </c>
      <c r="B2677" t="s">
        <v>16270</v>
      </c>
      <c r="C2677" t="s">
        <v>2600</v>
      </c>
      <c r="D2677" t="s">
        <v>518</v>
      </c>
      <c r="E2677" t="s">
        <v>16271</v>
      </c>
      <c r="F2677" t="s">
        <v>15802</v>
      </c>
      <c r="G2677" t="s">
        <v>15803</v>
      </c>
      <c r="H2677" t="s">
        <v>27</v>
      </c>
      <c r="I2677" t="s">
        <v>28</v>
      </c>
      <c r="J2677" t="s">
        <v>16272</v>
      </c>
      <c r="K2677" t="s">
        <v>16273</v>
      </c>
      <c r="L2677" t="s">
        <v>16274</v>
      </c>
      <c r="M2677" t="s">
        <v>16275</v>
      </c>
      <c r="N2677" t="s">
        <v>16276</v>
      </c>
      <c r="O2677" t="s">
        <v>122</v>
      </c>
      <c r="P2677">
        <v>0</v>
      </c>
      <c r="Q2677">
        <v>0</v>
      </c>
      <c r="S2677" t="s">
        <v>16277</v>
      </c>
      <c r="U2677" t="s">
        <v>16278</v>
      </c>
    </row>
    <row r="2678" spans="1:21" hidden="1">
      <c r="A2678">
        <v>4661</v>
      </c>
      <c r="B2678" t="s">
        <v>15931</v>
      </c>
      <c r="C2678" t="s">
        <v>16279</v>
      </c>
      <c r="D2678" t="s">
        <v>482</v>
      </c>
      <c r="E2678" t="s">
        <v>16280</v>
      </c>
      <c r="F2678" t="s">
        <v>15802</v>
      </c>
      <c r="G2678" t="s">
        <v>15803</v>
      </c>
      <c r="H2678" t="s">
        <v>27</v>
      </c>
      <c r="I2678" t="s">
        <v>28</v>
      </c>
      <c r="J2678" t="s">
        <v>16281</v>
      </c>
      <c r="K2678" t="s">
        <v>16282</v>
      </c>
      <c r="L2678" t="s">
        <v>16283</v>
      </c>
      <c r="M2678" t="s">
        <v>16284</v>
      </c>
      <c r="N2678" t="s">
        <v>16285</v>
      </c>
      <c r="O2678" t="s">
        <v>64</v>
      </c>
      <c r="P2678">
        <v>0</v>
      </c>
      <c r="Q2678">
        <v>0</v>
      </c>
      <c r="S2678" t="s">
        <v>16286</v>
      </c>
      <c r="U2678" t="s">
        <v>16287</v>
      </c>
    </row>
    <row r="2679" spans="1:21" hidden="1">
      <c r="A2679">
        <v>4662</v>
      </c>
      <c r="B2679" t="s">
        <v>15931</v>
      </c>
      <c r="C2679" t="s">
        <v>16288</v>
      </c>
      <c r="D2679" t="s">
        <v>67</v>
      </c>
      <c r="E2679" t="s">
        <v>16289</v>
      </c>
      <c r="F2679" t="s">
        <v>15802</v>
      </c>
      <c r="G2679" t="s">
        <v>15803</v>
      </c>
      <c r="H2679" t="s">
        <v>27</v>
      </c>
      <c r="I2679" t="s">
        <v>28</v>
      </c>
      <c r="J2679" t="s">
        <v>16290</v>
      </c>
      <c r="K2679" t="s">
        <v>16291</v>
      </c>
      <c r="L2679" t="s">
        <v>16292</v>
      </c>
      <c r="M2679" t="s">
        <v>16293</v>
      </c>
      <c r="N2679" t="s">
        <v>16294</v>
      </c>
      <c r="O2679" t="s">
        <v>80</v>
      </c>
      <c r="P2679">
        <v>0</v>
      </c>
      <c r="Q2679">
        <v>0</v>
      </c>
      <c r="S2679" t="s">
        <v>16295</v>
      </c>
      <c r="U2679" t="s">
        <v>16287</v>
      </c>
    </row>
    <row r="2680" spans="1:21" hidden="1">
      <c r="A2680">
        <v>4662</v>
      </c>
      <c r="B2680" t="s">
        <v>15931</v>
      </c>
      <c r="C2680" t="s">
        <v>16288</v>
      </c>
      <c r="D2680" t="s">
        <v>67</v>
      </c>
      <c r="E2680" t="s">
        <v>16289</v>
      </c>
      <c r="F2680" t="s">
        <v>15802</v>
      </c>
      <c r="G2680" t="s">
        <v>15803</v>
      </c>
      <c r="H2680" t="s">
        <v>27</v>
      </c>
      <c r="I2680" t="s">
        <v>28</v>
      </c>
      <c r="J2680" t="s">
        <v>16290</v>
      </c>
      <c r="K2680" t="s">
        <v>16291</v>
      </c>
      <c r="L2680" t="s">
        <v>16292</v>
      </c>
      <c r="M2680" t="s">
        <v>16293</v>
      </c>
      <c r="N2680" t="s">
        <v>16294</v>
      </c>
      <c r="O2680" t="s">
        <v>80</v>
      </c>
      <c r="P2680">
        <v>0</v>
      </c>
      <c r="Q2680">
        <v>0</v>
      </c>
      <c r="S2680" t="s">
        <v>16295</v>
      </c>
      <c r="U2680" t="s">
        <v>16287</v>
      </c>
    </row>
    <row r="2681" spans="1:21" hidden="1">
      <c r="A2681">
        <v>4663</v>
      </c>
      <c r="B2681" t="s">
        <v>3630</v>
      </c>
      <c r="C2681" t="s">
        <v>13251</v>
      </c>
      <c r="D2681" t="s">
        <v>2431</v>
      </c>
      <c r="E2681" t="s">
        <v>16296</v>
      </c>
      <c r="F2681" t="s">
        <v>15802</v>
      </c>
      <c r="G2681" t="s">
        <v>15803</v>
      </c>
      <c r="H2681" t="s">
        <v>27</v>
      </c>
      <c r="I2681" t="s">
        <v>28</v>
      </c>
      <c r="J2681" t="s">
        <v>16297</v>
      </c>
      <c r="K2681" t="s">
        <v>16298</v>
      </c>
      <c r="L2681" t="s">
        <v>16299</v>
      </c>
      <c r="M2681" t="s">
        <v>16300</v>
      </c>
      <c r="N2681" t="s">
        <v>16301</v>
      </c>
      <c r="O2681" t="s">
        <v>64</v>
      </c>
      <c r="P2681">
        <v>0</v>
      </c>
      <c r="Q2681">
        <v>0</v>
      </c>
      <c r="S2681" t="s">
        <v>16302</v>
      </c>
      <c r="U2681" t="s">
        <v>16303</v>
      </c>
    </row>
    <row r="2682" spans="1:21" hidden="1">
      <c r="A2682">
        <v>4664</v>
      </c>
      <c r="B2682" t="s">
        <v>16109</v>
      </c>
      <c r="C2682" t="s">
        <v>3630</v>
      </c>
      <c r="D2682" t="s">
        <v>16304</v>
      </c>
      <c r="E2682" t="s">
        <v>16305</v>
      </c>
      <c r="F2682" t="s">
        <v>15802</v>
      </c>
      <c r="G2682" t="s">
        <v>15803</v>
      </c>
      <c r="H2682" t="s">
        <v>27</v>
      </c>
      <c r="I2682" t="s">
        <v>28</v>
      </c>
      <c r="J2682" t="s">
        <v>16306</v>
      </c>
      <c r="K2682" t="s">
        <v>16307</v>
      </c>
      <c r="L2682" t="s">
        <v>16308</v>
      </c>
      <c r="M2682" t="s">
        <v>16309</v>
      </c>
      <c r="N2682" t="s">
        <v>16310</v>
      </c>
      <c r="O2682" t="s">
        <v>55</v>
      </c>
      <c r="P2682">
        <v>0</v>
      </c>
      <c r="Q2682">
        <v>0</v>
      </c>
      <c r="S2682" t="s">
        <v>16311</v>
      </c>
      <c r="U2682" t="s">
        <v>16312</v>
      </c>
    </row>
    <row r="2683" spans="1:21" hidden="1">
      <c r="A2683">
        <v>4665</v>
      </c>
      <c r="B2683" t="s">
        <v>16109</v>
      </c>
      <c r="C2683" t="s">
        <v>3630</v>
      </c>
      <c r="D2683" t="s">
        <v>16313</v>
      </c>
      <c r="E2683" t="s">
        <v>16314</v>
      </c>
      <c r="F2683" t="s">
        <v>15802</v>
      </c>
      <c r="G2683" t="s">
        <v>15803</v>
      </c>
      <c r="H2683" t="s">
        <v>27</v>
      </c>
      <c r="I2683" t="s">
        <v>28</v>
      </c>
      <c r="J2683" t="s">
        <v>16315</v>
      </c>
      <c r="K2683" t="s">
        <v>16316</v>
      </c>
      <c r="L2683" t="s">
        <v>16317</v>
      </c>
      <c r="M2683" t="s">
        <v>16318</v>
      </c>
      <c r="N2683" t="s">
        <v>16319</v>
      </c>
      <c r="O2683" t="s">
        <v>55</v>
      </c>
      <c r="P2683">
        <v>0</v>
      </c>
      <c r="Q2683">
        <v>0</v>
      </c>
      <c r="S2683" t="s">
        <v>16320</v>
      </c>
      <c r="U2683" t="s">
        <v>16321</v>
      </c>
    </row>
    <row r="2684" spans="1:21" hidden="1">
      <c r="A2684">
        <v>4666</v>
      </c>
      <c r="B2684" t="s">
        <v>16109</v>
      </c>
      <c r="C2684" t="s">
        <v>3630</v>
      </c>
      <c r="D2684" t="s">
        <v>16322</v>
      </c>
      <c r="E2684" t="s">
        <v>16323</v>
      </c>
      <c r="F2684" t="s">
        <v>15802</v>
      </c>
      <c r="G2684" t="s">
        <v>15803</v>
      </c>
      <c r="H2684" t="s">
        <v>27</v>
      </c>
      <c r="I2684" t="s">
        <v>28</v>
      </c>
      <c r="J2684" t="s">
        <v>16324</v>
      </c>
      <c r="K2684" t="s">
        <v>16325</v>
      </c>
      <c r="L2684" t="s">
        <v>16326</v>
      </c>
      <c r="M2684" t="s">
        <v>16327</v>
      </c>
      <c r="N2684" t="s">
        <v>16328</v>
      </c>
      <c r="O2684" t="s">
        <v>34</v>
      </c>
      <c r="P2684">
        <v>0</v>
      </c>
      <c r="Q2684">
        <v>0</v>
      </c>
      <c r="S2684" t="s">
        <v>16329</v>
      </c>
      <c r="U2684" t="s">
        <v>16330</v>
      </c>
    </row>
    <row r="2685" spans="1:21" hidden="1">
      <c r="A2685">
        <v>4667</v>
      </c>
      <c r="B2685" t="s">
        <v>2454</v>
      </c>
      <c r="C2685" t="s">
        <v>2600</v>
      </c>
      <c r="D2685" t="s">
        <v>67</v>
      </c>
      <c r="E2685" t="s">
        <v>16331</v>
      </c>
      <c r="F2685" t="s">
        <v>15802</v>
      </c>
      <c r="G2685" t="s">
        <v>15803</v>
      </c>
      <c r="H2685" t="s">
        <v>27</v>
      </c>
      <c r="I2685" t="s">
        <v>28</v>
      </c>
      <c r="J2685" t="s">
        <v>3487</v>
      </c>
      <c r="K2685" t="s">
        <v>9482</v>
      </c>
      <c r="L2685" t="s">
        <v>9994</v>
      </c>
      <c r="M2685" t="s">
        <v>9484</v>
      </c>
      <c r="N2685" t="s">
        <v>3996</v>
      </c>
      <c r="O2685" t="s">
        <v>122</v>
      </c>
      <c r="P2685">
        <v>0</v>
      </c>
      <c r="Q2685">
        <v>0</v>
      </c>
      <c r="S2685" t="s">
        <v>16332</v>
      </c>
      <c r="U2685" t="s">
        <v>16333</v>
      </c>
    </row>
    <row r="2686" spans="1:21" hidden="1">
      <c r="A2686">
        <v>4668</v>
      </c>
      <c r="B2686" t="s">
        <v>16334</v>
      </c>
      <c r="C2686" t="s">
        <v>16335</v>
      </c>
      <c r="D2686" t="s">
        <v>290</v>
      </c>
      <c r="E2686" t="s">
        <v>16336</v>
      </c>
      <c r="F2686" t="s">
        <v>15802</v>
      </c>
      <c r="G2686" t="s">
        <v>15803</v>
      </c>
      <c r="H2686" t="s">
        <v>27</v>
      </c>
      <c r="I2686" t="s">
        <v>28</v>
      </c>
      <c r="J2686" t="s">
        <v>16337</v>
      </c>
      <c r="K2686" t="s">
        <v>16338</v>
      </c>
      <c r="L2686" t="s">
        <v>16339</v>
      </c>
      <c r="M2686" t="s">
        <v>16340</v>
      </c>
      <c r="N2686" t="s">
        <v>16341</v>
      </c>
      <c r="O2686" t="s">
        <v>34</v>
      </c>
      <c r="P2686">
        <v>0</v>
      </c>
      <c r="Q2686">
        <v>0</v>
      </c>
      <c r="S2686" t="s">
        <v>16342</v>
      </c>
      <c r="U2686" t="s">
        <v>16333</v>
      </c>
    </row>
    <row r="2687" spans="1:21" hidden="1">
      <c r="A2687">
        <v>4669</v>
      </c>
      <c r="B2687" t="s">
        <v>2781</v>
      </c>
      <c r="C2687" t="s">
        <v>16048</v>
      </c>
      <c r="D2687" t="s">
        <v>1943</v>
      </c>
      <c r="E2687" t="s">
        <v>16343</v>
      </c>
      <c r="F2687" t="s">
        <v>15802</v>
      </c>
      <c r="G2687" t="s">
        <v>15803</v>
      </c>
      <c r="H2687" t="s">
        <v>27</v>
      </c>
      <c r="I2687" t="s">
        <v>28</v>
      </c>
      <c r="J2687" t="s">
        <v>16344</v>
      </c>
      <c r="K2687" t="s">
        <v>16345</v>
      </c>
      <c r="L2687" t="s">
        <v>16346</v>
      </c>
      <c r="M2687" t="s">
        <v>16347</v>
      </c>
      <c r="N2687" t="s">
        <v>16348</v>
      </c>
      <c r="O2687" t="s">
        <v>64</v>
      </c>
      <c r="P2687">
        <v>0</v>
      </c>
      <c r="Q2687">
        <v>0</v>
      </c>
      <c r="S2687" t="s">
        <v>16349</v>
      </c>
      <c r="U2687" t="s">
        <v>16350</v>
      </c>
    </row>
    <row r="2688" spans="1:21" hidden="1">
      <c r="A2688">
        <v>4670</v>
      </c>
      <c r="B2688" t="s">
        <v>15992</v>
      </c>
      <c r="C2688" t="s">
        <v>16351</v>
      </c>
      <c r="D2688" t="s">
        <v>2720</v>
      </c>
      <c r="E2688" t="s">
        <v>16352</v>
      </c>
      <c r="F2688" t="s">
        <v>15802</v>
      </c>
      <c r="G2688" t="s">
        <v>15803</v>
      </c>
      <c r="H2688" t="s">
        <v>27</v>
      </c>
      <c r="I2688" t="s">
        <v>28</v>
      </c>
      <c r="J2688" t="s">
        <v>16353</v>
      </c>
      <c r="K2688" t="s">
        <v>16354</v>
      </c>
      <c r="L2688" t="s">
        <v>16355</v>
      </c>
      <c r="M2688" t="s">
        <v>16356</v>
      </c>
      <c r="N2688" t="s">
        <v>16357</v>
      </c>
      <c r="O2688" t="s">
        <v>122</v>
      </c>
      <c r="P2688">
        <v>0</v>
      </c>
      <c r="Q2688">
        <v>0</v>
      </c>
      <c r="S2688" t="s">
        <v>16358</v>
      </c>
      <c r="U2688" t="s">
        <v>16359</v>
      </c>
    </row>
    <row r="2689" spans="1:21" hidden="1">
      <c r="A2689">
        <v>4671</v>
      </c>
      <c r="B2689" t="s">
        <v>15992</v>
      </c>
      <c r="C2689" t="s">
        <v>15993</v>
      </c>
      <c r="D2689" t="s">
        <v>2720</v>
      </c>
      <c r="E2689" t="s">
        <v>16360</v>
      </c>
      <c r="F2689" t="s">
        <v>15802</v>
      </c>
      <c r="G2689" t="s">
        <v>15803</v>
      </c>
      <c r="H2689" t="s">
        <v>27</v>
      </c>
      <c r="I2689" t="s">
        <v>28</v>
      </c>
      <c r="J2689" t="s">
        <v>16361</v>
      </c>
      <c r="K2689" t="s">
        <v>16362</v>
      </c>
      <c r="L2689" t="s">
        <v>16363</v>
      </c>
      <c r="M2689" t="s">
        <v>16364</v>
      </c>
      <c r="N2689" t="s">
        <v>16365</v>
      </c>
      <c r="O2689" t="s">
        <v>122</v>
      </c>
      <c r="P2689">
        <v>0</v>
      </c>
      <c r="Q2689">
        <v>0</v>
      </c>
      <c r="S2689" t="s">
        <v>16366</v>
      </c>
      <c r="U2689" t="s">
        <v>16367</v>
      </c>
    </row>
    <row r="2690" spans="1:21" hidden="1">
      <c r="A2690">
        <v>4672</v>
      </c>
      <c r="B2690" t="s">
        <v>16368</v>
      </c>
      <c r="C2690" t="s">
        <v>16369</v>
      </c>
      <c r="D2690" t="s">
        <v>1943</v>
      </c>
      <c r="E2690" t="s">
        <v>16370</v>
      </c>
      <c r="F2690" t="s">
        <v>15802</v>
      </c>
      <c r="G2690" t="s">
        <v>16371</v>
      </c>
      <c r="H2690" t="s">
        <v>27</v>
      </c>
      <c r="I2690" t="s">
        <v>28</v>
      </c>
      <c r="J2690" t="s">
        <v>16372</v>
      </c>
      <c r="K2690" t="s">
        <v>16373</v>
      </c>
      <c r="L2690" t="s">
        <v>16374</v>
      </c>
      <c r="M2690" t="s">
        <v>16375</v>
      </c>
      <c r="N2690" t="s">
        <v>16376</v>
      </c>
      <c r="O2690" t="s">
        <v>64</v>
      </c>
      <c r="P2690">
        <v>0</v>
      </c>
      <c r="Q2690">
        <v>0</v>
      </c>
      <c r="S2690" t="s">
        <v>16377</v>
      </c>
      <c r="U2690" t="s">
        <v>16378</v>
      </c>
    </row>
    <row r="2691" spans="1:21" hidden="1">
      <c r="A2691" t="s">
        <v>16379</v>
      </c>
      <c r="B2691" t="s">
        <v>16368</v>
      </c>
      <c r="C2691" t="s">
        <v>16369</v>
      </c>
      <c r="D2691" t="s">
        <v>1943</v>
      </c>
      <c r="E2691" t="s">
        <v>16380</v>
      </c>
      <c r="F2691" t="s">
        <v>15802</v>
      </c>
      <c r="G2691" t="s">
        <v>16371</v>
      </c>
      <c r="H2691" t="s">
        <v>27</v>
      </c>
      <c r="I2691" t="s">
        <v>28</v>
      </c>
      <c r="J2691" t="s">
        <v>16381</v>
      </c>
      <c r="K2691" t="s">
        <v>16382</v>
      </c>
      <c r="L2691" t="s">
        <v>16383</v>
      </c>
      <c r="M2691" t="s">
        <v>16384</v>
      </c>
      <c r="N2691" t="s">
        <v>16385</v>
      </c>
      <c r="O2691" t="s">
        <v>55</v>
      </c>
      <c r="P2691">
        <v>0</v>
      </c>
      <c r="Q2691">
        <v>0</v>
      </c>
      <c r="S2691" t="s">
        <v>16386</v>
      </c>
      <c r="U2691" t="s">
        <v>16378</v>
      </c>
    </row>
    <row r="2692" spans="1:21" hidden="1">
      <c r="A2692" t="s">
        <v>16387</v>
      </c>
      <c r="B2692" t="s">
        <v>16368</v>
      </c>
      <c r="C2692" t="s">
        <v>16369</v>
      </c>
      <c r="D2692" t="s">
        <v>1943</v>
      </c>
      <c r="E2692" t="s">
        <v>16388</v>
      </c>
      <c r="F2692" t="s">
        <v>15802</v>
      </c>
      <c r="G2692" t="s">
        <v>16371</v>
      </c>
      <c r="H2692" t="s">
        <v>27</v>
      </c>
      <c r="I2692" t="s">
        <v>28</v>
      </c>
      <c r="J2692" t="s">
        <v>16389</v>
      </c>
      <c r="K2692" t="s">
        <v>16390</v>
      </c>
      <c r="L2692" t="s">
        <v>16391</v>
      </c>
      <c r="M2692" t="s">
        <v>16392</v>
      </c>
      <c r="N2692" t="s">
        <v>16393</v>
      </c>
      <c r="O2692" t="s">
        <v>64</v>
      </c>
      <c r="P2692">
        <v>0</v>
      </c>
      <c r="Q2692">
        <v>0</v>
      </c>
      <c r="S2692" t="s">
        <v>16394</v>
      </c>
      <c r="U2692" t="s">
        <v>16395</v>
      </c>
    </row>
    <row r="2693" spans="1:21" hidden="1">
      <c r="A2693">
        <v>4675</v>
      </c>
      <c r="B2693" t="s">
        <v>16368</v>
      </c>
      <c r="C2693" t="s">
        <v>16369</v>
      </c>
      <c r="D2693" t="s">
        <v>1943</v>
      </c>
      <c r="E2693" t="s">
        <v>16396</v>
      </c>
      <c r="F2693" t="s">
        <v>15802</v>
      </c>
      <c r="G2693" t="s">
        <v>16371</v>
      </c>
      <c r="H2693" t="s">
        <v>27</v>
      </c>
      <c r="I2693" t="s">
        <v>28</v>
      </c>
      <c r="J2693" t="s">
        <v>16397</v>
      </c>
      <c r="K2693" t="s">
        <v>16398</v>
      </c>
      <c r="L2693" t="s">
        <v>16399</v>
      </c>
      <c r="M2693" t="s">
        <v>16400</v>
      </c>
      <c r="N2693" t="s">
        <v>16401</v>
      </c>
      <c r="O2693" t="s">
        <v>122</v>
      </c>
      <c r="P2693">
        <v>0</v>
      </c>
      <c r="Q2693">
        <v>0</v>
      </c>
      <c r="S2693" t="s">
        <v>16402</v>
      </c>
      <c r="U2693" t="s">
        <v>16395</v>
      </c>
    </row>
    <row r="2694" spans="1:21" hidden="1">
      <c r="A2694">
        <v>4676</v>
      </c>
      <c r="B2694" t="s">
        <v>16368</v>
      </c>
      <c r="C2694" t="s">
        <v>16369</v>
      </c>
      <c r="D2694" t="s">
        <v>1943</v>
      </c>
      <c r="E2694" t="s">
        <v>16403</v>
      </c>
      <c r="F2694" t="s">
        <v>15802</v>
      </c>
      <c r="G2694" t="s">
        <v>16371</v>
      </c>
      <c r="H2694" t="s">
        <v>27</v>
      </c>
      <c r="I2694" t="s">
        <v>28</v>
      </c>
      <c r="J2694" t="s">
        <v>16404</v>
      </c>
      <c r="K2694" t="s">
        <v>16405</v>
      </c>
      <c r="L2694" t="s">
        <v>16406</v>
      </c>
      <c r="M2694" t="s">
        <v>16407</v>
      </c>
      <c r="N2694" t="s">
        <v>16408</v>
      </c>
      <c r="O2694" t="s">
        <v>55</v>
      </c>
      <c r="P2694">
        <v>0</v>
      </c>
      <c r="Q2694">
        <v>0</v>
      </c>
      <c r="S2694" t="s">
        <v>16409</v>
      </c>
      <c r="U2694" t="s">
        <v>16395</v>
      </c>
    </row>
    <row r="2695" spans="1:21" hidden="1">
      <c r="A2695">
        <v>4677</v>
      </c>
      <c r="B2695" t="s">
        <v>16368</v>
      </c>
      <c r="C2695" t="s">
        <v>16369</v>
      </c>
      <c r="D2695" t="s">
        <v>1943</v>
      </c>
      <c r="E2695" t="s">
        <v>16410</v>
      </c>
      <c r="F2695" t="s">
        <v>15802</v>
      </c>
      <c r="G2695" t="s">
        <v>16371</v>
      </c>
      <c r="H2695" t="s">
        <v>27</v>
      </c>
      <c r="I2695" t="s">
        <v>28</v>
      </c>
      <c r="J2695" t="s">
        <v>16411</v>
      </c>
      <c r="K2695" t="s">
        <v>16412</v>
      </c>
      <c r="L2695" t="s">
        <v>16413</v>
      </c>
      <c r="M2695" t="s">
        <v>16414</v>
      </c>
      <c r="N2695" t="s">
        <v>16415</v>
      </c>
      <c r="O2695" t="s">
        <v>122</v>
      </c>
      <c r="P2695">
        <v>0</v>
      </c>
      <c r="Q2695">
        <v>0</v>
      </c>
      <c r="S2695" t="s">
        <v>16416</v>
      </c>
      <c r="U2695" t="s">
        <v>16417</v>
      </c>
    </row>
    <row r="2696" spans="1:21" hidden="1">
      <c r="A2696" t="s">
        <v>16418</v>
      </c>
      <c r="B2696" t="s">
        <v>16368</v>
      </c>
      <c r="C2696" t="s">
        <v>16369</v>
      </c>
      <c r="D2696" t="s">
        <v>1943</v>
      </c>
      <c r="E2696" t="s">
        <v>16419</v>
      </c>
      <c r="F2696" t="s">
        <v>15802</v>
      </c>
      <c r="G2696" t="s">
        <v>16371</v>
      </c>
      <c r="H2696" t="s">
        <v>27</v>
      </c>
      <c r="I2696" t="s">
        <v>28</v>
      </c>
      <c r="J2696" t="s">
        <v>12620</v>
      </c>
      <c r="K2696" t="s">
        <v>12622</v>
      </c>
      <c r="L2696" t="s">
        <v>12618</v>
      </c>
      <c r="M2696" t="s">
        <v>16420</v>
      </c>
      <c r="N2696" t="s">
        <v>16421</v>
      </c>
      <c r="O2696" t="s">
        <v>55</v>
      </c>
      <c r="P2696">
        <v>0</v>
      </c>
      <c r="Q2696">
        <v>0</v>
      </c>
      <c r="S2696" t="s">
        <v>16422</v>
      </c>
      <c r="U2696" t="s">
        <v>16417</v>
      </c>
    </row>
    <row r="2697" spans="1:21" hidden="1">
      <c r="A2697">
        <v>4679</v>
      </c>
      <c r="B2697" t="s">
        <v>16368</v>
      </c>
      <c r="C2697" t="s">
        <v>16369</v>
      </c>
      <c r="D2697" t="s">
        <v>1943</v>
      </c>
      <c r="E2697" t="s">
        <v>16423</v>
      </c>
      <c r="F2697" t="s">
        <v>15802</v>
      </c>
      <c r="G2697" t="s">
        <v>16371</v>
      </c>
      <c r="H2697" t="s">
        <v>27</v>
      </c>
      <c r="I2697" t="s">
        <v>28</v>
      </c>
      <c r="J2697" t="s">
        <v>16424</v>
      </c>
      <c r="K2697" t="s">
        <v>16425</v>
      </c>
      <c r="L2697" t="s">
        <v>16426</v>
      </c>
      <c r="M2697" t="s">
        <v>16427</v>
      </c>
      <c r="N2697" t="s">
        <v>16428</v>
      </c>
      <c r="O2697" t="s">
        <v>34</v>
      </c>
      <c r="P2697">
        <v>0</v>
      </c>
      <c r="Q2697">
        <v>0</v>
      </c>
      <c r="S2697" t="s">
        <v>16429</v>
      </c>
      <c r="U2697" t="s">
        <v>16417</v>
      </c>
    </row>
    <row r="2698" spans="1:21" hidden="1">
      <c r="A2698" t="s">
        <v>16430</v>
      </c>
      <c r="B2698" t="s">
        <v>16368</v>
      </c>
      <c r="C2698" t="s">
        <v>16369</v>
      </c>
      <c r="D2698" t="s">
        <v>1943</v>
      </c>
      <c r="E2698" t="s">
        <v>16431</v>
      </c>
      <c r="F2698" t="s">
        <v>15802</v>
      </c>
      <c r="G2698" t="s">
        <v>16371</v>
      </c>
      <c r="H2698" t="s">
        <v>27</v>
      </c>
      <c r="I2698" t="s">
        <v>28</v>
      </c>
      <c r="J2698" t="s">
        <v>16432</v>
      </c>
      <c r="K2698" t="s">
        <v>16433</v>
      </c>
      <c r="L2698" t="s">
        <v>16434</v>
      </c>
      <c r="M2698" t="s">
        <v>16435</v>
      </c>
      <c r="N2698" t="s">
        <v>16436</v>
      </c>
      <c r="O2698" t="s">
        <v>55</v>
      </c>
      <c r="P2698">
        <v>0</v>
      </c>
      <c r="Q2698">
        <v>0</v>
      </c>
      <c r="S2698" t="s">
        <v>16437</v>
      </c>
      <c r="U2698" t="s">
        <v>16417</v>
      </c>
    </row>
    <row r="2699" spans="1:21" hidden="1">
      <c r="A2699" t="s">
        <v>16438</v>
      </c>
      <c r="B2699" t="s">
        <v>16368</v>
      </c>
      <c r="C2699" t="s">
        <v>16369</v>
      </c>
      <c r="D2699" t="s">
        <v>1943</v>
      </c>
      <c r="E2699" t="s">
        <v>16439</v>
      </c>
      <c r="F2699" t="s">
        <v>15802</v>
      </c>
      <c r="G2699" t="s">
        <v>16371</v>
      </c>
      <c r="H2699" t="s">
        <v>27</v>
      </c>
      <c r="I2699" t="s">
        <v>28</v>
      </c>
      <c r="J2699" t="s">
        <v>16440</v>
      </c>
      <c r="K2699" t="s">
        <v>16441</v>
      </c>
      <c r="L2699" t="s">
        <v>16442</v>
      </c>
      <c r="M2699" t="s">
        <v>16443</v>
      </c>
      <c r="N2699" t="s">
        <v>16444</v>
      </c>
      <c r="O2699" t="s">
        <v>122</v>
      </c>
      <c r="P2699">
        <v>0</v>
      </c>
      <c r="Q2699">
        <v>0</v>
      </c>
      <c r="S2699" t="s">
        <v>16445</v>
      </c>
      <c r="U2699" t="s">
        <v>16446</v>
      </c>
    </row>
    <row r="2700" spans="1:21" hidden="1">
      <c r="A2700">
        <v>4682</v>
      </c>
      <c r="B2700" t="s">
        <v>16368</v>
      </c>
      <c r="C2700" t="s">
        <v>16369</v>
      </c>
      <c r="D2700" t="s">
        <v>1943</v>
      </c>
      <c r="E2700" t="s">
        <v>16447</v>
      </c>
      <c r="F2700" t="s">
        <v>15802</v>
      </c>
      <c r="G2700" t="s">
        <v>16371</v>
      </c>
      <c r="H2700" t="s">
        <v>27</v>
      </c>
      <c r="I2700" t="s">
        <v>28</v>
      </c>
      <c r="J2700" t="s">
        <v>16448</v>
      </c>
      <c r="K2700" t="s">
        <v>16449</v>
      </c>
      <c r="L2700" t="s">
        <v>16450</v>
      </c>
      <c r="M2700" t="s">
        <v>16451</v>
      </c>
      <c r="N2700" t="s">
        <v>16452</v>
      </c>
      <c r="O2700" t="s">
        <v>122</v>
      </c>
      <c r="P2700">
        <v>0</v>
      </c>
      <c r="Q2700">
        <v>0</v>
      </c>
      <c r="S2700" t="s">
        <v>16453</v>
      </c>
      <c r="U2700" t="s">
        <v>16446</v>
      </c>
    </row>
    <row r="2701" spans="1:21" hidden="1">
      <c r="A2701" t="s">
        <v>16454</v>
      </c>
      <c r="B2701" t="s">
        <v>16368</v>
      </c>
      <c r="C2701" t="s">
        <v>16369</v>
      </c>
      <c r="D2701" t="s">
        <v>1943</v>
      </c>
      <c r="E2701" t="s">
        <v>16455</v>
      </c>
      <c r="F2701" t="s">
        <v>15802</v>
      </c>
      <c r="G2701" t="s">
        <v>16371</v>
      </c>
      <c r="H2701" t="s">
        <v>27</v>
      </c>
      <c r="I2701" t="s">
        <v>28</v>
      </c>
      <c r="J2701" t="s">
        <v>16456</v>
      </c>
      <c r="K2701" t="s">
        <v>16457</v>
      </c>
      <c r="L2701" t="s">
        <v>16458</v>
      </c>
      <c r="M2701" t="s">
        <v>16459</v>
      </c>
      <c r="N2701" t="s">
        <v>16460</v>
      </c>
      <c r="O2701" t="s">
        <v>64</v>
      </c>
      <c r="P2701">
        <v>0</v>
      </c>
      <c r="Q2701">
        <v>0</v>
      </c>
      <c r="S2701" t="s">
        <v>16461</v>
      </c>
      <c r="U2701" t="s">
        <v>16446</v>
      </c>
    </row>
    <row r="2702" spans="1:21" hidden="1">
      <c r="A2702">
        <v>4684</v>
      </c>
      <c r="B2702" t="s">
        <v>16368</v>
      </c>
      <c r="C2702" t="s">
        <v>16369</v>
      </c>
      <c r="D2702" t="s">
        <v>1943</v>
      </c>
      <c r="E2702" t="s">
        <v>16462</v>
      </c>
      <c r="F2702" t="s">
        <v>15802</v>
      </c>
      <c r="G2702" t="s">
        <v>16371</v>
      </c>
      <c r="H2702" t="s">
        <v>27</v>
      </c>
      <c r="I2702" t="s">
        <v>28</v>
      </c>
      <c r="J2702" t="s">
        <v>16463</v>
      </c>
      <c r="K2702" t="s">
        <v>16464</v>
      </c>
      <c r="L2702" t="s">
        <v>16465</v>
      </c>
      <c r="M2702" t="s">
        <v>16466</v>
      </c>
      <c r="N2702" t="s">
        <v>16467</v>
      </c>
      <c r="O2702" t="s">
        <v>64</v>
      </c>
      <c r="P2702">
        <v>0</v>
      </c>
      <c r="Q2702">
        <v>0</v>
      </c>
      <c r="S2702" t="s">
        <v>16468</v>
      </c>
      <c r="U2702" t="s">
        <v>16446</v>
      </c>
    </row>
    <row r="2703" spans="1:21" hidden="1">
      <c r="A2703" t="s">
        <v>16469</v>
      </c>
      <c r="B2703" t="s">
        <v>16368</v>
      </c>
      <c r="C2703" t="s">
        <v>16369</v>
      </c>
      <c r="D2703" t="s">
        <v>1943</v>
      </c>
      <c r="E2703" t="s">
        <v>16470</v>
      </c>
      <c r="F2703" t="s">
        <v>15802</v>
      </c>
      <c r="G2703" t="s">
        <v>16371</v>
      </c>
      <c r="H2703" t="s">
        <v>27</v>
      </c>
      <c r="I2703" t="s">
        <v>28</v>
      </c>
      <c r="J2703" t="s">
        <v>16471</v>
      </c>
      <c r="K2703" t="s">
        <v>16472</v>
      </c>
      <c r="L2703" t="s">
        <v>16473</v>
      </c>
      <c r="M2703" t="s">
        <v>16474</v>
      </c>
      <c r="N2703" t="s">
        <v>16475</v>
      </c>
      <c r="O2703" t="s">
        <v>34</v>
      </c>
      <c r="P2703">
        <v>0</v>
      </c>
      <c r="Q2703">
        <v>0</v>
      </c>
      <c r="S2703" t="s">
        <v>16476</v>
      </c>
      <c r="U2703" t="s">
        <v>16446</v>
      </c>
    </row>
    <row r="2704" spans="1:21" hidden="1">
      <c r="A2704" t="s">
        <v>16477</v>
      </c>
      <c r="B2704" t="s">
        <v>16368</v>
      </c>
      <c r="C2704" t="s">
        <v>16369</v>
      </c>
      <c r="D2704" t="s">
        <v>1943</v>
      </c>
      <c r="E2704" t="s">
        <v>16478</v>
      </c>
      <c r="F2704" t="s">
        <v>15802</v>
      </c>
      <c r="G2704" t="s">
        <v>16371</v>
      </c>
      <c r="H2704" t="s">
        <v>27</v>
      </c>
      <c r="I2704" t="s">
        <v>28</v>
      </c>
      <c r="J2704" t="s">
        <v>16479</v>
      </c>
      <c r="K2704" t="s">
        <v>16480</v>
      </c>
      <c r="L2704" t="s">
        <v>16481</v>
      </c>
      <c r="M2704" t="s">
        <v>16482</v>
      </c>
      <c r="N2704" t="s">
        <v>16483</v>
      </c>
      <c r="O2704" t="s">
        <v>55</v>
      </c>
      <c r="P2704">
        <v>0</v>
      </c>
      <c r="Q2704">
        <v>0</v>
      </c>
      <c r="S2704" t="s">
        <v>16484</v>
      </c>
      <c r="U2704" t="s">
        <v>16485</v>
      </c>
    </row>
    <row r="2705" spans="1:21" hidden="1">
      <c r="A2705" t="s">
        <v>16486</v>
      </c>
      <c r="B2705" t="s">
        <v>16368</v>
      </c>
      <c r="C2705" t="s">
        <v>16369</v>
      </c>
      <c r="D2705" t="s">
        <v>1943</v>
      </c>
      <c r="E2705" t="s">
        <v>16487</v>
      </c>
      <c r="F2705" t="s">
        <v>15802</v>
      </c>
      <c r="G2705" t="s">
        <v>16371</v>
      </c>
      <c r="H2705" t="s">
        <v>27</v>
      </c>
      <c r="I2705" t="s">
        <v>28</v>
      </c>
      <c r="J2705" t="s">
        <v>16488</v>
      </c>
      <c r="K2705" t="s">
        <v>16489</v>
      </c>
      <c r="L2705" t="s">
        <v>16490</v>
      </c>
      <c r="M2705" t="s">
        <v>16491</v>
      </c>
      <c r="N2705" t="s">
        <v>16492</v>
      </c>
      <c r="O2705" t="s">
        <v>55</v>
      </c>
      <c r="P2705">
        <v>0</v>
      </c>
      <c r="Q2705">
        <v>0</v>
      </c>
      <c r="S2705" t="s">
        <v>16493</v>
      </c>
      <c r="U2705" t="s">
        <v>16485</v>
      </c>
    </row>
    <row r="2706" spans="1:21" hidden="1">
      <c r="A2706">
        <v>4688</v>
      </c>
      <c r="B2706" t="s">
        <v>16368</v>
      </c>
      <c r="C2706" t="s">
        <v>16369</v>
      </c>
      <c r="D2706" t="s">
        <v>1943</v>
      </c>
      <c r="E2706" t="s">
        <v>16494</v>
      </c>
      <c r="F2706" t="s">
        <v>15802</v>
      </c>
      <c r="G2706" t="s">
        <v>16371</v>
      </c>
      <c r="H2706" t="s">
        <v>27</v>
      </c>
      <c r="I2706" t="s">
        <v>28</v>
      </c>
      <c r="J2706" t="s">
        <v>16495</v>
      </c>
      <c r="K2706" t="s">
        <v>16496</v>
      </c>
      <c r="L2706" t="s">
        <v>16497</v>
      </c>
      <c r="M2706" t="s">
        <v>16498</v>
      </c>
      <c r="N2706" t="s">
        <v>16499</v>
      </c>
      <c r="O2706" t="s">
        <v>80</v>
      </c>
      <c r="P2706">
        <v>0</v>
      </c>
      <c r="Q2706">
        <v>0</v>
      </c>
      <c r="S2706" t="s">
        <v>16500</v>
      </c>
      <c r="U2706" t="s">
        <v>16501</v>
      </c>
    </row>
    <row r="2707" spans="1:21" hidden="1">
      <c r="A2707">
        <v>4689</v>
      </c>
      <c r="B2707" t="s">
        <v>16368</v>
      </c>
      <c r="C2707" t="s">
        <v>16369</v>
      </c>
      <c r="D2707" t="s">
        <v>1943</v>
      </c>
      <c r="E2707" t="s">
        <v>16502</v>
      </c>
      <c r="F2707" t="s">
        <v>15802</v>
      </c>
      <c r="G2707" t="s">
        <v>16371</v>
      </c>
      <c r="H2707" t="s">
        <v>27</v>
      </c>
      <c r="I2707" t="s">
        <v>28</v>
      </c>
      <c r="J2707" t="s">
        <v>16503</v>
      </c>
      <c r="K2707" t="s">
        <v>16504</v>
      </c>
      <c r="L2707" t="s">
        <v>16505</v>
      </c>
      <c r="M2707" t="s">
        <v>16506</v>
      </c>
      <c r="N2707" t="s">
        <v>16507</v>
      </c>
      <c r="O2707" t="s">
        <v>64</v>
      </c>
      <c r="P2707">
        <v>0</v>
      </c>
      <c r="Q2707">
        <v>0</v>
      </c>
      <c r="S2707" t="s">
        <v>16508</v>
      </c>
      <c r="U2707" t="s">
        <v>16509</v>
      </c>
    </row>
    <row r="2708" spans="1:21" hidden="1">
      <c r="A2708">
        <v>4690</v>
      </c>
      <c r="B2708" t="s">
        <v>16368</v>
      </c>
      <c r="C2708" t="s">
        <v>16369</v>
      </c>
      <c r="D2708" t="s">
        <v>1943</v>
      </c>
      <c r="E2708" t="s">
        <v>16510</v>
      </c>
      <c r="F2708" t="s">
        <v>15802</v>
      </c>
      <c r="G2708" t="s">
        <v>16371</v>
      </c>
      <c r="H2708" t="s">
        <v>27</v>
      </c>
      <c r="I2708" t="s">
        <v>28</v>
      </c>
      <c r="J2708" t="s">
        <v>16511</v>
      </c>
      <c r="K2708" t="s">
        <v>16512</v>
      </c>
      <c r="L2708" t="s">
        <v>16513</v>
      </c>
      <c r="M2708" t="s">
        <v>16514</v>
      </c>
      <c r="N2708" t="s">
        <v>16515</v>
      </c>
      <c r="O2708" t="s">
        <v>122</v>
      </c>
      <c r="P2708">
        <v>0</v>
      </c>
      <c r="Q2708">
        <v>0</v>
      </c>
      <c r="S2708" t="s">
        <v>16516</v>
      </c>
      <c r="U2708" t="s">
        <v>16517</v>
      </c>
    </row>
    <row r="2709" spans="1:21" hidden="1">
      <c r="A2709">
        <v>4691</v>
      </c>
      <c r="B2709" t="s">
        <v>16368</v>
      </c>
      <c r="C2709" t="s">
        <v>16369</v>
      </c>
      <c r="D2709" t="s">
        <v>1943</v>
      </c>
      <c r="E2709" t="s">
        <v>16518</v>
      </c>
      <c r="F2709" t="s">
        <v>15802</v>
      </c>
      <c r="G2709" t="s">
        <v>16371</v>
      </c>
      <c r="H2709" t="s">
        <v>27</v>
      </c>
      <c r="I2709" t="s">
        <v>28</v>
      </c>
      <c r="J2709" t="s">
        <v>2457</v>
      </c>
      <c r="K2709" t="s">
        <v>3401</v>
      </c>
      <c r="L2709" t="s">
        <v>3490</v>
      </c>
      <c r="M2709" t="s">
        <v>2459</v>
      </c>
      <c r="N2709" t="s">
        <v>2458</v>
      </c>
      <c r="O2709" t="s">
        <v>34</v>
      </c>
      <c r="P2709">
        <v>0</v>
      </c>
      <c r="Q2709">
        <v>0</v>
      </c>
      <c r="S2709" t="s">
        <v>16519</v>
      </c>
      <c r="U2709" t="s">
        <v>16520</v>
      </c>
    </row>
    <row r="2710" spans="1:21" hidden="1">
      <c r="A2710">
        <v>4692</v>
      </c>
      <c r="B2710" t="s">
        <v>16368</v>
      </c>
      <c r="C2710" t="s">
        <v>16369</v>
      </c>
      <c r="D2710" t="s">
        <v>1943</v>
      </c>
      <c r="E2710" t="s">
        <v>16521</v>
      </c>
      <c r="F2710" t="s">
        <v>15802</v>
      </c>
      <c r="G2710" t="s">
        <v>16371</v>
      </c>
      <c r="H2710" t="s">
        <v>27</v>
      </c>
      <c r="I2710" t="s">
        <v>28</v>
      </c>
      <c r="J2710" t="s">
        <v>16522</v>
      </c>
      <c r="K2710" t="s">
        <v>16523</v>
      </c>
      <c r="L2710" t="s">
        <v>16524</v>
      </c>
      <c r="M2710" t="s">
        <v>16525</v>
      </c>
      <c r="N2710" t="s">
        <v>16526</v>
      </c>
      <c r="O2710" t="s">
        <v>55</v>
      </c>
      <c r="P2710">
        <v>0</v>
      </c>
      <c r="Q2710">
        <v>0</v>
      </c>
      <c r="S2710" t="s">
        <v>16527</v>
      </c>
      <c r="U2710" t="s">
        <v>16528</v>
      </c>
    </row>
    <row r="2711" spans="1:21" hidden="1">
      <c r="A2711" t="s">
        <v>16529</v>
      </c>
      <c r="B2711" t="s">
        <v>2959</v>
      </c>
      <c r="C2711" t="s">
        <v>16530</v>
      </c>
      <c r="D2711" t="s">
        <v>37</v>
      </c>
      <c r="E2711" t="s">
        <v>16531</v>
      </c>
      <c r="F2711" t="s">
        <v>15802</v>
      </c>
      <c r="G2711" t="s">
        <v>16371</v>
      </c>
      <c r="H2711" t="s">
        <v>27</v>
      </c>
      <c r="I2711" t="s">
        <v>28</v>
      </c>
      <c r="J2711" t="s">
        <v>16532</v>
      </c>
      <c r="K2711" t="s">
        <v>16533</v>
      </c>
      <c r="L2711" t="s">
        <v>16534</v>
      </c>
      <c r="M2711" t="s">
        <v>16535</v>
      </c>
      <c r="N2711" t="s">
        <v>16536</v>
      </c>
      <c r="O2711" t="s">
        <v>55</v>
      </c>
      <c r="P2711">
        <v>0</v>
      </c>
      <c r="Q2711">
        <v>0</v>
      </c>
      <c r="S2711" t="s">
        <v>16537</v>
      </c>
      <c r="U2711" t="s">
        <v>16528</v>
      </c>
    </row>
    <row r="2712" spans="1:21" hidden="1">
      <c r="A2712">
        <v>4694</v>
      </c>
      <c r="B2712" t="s">
        <v>16368</v>
      </c>
      <c r="C2712" t="s">
        <v>16369</v>
      </c>
      <c r="D2712" t="s">
        <v>1943</v>
      </c>
      <c r="E2712" t="s">
        <v>16538</v>
      </c>
      <c r="F2712" t="s">
        <v>15802</v>
      </c>
      <c r="G2712" t="s">
        <v>16371</v>
      </c>
      <c r="H2712" t="s">
        <v>27</v>
      </c>
      <c r="I2712" t="s">
        <v>28</v>
      </c>
      <c r="J2712" t="s">
        <v>4961</v>
      </c>
      <c r="K2712" t="s">
        <v>12972</v>
      </c>
      <c r="L2712" t="s">
        <v>3762</v>
      </c>
      <c r="M2712" t="s">
        <v>16539</v>
      </c>
      <c r="N2712" t="s">
        <v>2862</v>
      </c>
      <c r="O2712" t="s">
        <v>34</v>
      </c>
      <c r="P2712">
        <v>0</v>
      </c>
      <c r="Q2712">
        <v>0</v>
      </c>
      <c r="S2712" t="s">
        <v>16540</v>
      </c>
      <c r="U2712" t="s">
        <v>16528</v>
      </c>
    </row>
    <row r="2713" spans="1:21" hidden="1">
      <c r="A2713">
        <v>4695</v>
      </c>
      <c r="B2713" t="s">
        <v>16368</v>
      </c>
      <c r="C2713" t="s">
        <v>16369</v>
      </c>
      <c r="D2713" t="s">
        <v>1943</v>
      </c>
      <c r="E2713" t="s">
        <v>16541</v>
      </c>
      <c r="F2713" t="s">
        <v>15802</v>
      </c>
      <c r="G2713" t="s">
        <v>16371</v>
      </c>
      <c r="H2713" t="s">
        <v>27</v>
      </c>
      <c r="I2713" t="s">
        <v>28</v>
      </c>
      <c r="J2713" t="s">
        <v>16542</v>
      </c>
      <c r="K2713" t="s">
        <v>16543</v>
      </c>
      <c r="L2713" t="s">
        <v>16544</v>
      </c>
      <c r="M2713" t="s">
        <v>16545</v>
      </c>
      <c r="N2713" t="s">
        <v>16546</v>
      </c>
      <c r="O2713" t="s">
        <v>80</v>
      </c>
      <c r="P2713">
        <v>0</v>
      </c>
      <c r="Q2713">
        <v>0</v>
      </c>
      <c r="S2713" t="s">
        <v>16547</v>
      </c>
      <c r="U2713" t="s">
        <v>16548</v>
      </c>
    </row>
    <row r="2714" spans="1:21" hidden="1">
      <c r="A2714">
        <v>4696</v>
      </c>
      <c r="B2714" t="s">
        <v>16368</v>
      </c>
      <c r="C2714" t="s">
        <v>16369</v>
      </c>
      <c r="D2714" t="s">
        <v>1943</v>
      </c>
      <c r="E2714" t="s">
        <v>16549</v>
      </c>
      <c r="F2714" t="s">
        <v>15802</v>
      </c>
      <c r="G2714" t="s">
        <v>16371</v>
      </c>
      <c r="H2714" t="s">
        <v>27</v>
      </c>
      <c r="I2714" t="s">
        <v>28</v>
      </c>
      <c r="J2714" t="s">
        <v>16550</v>
      </c>
      <c r="K2714" t="s">
        <v>16551</v>
      </c>
      <c r="L2714" t="s">
        <v>16552</v>
      </c>
      <c r="M2714" t="s">
        <v>16553</v>
      </c>
      <c r="N2714" t="s">
        <v>16554</v>
      </c>
      <c r="O2714" t="s">
        <v>80</v>
      </c>
      <c r="P2714">
        <v>0</v>
      </c>
      <c r="Q2714">
        <v>0</v>
      </c>
      <c r="S2714" t="s">
        <v>16555</v>
      </c>
      <c r="U2714" t="s">
        <v>16556</v>
      </c>
    </row>
    <row r="2715" spans="1:21" hidden="1">
      <c r="A2715">
        <v>4697</v>
      </c>
      <c r="B2715" t="s">
        <v>16368</v>
      </c>
      <c r="C2715" t="s">
        <v>16369</v>
      </c>
      <c r="D2715" t="s">
        <v>1943</v>
      </c>
      <c r="E2715" t="s">
        <v>16557</v>
      </c>
      <c r="F2715" t="s">
        <v>15802</v>
      </c>
      <c r="G2715" t="s">
        <v>16371</v>
      </c>
      <c r="H2715" t="s">
        <v>27</v>
      </c>
      <c r="I2715" t="s">
        <v>28</v>
      </c>
      <c r="J2715" t="s">
        <v>16558</v>
      </c>
      <c r="K2715" t="s">
        <v>16559</v>
      </c>
      <c r="L2715" t="s">
        <v>16560</v>
      </c>
      <c r="M2715" t="s">
        <v>16561</v>
      </c>
      <c r="N2715" t="s">
        <v>16562</v>
      </c>
      <c r="O2715" t="s">
        <v>55</v>
      </c>
      <c r="P2715">
        <v>0</v>
      </c>
      <c r="Q2715">
        <v>0</v>
      </c>
      <c r="S2715" t="s">
        <v>16563</v>
      </c>
      <c r="U2715" t="s">
        <v>16564</v>
      </c>
    </row>
    <row r="2716" spans="1:21" hidden="1">
      <c r="A2716">
        <v>4698</v>
      </c>
      <c r="B2716" t="s">
        <v>16368</v>
      </c>
      <c r="C2716" t="s">
        <v>16369</v>
      </c>
      <c r="D2716" t="s">
        <v>1943</v>
      </c>
      <c r="E2716" t="s">
        <v>16565</v>
      </c>
      <c r="F2716" t="s">
        <v>15802</v>
      </c>
      <c r="G2716" t="s">
        <v>16371</v>
      </c>
      <c r="H2716" t="s">
        <v>27</v>
      </c>
      <c r="I2716" t="s">
        <v>28</v>
      </c>
      <c r="J2716" t="s">
        <v>16566</v>
      </c>
      <c r="K2716" t="s">
        <v>16567</v>
      </c>
      <c r="L2716" t="s">
        <v>16568</v>
      </c>
      <c r="M2716" t="s">
        <v>16569</v>
      </c>
      <c r="N2716" t="s">
        <v>16570</v>
      </c>
      <c r="O2716" t="s">
        <v>122</v>
      </c>
      <c r="P2716">
        <v>0</v>
      </c>
      <c r="Q2716">
        <v>0</v>
      </c>
      <c r="S2716" t="s">
        <v>16571</v>
      </c>
      <c r="U2716" t="s">
        <v>16564</v>
      </c>
    </row>
    <row r="2717" spans="1:21" hidden="1">
      <c r="A2717">
        <v>4699</v>
      </c>
      <c r="B2717" t="s">
        <v>16368</v>
      </c>
      <c r="C2717" t="s">
        <v>16369</v>
      </c>
      <c r="D2717" t="s">
        <v>1943</v>
      </c>
      <c r="E2717" t="s">
        <v>16572</v>
      </c>
      <c r="F2717" t="s">
        <v>15802</v>
      </c>
      <c r="G2717" t="s">
        <v>16371</v>
      </c>
      <c r="H2717" t="s">
        <v>27</v>
      </c>
      <c r="I2717" t="s">
        <v>28</v>
      </c>
      <c r="J2717" t="s">
        <v>4961</v>
      </c>
      <c r="K2717" t="s">
        <v>11319</v>
      </c>
      <c r="L2717" t="s">
        <v>16573</v>
      </c>
      <c r="M2717" t="s">
        <v>12974</v>
      </c>
      <c r="N2717" t="s">
        <v>8707</v>
      </c>
      <c r="O2717" t="s">
        <v>64</v>
      </c>
      <c r="P2717">
        <v>0</v>
      </c>
      <c r="Q2717">
        <v>0</v>
      </c>
      <c r="S2717" t="s">
        <v>16574</v>
      </c>
      <c r="U2717" t="s">
        <v>16575</v>
      </c>
    </row>
    <row r="2718" spans="1:21" hidden="1">
      <c r="A2718">
        <v>4700</v>
      </c>
      <c r="B2718" t="s">
        <v>16368</v>
      </c>
      <c r="C2718" t="s">
        <v>16369</v>
      </c>
      <c r="D2718" t="s">
        <v>1943</v>
      </c>
      <c r="E2718" t="s">
        <v>16576</v>
      </c>
      <c r="F2718" t="s">
        <v>15802</v>
      </c>
      <c r="G2718" t="s">
        <v>16371</v>
      </c>
      <c r="H2718" t="s">
        <v>27</v>
      </c>
      <c r="I2718" t="s">
        <v>28</v>
      </c>
      <c r="J2718" t="s">
        <v>16577</v>
      </c>
      <c r="K2718" t="s">
        <v>16578</v>
      </c>
      <c r="L2718" t="s">
        <v>16579</v>
      </c>
      <c r="M2718" t="s">
        <v>16580</v>
      </c>
      <c r="N2718" t="s">
        <v>16581</v>
      </c>
      <c r="O2718" t="s">
        <v>55</v>
      </c>
      <c r="P2718">
        <v>0</v>
      </c>
      <c r="Q2718">
        <v>0</v>
      </c>
      <c r="S2718" t="s">
        <v>16582</v>
      </c>
      <c r="U2718" t="s">
        <v>16575</v>
      </c>
    </row>
    <row r="2719" spans="1:21" hidden="1">
      <c r="A2719">
        <v>4701</v>
      </c>
      <c r="B2719" t="s">
        <v>16368</v>
      </c>
      <c r="C2719" t="s">
        <v>16369</v>
      </c>
      <c r="D2719" t="s">
        <v>1943</v>
      </c>
      <c r="E2719" t="s">
        <v>16583</v>
      </c>
      <c r="F2719" t="s">
        <v>15802</v>
      </c>
      <c r="G2719" t="s">
        <v>16371</v>
      </c>
      <c r="H2719" t="s">
        <v>27</v>
      </c>
      <c r="I2719" t="s">
        <v>28</v>
      </c>
      <c r="J2719" t="s">
        <v>16584</v>
      </c>
      <c r="K2719" t="s">
        <v>16585</v>
      </c>
      <c r="L2719" t="s">
        <v>16586</v>
      </c>
      <c r="M2719" t="s">
        <v>16587</v>
      </c>
      <c r="N2719" t="s">
        <v>16588</v>
      </c>
      <c r="O2719" t="s">
        <v>34</v>
      </c>
      <c r="P2719">
        <v>0</v>
      </c>
      <c r="Q2719">
        <v>0</v>
      </c>
      <c r="S2719" t="s">
        <v>16589</v>
      </c>
      <c r="U2719" t="s">
        <v>16575</v>
      </c>
    </row>
    <row r="2720" spans="1:21" hidden="1">
      <c r="A2720">
        <v>4702</v>
      </c>
      <c r="B2720" t="s">
        <v>16368</v>
      </c>
      <c r="C2720" t="s">
        <v>16369</v>
      </c>
      <c r="D2720" t="s">
        <v>1943</v>
      </c>
      <c r="E2720" t="s">
        <v>16510</v>
      </c>
      <c r="F2720" t="s">
        <v>15802</v>
      </c>
      <c r="G2720" t="s">
        <v>16371</v>
      </c>
      <c r="H2720" t="s">
        <v>27</v>
      </c>
      <c r="I2720" t="s">
        <v>28</v>
      </c>
      <c r="J2720" t="s">
        <v>16590</v>
      </c>
      <c r="K2720" t="s">
        <v>16591</v>
      </c>
      <c r="L2720" t="s">
        <v>16592</v>
      </c>
      <c r="M2720" t="s">
        <v>16593</v>
      </c>
      <c r="N2720" t="s">
        <v>16594</v>
      </c>
      <c r="O2720" t="s">
        <v>80</v>
      </c>
      <c r="P2720">
        <v>0</v>
      </c>
      <c r="Q2720">
        <v>0</v>
      </c>
      <c r="S2720" t="s">
        <v>16595</v>
      </c>
      <c r="U2720" t="s">
        <v>16596</v>
      </c>
    </row>
    <row r="2721" spans="1:21" hidden="1">
      <c r="A2721">
        <v>4703</v>
      </c>
      <c r="B2721" t="s">
        <v>16368</v>
      </c>
      <c r="C2721" t="s">
        <v>16369</v>
      </c>
      <c r="D2721" t="s">
        <v>1943</v>
      </c>
      <c r="E2721" t="s">
        <v>16597</v>
      </c>
      <c r="F2721" t="s">
        <v>15802</v>
      </c>
      <c r="G2721" t="s">
        <v>16371</v>
      </c>
      <c r="H2721" t="s">
        <v>27</v>
      </c>
      <c r="I2721" t="s">
        <v>28</v>
      </c>
      <c r="J2721" t="s">
        <v>16598</v>
      </c>
      <c r="K2721" t="s">
        <v>16599</v>
      </c>
      <c r="L2721" t="s">
        <v>16600</v>
      </c>
      <c r="M2721" t="s">
        <v>16601</v>
      </c>
      <c r="N2721" t="s">
        <v>16602</v>
      </c>
      <c r="O2721" t="s">
        <v>34</v>
      </c>
      <c r="P2721">
        <v>0</v>
      </c>
      <c r="Q2721">
        <v>0</v>
      </c>
      <c r="S2721" t="s">
        <v>16603</v>
      </c>
      <c r="U2721" t="s">
        <v>16596</v>
      </c>
    </row>
    <row r="2722" spans="1:21" hidden="1">
      <c r="A2722">
        <v>4704</v>
      </c>
      <c r="B2722" t="s">
        <v>16368</v>
      </c>
      <c r="C2722" t="s">
        <v>16369</v>
      </c>
      <c r="D2722" t="s">
        <v>1943</v>
      </c>
      <c r="E2722" t="s">
        <v>16604</v>
      </c>
      <c r="F2722" t="s">
        <v>15802</v>
      </c>
      <c r="G2722" t="s">
        <v>16371</v>
      </c>
      <c r="H2722" t="s">
        <v>27</v>
      </c>
      <c r="I2722" t="s">
        <v>28</v>
      </c>
      <c r="J2722" t="s">
        <v>16495</v>
      </c>
      <c r="K2722" t="s">
        <v>16496</v>
      </c>
      <c r="L2722" t="s">
        <v>16499</v>
      </c>
      <c r="M2722" t="s">
        <v>16497</v>
      </c>
      <c r="N2722" t="s">
        <v>16498</v>
      </c>
      <c r="O2722" t="s">
        <v>55</v>
      </c>
      <c r="P2722">
        <v>0</v>
      </c>
      <c r="Q2722">
        <v>0</v>
      </c>
      <c r="S2722" t="s">
        <v>16605</v>
      </c>
      <c r="U2722" t="s">
        <v>16596</v>
      </c>
    </row>
    <row r="2723" spans="1:21" hidden="1">
      <c r="A2723">
        <v>4705</v>
      </c>
      <c r="B2723" t="s">
        <v>2438</v>
      </c>
      <c r="C2723" t="s">
        <v>4561</v>
      </c>
      <c r="D2723" t="s">
        <v>3329</v>
      </c>
      <c r="E2723" t="s">
        <v>16606</v>
      </c>
      <c r="F2723" t="s">
        <v>4314</v>
      </c>
      <c r="G2723" t="s">
        <v>5072</v>
      </c>
      <c r="H2723" t="s">
        <v>27</v>
      </c>
      <c r="I2723" t="s">
        <v>28</v>
      </c>
      <c r="J2723" t="s">
        <v>16607</v>
      </c>
      <c r="K2723" t="s">
        <v>16608</v>
      </c>
      <c r="L2723" t="s">
        <v>16609</v>
      </c>
      <c r="M2723" t="s">
        <v>16610</v>
      </c>
      <c r="O2723" t="s">
        <v>122</v>
      </c>
      <c r="P2723">
        <v>0</v>
      </c>
      <c r="Q2723">
        <v>0</v>
      </c>
      <c r="U2723" t="s">
        <v>16611</v>
      </c>
    </row>
    <row r="2724" spans="1:21" hidden="1">
      <c r="A2724">
        <v>4706</v>
      </c>
      <c r="B2724" t="s">
        <v>2959</v>
      </c>
      <c r="C2724" t="s">
        <v>16612</v>
      </c>
      <c r="D2724" t="s">
        <v>16613</v>
      </c>
      <c r="E2724" t="s">
        <v>16614</v>
      </c>
      <c r="F2724" t="s">
        <v>4314</v>
      </c>
      <c r="G2724" t="s">
        <v>5072</v>
      </c>
      <c r="H2724" t="s">
        <v>27</v>
      </c>
      <c r="I2724" t="s">
        <v>28</v>
      </c>
      <c r="J2724" t="s">
        <v>16615</v>
      </c>
      <c r="K2724" t="s">
        <v>16616</v>
      </c>
      <c r="L2724" t="s">
        <v>16617</v>
      </c>
      <c r="M2724" t="s">
        <v>16618</v>
      </c>
      <c r="N2724" t="s">
        <v>16619</v>
      </c>
      <c r="O2724" t="s">
        <v>80</v>
      </c>
      <c r="P2724">
        <v>0</v>
      </c>
      <c r="Q2724">
        <v>0</v>
      </c>
      <c r="R2724" t="s">
        <v>16620</v>
      </c>
      <c r="U2724" t="s">
        <v>16621</v>
      </c>
    </row>
    <row r="2725" spans="1:21" hidden="1">
      <c r="A2725">
        <v>4707</v>
      </c>
      <c r="B2725" t="s">
        <v>2981</v>
      </c>
      <c r="C2725" t="s">
        <v>16622</v>
      </c>
      <c r="D2725" t="s">
        <v>16613</v>
      </c>
      <c r="E2725" t="s">
        <v>16623</v>
      </c>
      <c r="F2725" t="s">
        <v>4314</v>
      </c>
      <c r="G2725" t="s">
        <v>5072</v>
      </c>
      <c r="H2725" t="s">
        <v>27</v>
      </c>
      <c r="I2725" t="s">
        <v>28</v>
      </c>
      <c r="J2725" t="s">
        <v>1411</v>
      </c>
      <c r="K2725" t="s">
        <v>12704</v>
      </c>
      <c r="L2725" t="s">
        <v>1904</v>
      </c>
      <c r="M2725" t="s">
        <v>12604</v>
      </c>
      <c r="N2725" t="s">
        <v>16624</v>
      </c>
      <c r="O2725" t="s">
        <v>55</v>
      </c>
      <c r="P2725">
        <v>0</v>
      </c>
      <c r="Q2725">
        <v>0</v>
      </c>
      <c r="U2725" t="s">
        <v>16625</v>
      </c>
    </row>
    <row r="2726" spans="1:21" hidden="1">
      <c r="A2726">
        <v>4708</v>
      </c>
      <c r="B2726" t="s">
        <v>2981</v>
      </c>
      <c r="C2726" t="s">
        <v>16626</v>
      </c>
      <c r="D2726" t="s">
        <v>16613</v>
      </c>
      <c r="E2726" t="s">
        <v>16627</v>
      </c>
      <c r="F2726" t="s">
        <v>2409</v>
      </c>
      <c r="G2726" t="s">
        <v>16628</v>
      </c>
      <c r="H2726" t="s">
        <v>27</v>
      </c>
      <c r="I2726" t="s">
        <v>28</v>
      </c>
      <c r="J2726" t="s">
        <v>16629</v>
      </c>
      <c r="K2726" t="s">
        <v>16630</v>
      </c>
      <c r="L2726" t="s">
        <v>16631</v>
      </c>
      <c r="M2726" t="s">
        <v>16632</v>
      </c>
      <c r="N2726" t="s">
        <v>16633</v>
      </c>
      <c r="O2726" t="s">
        <v>122</v>
      </c>
      <c r="P2726">
        <v>0</v>
      </c>
      <c r="Q2726">
        <v>0</v>
      </c>
      <c r="S2726" t="s">
        <v>16634</v>
      </c>
      <c r="U2726" t="s">
        <v>16635</v>
      </c>
    </row>
    <row r="2727" spans="1:21" hidden="1">
      <c r="A2727">
        <v>4709</v>
      </c>
      <c r="B2727" t="s">
        <v>2981</v>
      </c>
      <c r="C2727" t="s">
        <v>16626</v>
      </c>
      <c r="D2727" t="s">
        <v>16613</v>
      </c>
      <c r="E2727" t="s">
        <v>16636</v>
      </c>
      <c r="F2727" t="s">
        <v>2409</v>
      </c>
      <c r="G2727" t="s">
        <v>16628</v>
      </c>
      <c r="H2727" t="s">
        <v>27</v>
      </c>
      <c r="I2727" t="s">
        <v>28</v>
      </c>
      <c r="J2727" t="s">
        <v>16637</v>
      </c>
      <c r="K2727" t="s">
        <v>16638</v>
      </c>
      <c r="L2727" t="s">
        <v>16639</v>
      </c>
      <c r="M2727" t="s">
        <v>16640</v>
      </c>
      <c r="N2727" t="s">
        <v>16641</v>
      </c>
      <c r="O2727" t="s">
        <v>34</v>
      </c>
      <c r="P2727">
        <v>0</v>
      </c>
      <c r="Q2727">
        <v>0</v>
      </c>
      <c r="S2727" t="s">
        <v>16642</v>
      </c>
      <c r="U2727" t="s">
        <v>16643</v>
      </c>
    </row>
    <row r="2728" spans="1:21" hidden="1">
      <c r="A2728">
        <v>4710</v>
      </c>
      <c r="B2728" t="s">
        <v>2981</v>
      </c>
      <c r="C2728" t="s">
        <v>16626</v>
      </c>
      <c r="D2728" t="s">
        <v>16613</v>
      </c>
      <c r="E2728" t="s">
        <v>16644</v>
      </c>
      <c r="F2728" t="s">
        <v>2409</v>
      </c>
      <c r="G2728" t="s">
        <v>16628</v>
      </c>
      <c r="H2728" t="s">
        <v>27</v>
      </c>
      <c r="I2728" t="s">
        <v>28</v>
      </c>
      <c r="J2728" t="s">
        <v>16645</v>
      </c>
      <c r="K2728" t="s">
        <v>16646</v>
      </c>
      <c r="L2728" t="s">
        <v>16647</v>
      </c>
      <c r="M2728" t="s">
        <v>16648</v>
      </c>
      <c r="N2728" t="s">
        <v>16649</v>
      </c>
      <c r="O2728" t="s">
        <v>55</v>
      </c>
      <c r="P2728">
        <v>0</v>
      </c>
      <c r="Q2728">
        <v>0</v>
      </c>
      <c r="S2728" t="s">
        <v>16650</v>
      </c>
      <c r="U2728" t="s">
        <v>16643</v>
      </c>
    </row>
    <row r="2729" spans="1:21" hidden="1">
      <c r="A2729">
        <v>4711</v>
      </c>
      <c r="B2729" t="s">
        <v>2981</v>
      </c>
      <c r="C2729" t="s">
        <v>16651</v>
      </c>
      <c r="D2729" t="s">
        <v>16613</v>
      </c>
      <c r="E2729" t="s">
        <v>16652</v>
      </c>
      <c r="F2729" t="s">
        <v>2409</v>
      </c>
      <c r="G2729" t="s">
        <v>16628</v>
      </c>
      <c r="H2729" t="s">
        <v>27</v>
      </c>
      <c r="I2729" t="s">
        <v>28</v>
      </c>
      <c r="J2729" t="s">
        <v>16653</v>
      </c>
      <c r="K2729" t="s">
        <v>16654</v>
      </c>
      <c r="L2729" t="s">
        <v>16655</v>
      </c>
      <c r="M2729" t="s">
        <v>16656</v>
      </c>
      <c r="N2729" t="s">
        <v>16657</v>
      </c>
      <c r="O2729" t="s">
        <v>80</v>
      </c>
      <c r="P2729">
        <v>0</v>
      </c>
      <c r="Q2729">
        <v>0</v>
      </c>
      <c r="S2729" t="s">
        <v>16658</v>
      </c>
      <c r="U2729" t="s">
        <v>16659</v>
      </c>
    </row>
    <row r="2730" spans="1:21" hidden="1">
      <c r="A2730">
        <v>4712</v>
      </c>
      <c r="B2730" t="s">
        <v>2981</v>
      </c>
      <c r="C2730" t="s">
        <v>16651</v>
      </c>
      <c r="D2730" t="s">
        <v>16613</v>
      </c>
      <c r="E2730" t="s">
        <v>16660</v>
      </c>
      <c r="F2730" t="s">
        <v>2409</v>
      </c>
      <c r="G2730" t="s">
        <v>16628</v>
      </c>
      <c r="H2730" t="s">
        <v>27</v>
      </c>
      <c r="I2730" t="s">
        <v>28</v>
      </c>
      <c r="J2730" t="s">
        <v>16661</v>
      </c>
      <c r="K2730" t="s">
        <v>16662</v>
      </c>
      <c r="L2730" t="s">
        <v>16663</v>
      </c>
      <c r="M2730" t="s">
        <v>16664</v>
      </c>
      <c r="N2730" t="s">
        <v>16665</v>
      </c>
      <c r="O2730" t="s">
        <v>80</v>
      </c>
      <c r="P2730">
        <v>0</v>
      </c>
      <c r="Q2730">
        <v>0</v>
      </c>
      <c r="S2730" t="s">
        <v>16658</v>
      </c>
      <c r="U2730" t="s">
        <v>16659</v>
      </c>
    </row>
    <row r="2731" spans="1:21" hidden="1">
      <c r="A2731">
        <v>4713</v>
      </c>
      <c r="B2731" t="s">
        <v>2981</v>
      </c>
      <c r="C2731" t="s">
        <v>16651</v>
      </c>
      <c r="D2731" t="s">
        <v>16613</v>
      </c>
      <c r="E2731" t="s">
        <v>16666</v>
      </c>
      <c r="F2731" t="s">
        <v>2409</v>
      </c>
      <c r="G2731" t="s">
        <v>16628</v>
      </c>
      <c r="H2731" t="s">
        <v>27</v>
      </c>
      <c r="I2731" t="s">
        <v>28</v>
      </c>
      <c r="J2731" t="s">
        <v>16667</v>
      </c>
      <c r="K2731" t="s">
        <v>16668</v>
      </c>
      <c r="L2731" t="s">
        <v>16669</v>
      </c>
      <c r="M2731" t="s">
        <v>16670</v>
      </c>
      <c r="N2731" t="s">
        <v>16671</v>
      </c>
      <c r="O2731" t="s">
        <v>80</v>
      </c>
      <c r="P2731">
        <v>0</v>
      </c>
      <c r="Q2731">
        <v>0</v>
      </c>
      <c r="S2731" t="s">
        <v>16658</v>
      </c>
      <c r="U2731" t="s">
        <v>16659</v>
      </c>
    </row>
    <row r="2732" spans="1:21" hidden="1">
      <c r="A2732">
        <v>4714</v>
      </c>
      <c r="B2732" t="s">
        <v>2620</v>
      </c>
      <c r="C2732" t="s">
        <v>16672</v>
      </c>
      <c r="D2732" t="s">
        <v>16613</v>
      </c>
      <c r="E2732" t="s">
        <v>16673</v>
      </c>
      <c r="F2732" t="s">
        <v>2409</v>
      </c>
      <c r="G2732" t="s">
        <v>16628</v>
      </c>
      <c r="H2732" t="s">
        <v>27</v>
      </c>
      <c r="I2732" t="s">
        <v>2565</v>
      </c>
      <c r="O2732" t="s">
        <v>55</v>
      </c>
      <c r="P2732">
        <v>0</v>
      </c>
      <c r="Q2732">
        <v>0</v>
      </c>
      <c r="S2732" t="s">
        <v>16650</v>
      </c>
      <c r="U2732" t="s">
        <v>16674</v>
      </c>
    </row>
    <row r="2733" spans="1:21" hidden="1">
      <c r="A2733">
        <v>4715</v>
      </c>
      <c r="B2733" t="s">
        <v>2620</v>
      </c>
      <c r="C2733" t="s">
        <v>16675</v>
      </c>
      <c r="D2733" t="s">
        <v>16613</v>
      </c>
      <c r="E2733" t="s">
        <v>16676</v>
      </c>
      <c r="F2733" t="s">
        <v>2409</v>
      </c>
      <c r="G2733" t="s">
        <v>16628</v>
      </c>
      <c r="H2733" t="s">
        <v>27</v>
      </c>
      <c r="I2733" t="s">
        <v>2565</v>
      </c>
      <c r="O2733" t="s">
        <v>55</v>
      </c>
      <c r="P2733">
        <v>0</v>
      </c>
      <c r="Q2733">
        <v>0</v>
      </c>
      <c r="S2733" t="s">
        <v>16650</v>
      </c>
      <c r="U2733" t="s">
        <v>16674</v>
      </c>
    </row>
    <row r="2734" spans="1:21" hidden="1">
      <c r="A2734">
        <v>4716</v>
      </c>
      <c r="B2734" t="s">
        <v>2620</v>
      </c>
      <c r="C2734" t="s">
        <v>16675</v>
      </c>
      <c r="D2734" t="s">
        <v>16613</v>
      </c>
      <c r="E2734" t="s">
        <v>16677</v>
      </c>
      <c r="F2734" t="s">
        <v>2409</v>
      </c>
      <c r="G2734" t="s">
        <v>16628</v>
      </c>
      <c r="H2734" t="s">
        <v>27</v>
      </c>
      <c r="I2734" t="s">
        <v>2565</v>
      </c>
      <c r="O2734" t="s">
        <v>80</v>
      </c>
      <c r="P2734">
        <v>0</v>
      </c>
      <c r="Q2734">
        <v>0</v>
      </c>
      <c r="S2734" t="s">
        <v>16658</v>
      </c>
      <c r="U2734" t="s">
        <v>16674</v>
      </c>
    </row>
    <row r="2735" spans="1:21" hidden="1">
      <c r="A2735">
        <v>4717</v>
      </c>
      <c r="B2735" t="s">
        <v>2620</v>
      </c>
      <c r="C2735" t="s">
        <v>2834</v>
      </c>
      <c r="D2735" t="s">
        <v>16613</v>
      </c>
      <c r="E2735" t="s">
        <v>16678</v>
      </c>
      <c r="F2735" t="s">
        <v>2409</v>
      </c>
      <c r="G2735" t="s">
        <v>16628</v>
      </c>
      <c r="H2735" t="s">
        <v>27</v>
      </c>
      <c r="I2735" t="s">
        <v>2565</v>
      </c>
      <c r="O2735" t="s">
        <v>80</v>
      </c>
      <c r="P2735">
        <v>0</v>
      </c>
      <c r="Q2735">
        <v>0</v>
      </c>
      <c r="S2735" t="s">
        <v>16658</v>
      </c>
      <c r="U2735" t="s">
        <v>16674</v>
      </c>
    </row>
    <row r="2736" spans="1:21" hidden="1">
      <c r="A2736">
        <v>4718</v>
      </c>
      <c r="B2736" t="s">
        <v>2438</v>
      </c>
      <c r="C2736" t="s">
        <v>9965</v>
      </c>
      <c r="D2736" t="s">
        <v>16613</v>
      </c>
      <c r="E2736" t="s">
        <v>16679</v>
      </c>
      <c r="F2736" t="s">
        <v>2409</v>
      </c>
      <c r="G2736" t="s">
        <v>16628</v>
      </c>
      <c r="H2736" t="s">
        <v>27</v>
      </c>
      <c r="I2736" t="s">
        <v>28</v>
      </c>
      <c r="J2736" t="s">
        <v>16680</v>
      </c>
      <c r="K2736" t="s">
        <v>16640</v>
      </c>
      <c r="L2736" t="s">
        <v>16681</v>
      </c>
      <c r="M2736" t="s">
        <v>16682</v>
      </c>
      <c r="N2736" t="s">
        <v>16683</v>
      </c>
      <c r="O2736" t="s">
        <v>64</v>
      </c>
      <c r="P2736">
        <v>0</v>
      </c>
      <c r="Q2736">
        <v>0</v>
      </c>
      <c r="S2736" t="s">
        <v>16684</v>
      </c>
      <c r="U2736" t="s">
        <v>16685</v>
      </c>
    </row>
    <row r="2737" spans="1:21" hidden="1">
      <c r="A2737" t="s">
        <v>16686</v>
      </c>
      <c r="B2737" t="s">
        <v>16687</v>
      </c>
      <c r="C2737" t="s">
        <v>16688</v>
      </c>
      <c r="D2737" t="s">
        <v>16613</v>
      </c>
      <c r="E2737" t="s">
        <v>16689</v>
      </c>
      <c r="F2737" t="s">
        <v>2409</v>
      </c>
      <c r="G2737" t="s">
        <v>16628</v>
      </c>
      <c r="H2737" t="s">
        <v>27</v>
      </c>
      <c r="I2737" t="s">
        <v>28</v>
      </c>
      <c r="J2737" t="s">
        <v>16690</v>
      </c>
      <c r="K2737" t="s">
        <v>16691</v>
      </c>
      <c r="L2737" t="s">
        <v>16692</v>
      </c>
      <c r="M2737" t="s">
        <v>16693</v>
      </c>
      <c r="O2737" t="s">
        <v>122</v>
      </c>
      <c r="P2737">
        <v>0</v>
      </c>
      <c r="Q2737">
        <v>0</v>
      </c>
      <c r="S2737" t="s">
        <v>16634</v>
      </c>
      <c r="U2737" t="s">
        <v>16685</v>
      </c>
    </row>
    <row r="2738" spans="1:21" hidden="1">
      <c r="A2738">
        <v>4719</v>
      </c>
      <c r="B2738" t="s">
        <v>16687</v>
      </c>
      <c r="C2738" t="s">
        <v>16688</v>
      </c>
      <c r="D2738" t="s">
        <v>16613</v>
      </c>
      <c r="E2738" t="s">
        <v>16689</v>
      </c>
      <c r="F2738" t="s">
        <v>2409</v>
      </c>
      <c r="G2738" t="s">
        <v>16628</v>
      </c>
      <c r="H2738" t="s">
        <v>27</v>
      </c>
      <c r="I2738" t="s">
        <v>28</v>
      </c>
      <c r="J2738" t="s">
        <v>16690</v>
      </c>
      <c r="K2738" t="s">
        <v>16691</v>
      </c>
      <c r="L2738" t="s">
        <v>16692</v>
      </c>
      <c r="M2738" t="s">
        <v>16693</v>
      </c>
      <c r="O2738" t="s">
        <v>122</v>
      </c>
      <c r="P2738">
        <v>0</v>
      </c>
      <c r="Q2738">
        <v>0</v>
      </c>
      <c r="S2738" t="s">
        <v>16650</v>
      </c>
      <c r="U2738" t="s">
        <v>16685</v>
      </c>
    </row>
    <row r="2739" spans="1:21" hidden="1">
      <c r="A2739">
        <v>4720</v>
      </c>
      <c r="B2739" t="s">
        <v>2981</v>
      </c>
      <c r="C2739" t="s">
        <v>16694</v>
      </c>
      <c r="D2739" t="s">
        <v>16613</v>
      </c>
      <c r="E2739" t="s">
        <v>16695</v>
      </c>
      <c r="F2739" t="s">
        <v>2409</v>
      </c>
      <c r="G2739" t="s">
        <v>16628</v>
      </c>
      <c r="H2739" t="s">
        <v>27</v>
      </c>
      <c r="I2739" t="s">
        <v>28</v>
      </c>
      <c r="J2739" t="s">
        <v>16696</v>
      </c>
      <c r="K2739" t="s">
        <v>16697</v>
      </c>
      <c r="L2739" t="s">
        <v>16698</v>
      </c>
      <c r="M2739" t="s">
        <v>16699</v>
      </c>
      <c r="N2739" t="s">
        <v>16700</v>
      </c>
      <c r="O2739" t="s">
        <v>80</v>
      </c>
      <c r="P2739">
        <v>0</v>
      </c>
      <c r="Q2739">
        <v>0</v>
      </c>
      <c r="S2739" t="s">
        <v>16658</v>
      </c>
      <c r="U2739" t="s">
        <v>16701</v>
      </c>
    </row>
    <row r="2740" spans="1:21" hidden="1">
      <c r="A2740">
        <v>4721</v>
      </c>
      <c r="B2740" t="s">
        <v>2959</v>
      </c>
      <c r="C2740" t="s">
        <v>16702</v>
      </c>
      <c r="D2740" t="s">
        <v>16613</v>
      </c>
      <c r="E2740" t="s">
        <v>16703</v>
      </c>
      <c r="F2740" t="s">
        <v>2409</v>
      </c>
      <c r="G2740" t="s">
        <v>16628</v>
      </c>
      <c r="H2740" t="s">
        <v>27</v>
      </c>
      <c r="I2740" t="s">
        <v>28</v>
      </c>
      <c r="J2740" t="s">
        <v>16704</v>
      </c>
      <c r="K2740" t="s">
        <v>16705</v>
      </c>
      <c r="L2740" t="s">
        <v>16706</v>
      </c>
      <c r="M2740" t="s">
        <v>16707</v>
      </c>
      <c r="N2740" t="s">
        <v>16708</v>
      </c>
      <c r="O2740" t="s">
        <v>80</v>
      </c>
      <c r="P2740">
        <v>0</v>
      </c>
      <c r="Q2740">
        <v>0</v>
      </c>
      <c r="S2740" t="s">
        <v>16658</v>
      </c>
      <c r="U2740" t="s">
        <v>16709</v>
      </c>
    </row>
    <row r="2741" spans="1:21" hidden="1">
      <c r="A2741">
        <v>4722</v>
      </c>
      <c r="B2741" t="s">
        <v>2438</v>
      </c>
      <c r="C2741" t="s">
        <v>16710</v>
      </c>
      <c r="D2741" t="s">
        <v>16613</v>
      </c>
      <c r="E2741" t="s">
        <v>16711</v>
      </c>
      <c r="F2741" t="s">
        <v>2409</v>
      </c>
      <c r="G2741" t="s">
        <v>16628</v>
      </c>
      <c r="H2741" t="s">
        <v>27</v>
      </c>
      <c r="I2741" t="s">
        <v>28</v>
      </c>
      <c r="J2741" t="s">
        <v>16712</v>
      </c>
      <c r="K2741" t="s">
        <v>16713</v>
      </c>
      <c r="L2741" t="s">
        <v>16714</v>
      </c>
      <c r="M2741" t="s">
        <v>16715</v>
      </c>
      <c r="N2741" t="s">
        <v>16716</v>
      </c>
      <c r="O2741" t="s">
        <v>34</v>
      </c>
      <c r="P2741">
        <v>0</v>
      </c>
      <c r="Q2741">
        <v>0</v>
      </c>
      <c r="S2741" t="s">
        <v>16642</v>
      </c>
      <c r="U2741" t="s">
        <v>16717</v>
      </c>
    </row>
    <row r="2742" spans="1:21" hidden="1">
      <c r="A2742">
        <v>4723</v>
      </c>
      <c r="B2742" t="s">
        <v>2438</v>
      </c>
      <c r="C2742" t="s">
        <v>16710</v>
      </c>
      <c r="D2742" t="s">
        <v>16613</v>
      </c>
      <c r="E2742" t="s">
        <v>16718</v>
      </c>
      <c r="F2742" t="s">
        <v>2409</v>
      </c>
      <c r="G2742" t="s">
        <v>16628</v>
      </c>
      <c r="H2742" t="s">
        <v>27</v>
      </c>
      <c r="I2742" t="s">
        <v>28</v>
      </c>
      <c r="J2742" t="s">
        <v>16719</v>
      </c>
      <c r="K2742" t="s">
        <v>16720</v>
      </c>
      <c r="L2742" t="s">
        <v>16721</v>
      </c>
      <c r="M2742" t="s">
        <v>16722</v>
      </c>
      <c r="N2742" t="s">
        <v>16723</v>
      </c>
      <c r="O2742" t="s">
        <v>64</v>
      </c>
      <c r="P2742">
        <v>0</v>
      </c>
      <c r="Q2742">
        <v>0</v>
      </c>
      <c r="S2742" t="s">
        <v>16684</v>
      </c>
      <c r="U2742" t="s">
        <v>16717</v>
      </c>
    </row>
    <row r="2743" spans="1:21" hidden="1">
      <c r="A2743">
        <v>4724</v>
      </c>
      <c r="B2743" t="s">
        <v>2438</v>
      </c>
      <c r="C2743" t="s">
        <v>15536</v>
      </c>
      <c r="D2743" t="s">
        <v>16613</v>
      </c>
      <c r="E2743" t="s">
        <v>16724</v>
      </c>
      <c r="F2743" t="s">
        <v>2409</v>
      </c>
      <c r="G2743" t="s">
        <v>16628</v>
      </c>
      <c r="H2743" t="s">
        <v>27</v>
      </c>
      <c r="I2743" t="s">
        <v>28</v>
      </c>
      <c r="J2743" t="s">
        <v>16725</v>
      </c>
      <c r="K2743" t="s">
        <v>16726</v>
      </c>
      <c r="L2743" t="s">
        <v>16727</v>
      </c>
      <c r="M2743" t="s">
        <v>16728</v>
      </c>
      <c r="N2743" t="s">
        <v>16729</v>
      </c>
      <c r="O2743" t="s">
        <v>34</v>
      </c>
      <c r="P2743">
        <v>0</v>
      </c>
      <c r="Q2743">
        <v>0</v>
      </c>
      <c r="S2743" t="s">
        <v>16642</v>
      </c>
      <c r="U2743" t="s">
        <v>16730</v>
      </c>
    </row>
    <row r="2744" spans="1:21" hidden="1">
      <c r="A2744">
        <v>4725</v>
      </c>
      <c r="B2744" t="s">
        <v>2438</v>
      </c>
      <c r="C2744" t="s">
        <v>16710</v>
      </c>
      <c r="D2744" t="s">
        <v>16613</v>
      </c>
      <c r="E2744" t="s">
        <v>16731</v>
      </c>
      <c r="F2744" t="s">
        <v>2409</v>
      </c>
      <c r="G2744" t="s">
        <v>16628</v>
      </c>
      <c r="H2744" t="s">
        <v>27</v>
      </c>
      <c r="I2744" t="s">
        <v>28</v>
      </c>
      <c r="J2744" t="s">
        <v>16732</v>
      </c>
      <c r="K2744" t="s">
        <v>16733</v>
      </c>
      <c r="L2744" t="s">
        <v>16734</v>
      </c>
      <c r="M2744" t="s">
        <v>16735</v>
      </c>
      <c r="N2744" t="s">
        <v>16736</v>
      </c>
      <c r="O2744" t="s">
        <v>34</v>
      </c>
      <c r="P2744">
        <v>0</v>
      </c>
      <c r="Q2744">
        <v>0</v>
      </c>
      <c r="S2744" t="s">
        <v>16642</v>
      </c>
      <c r="U2744" t="s">
        <v>16730</v>
      </c>
    </row>
    <row r="2745" spans="1:21" hidden="1">
      <c r="A2745">
        <v>4726</v>
      </c>
      <c r="B2745" t="s">
        <v>2438</v>
      </c>
      <c r="C2745" t="s">
        <v>15536</v>
      </c>
      <c r="D2745" t="s">
        <v>16613</v>
      </c>
      <c r="E2745" t="s">
        <v>16737</v>
      </c>
      <c r="F2745" t="s">
        <v>2409</v>
      </c>
      <c r="G2745" t="s">
        <v>16628</v>
      </c>
      <c r="H2745" t="s">
        <v>27</v>
      </c>
      <c r="I2745" t="s">
        <v>28</v>
      </c>
      <c r="J2745" t="s">
        <v>16738</v>
      </c>
      <c r="K2745" t="s">
        <v>16739</v>
      </c>
      <c r="L2745" t="s">
        <v>16740</v>
      </c>
      <c r="M2745" t="s">
        <v>16741</v>
      </c>
      <c r="N2745" t="s">
        <v>16742</v>
      </c>
      <c r="O2745" t="s">
        <v>64</v>
      </c>
      <c r="P2745">
        <v>0</v>
      </c>
      <c r="Q2745">
        <v>0</v>
      </c>
      <c r="S2745" t="s">
        <v>16684</v>
      </c>
      <c r="U2745" t="s">
        <v>16743</v>
      </c>
    </row>
    <row r="2746" spans="1:21" hidden="1">
      <c r="A2746">
        <v>4727</v>
      </c>
      <c r="B2746" t="s">
        <v>2438</v>
      </c>
      <c r="C2746" t="s">
        <v>15536</v>
      </c>
      <c r="D2746" t="s">
        <v>16613</v>
      </c>
      <c r="E2746" t="s">
        <v>16744</v>
      </c>
      <c r="F2746" t="s">
        <v>2409</v>
      </c>
      <c r="G2746" t="s">
        <v>16628</v>
      </c>
      <c r="H2746" t="s">
        <v>27</v>
      </c>
      <c r="I2746" t="s">
        <v>28</v>
      </c>
      <c r="J2746" t="s">
        <v>16745</v>
      </c>
      <c r="K2746" t="s">
        <v>16746</v>
      </c>
      <c r="L2746" t="s">
        <v>16747</v>
      </c>
      <c r="M2746" t="s">
        <v>16748</v>
      </c>
      <c r="N2746" t="s">
        <v>16749</v>
      </c>
      <c r="O2746" t="s">
        <v>80</v>
      </c>
      <c r="P2746">
        <v>0</v>
      </c>
      <c r="Q2746">
        <v>0</v>
      </c>
      <c r="S2746" t="s">
        <v>16658</v>
      </c>
      <c r="U2746" t="s">
        <v>16750</v>
      </c>
    </row>
    <row r="2747" spans="1:21" hidden="1">
      <c r="A2747">
        <v>4728</v>
      </c>
      <c r="B2747" t="s">
        <v>11453</v>
      </c>
      <c r="C2747" t="s">
        <v>16751</v>
      </c>
      <c r="D2747" t="s">
        <v>16613</v>
      </c>
      <c r="E2747" t="s">
        <v>16752</v>
      </c>
      <c r="F2747" t="s">
        <v>2409</v>
      </c>
      <c r="G2747" t="s">
        <v>16628</v>
      </c>
      <c r="H2747" t="s">
        <v>27</v>
      </c>
      <c r="I2747" t="s">
        <v>28</v>
      </c>
      <c r="J2747" t="s">
        <v>16753</v>
      </c>
      <c r="K2747" t="s">
        <v>16754</v>
      </c>
      <c r="L2747" t="s">
        <v>16755</v>
      </c>
      <c r="M2747" t="s">
        <v>16756</v>
      </c>
      <c r="O2747" t="s">
        <v>122</v>
      </c>
      <c r="P2747">
        <v>0</v>
      </c>
      <c r="Q2747">
        <v>0</v>
      </c>
      <c r="S2747" t="s">
        <v>16634</v>
      </c>
      <c r="U2747" t="s">
        <v>16757</v>
      </c>
    </row>
    <row r="2748" spans="1:21" hidden="1">
      <c r="A2748">
        <v>4729</v>
      </c>
      <c r="B2748" t="s">
        <v>2959</v>
      </c>
      <c r="C2748" t="s">
        <v>16758</v>
      </c>
      <c r="D2748" t="s">
        <v>1943</v>
      </c>
      <c r="E2748" t="s">
        <v>16759</v>
      </c>
      <c r="F2748" t="s">
        <v>2409</v>
      </c>
      <c r="G2748" t="s">
        <v>16628</v>
      </c>
      <c r="H2748" t="s">
        <v>27</v>
      </c>
      <c r="I2748" t="s">
        <v>28</v>
      </c>
      <c r="J2748" t="s">
        <v>16760</v>
      </c>
      <c r="K2748" t="s">
        <v>16761</v>
      </c>
      <c r="L2748" t="s">
        <v>16762</v>
      </c>
      <c r="M2748" t="s">
        <v>16763</v>
      </c>
      <c r="N2748" t="s">
        <v>16764</v>
      </c>
      <c r="O2748" t="s">
        <v>122</v>
      </c>
      <c r="P2748">
        <v>0</v>
      </c>
      <c r="Q2748">
        <v>0</v>
      </c>
      <c r="S2748" t="s">
        <v>16634</v>
      </c>
      <c r="U2748" t="s">
        <v>16765</v>
      </c>
    </row>
    <row r="2749" spans="1:21" hidden="1">
      <c r="A2749">
        <v>4730</v>
      </c>
      <c r="B2749" t="s">
        <v>2438</v>
      </c>
      <c r="C2749" t="s">
        <v>16766</v>
      </c>
      <c r="D2749" t="s">
        <v>1943</v>
      </c>
      <c r="E2749" t="s">
        <v>16767</v>
      </c>
      <c r="F2749" t="s">
        <v>2409</v>
      </c>
      <c r="G2749" t="s">
        <v>16628</v>
      </c>
      <c r="H2749" t="s">
        <v>27</v>
      </c>
      <c r="I2749" t="s">
        <v>28</v>
      </c>
      <c r="J2749" t="s">
        <v>16768</v>
      </c>
      <c r="K2749" t="s">
        <v>16769</v>
      </c>
      <c r="L2749" t="s">
        <v>16770</v>
      </c>
      <c r="M2749" t="s">
        <v>16771</v>
      </c>
      <c r="N2749" t="s">
        <v>16772</v>
      </c>
      <c r="O2749" t="s">
        <v>80</v>
      </c>
      <c r="P2749">
        <v>0</v>
      </c>
      <c r="Q2749">
        <v>0</v>
      </c>
      <c r="S2749" t="s">
        <v>16658</v>
      </c>
      <c r="U2749" t="s">
        <v>16765</v>
      </c>
    </row>
    <row r="2750" spans="1:21" hidden="1">
      <c r="A2750">
        <v>4731</v>
      </c>
      <c r="B2750" t="s">
        <v>2438</v>
      </c>
      <c r="C2750" t="s">
        <v>16773</v>
      </c>
      <c r="D2750" t="s">
        <v>1943</v>
      </c>
      <c r="E2750" t="s">
        <v>16774</v>
      </c>
      <c r="F2750" t="s">
        <v>2409</v>
      </c>
      <c r="G2750" t="s">
        <v>16628</v>
      </c>
      <c r="H2750" t="s">
        <v>27</v>
      </c>
      <c r="I2750" t="s">
        <v>28</v>
      </c>
      <c r="J2750" t="s">
        <v>16775</v>
      </c>
      <c r="K2750" t="s">
        <v>16736</v>
      </c>
      <c r="L2750" t="s">
        <v>16733</v>
      </c>
      <c r="M2750" t="s">
        <v>16776</v>
      </c>
      <c r="N2750" t="s">
        <v>16732</v>
      </c>
      <c r="O2750" t="s">
        <v>80</v>
      </c>
      <c r="P2750">
        <v>0</v>
      </c>
      <c r="Q2750">
        <v>0</v>
      </c>
      <c r="S2750" t="s">
        <v>16658</v>
      </c>
      <c r="U2750" t="s">
        <v>16765</v>
      </c>
    </row>
    <row r="2751" spans="1:21" hidden="1">
      <c r="A2751">
        <v>4732</v>
      </c>
      <c r="B2751" t="s">
        <v>2959</v>
      </c>
      <c r="C2751" t="s">
        <v>16777</v>
      </c>
      <c r="D2751" t="s">
        <v>1943</v>
      </c>
      <c r="E2751" t="s">
        <v>16778</v>
      </c>
      <c r="F2751" t="s">
        <v>2409</v>
      </c>
      <c r="G2751" t="s">
        <v>16628</v>
      </c>
      <c r="H2751" t="s">
        <v>27</v>
      </c>
      <c r="I2751" t="s">
        <v>28</v>
      </c>
      <c r="J2751" t="s">
        <v>16779</v>
      </c>
      <c r="K2751" t="s">
        <v>16780</v>
      </c>
      <c r="L2751" t="s">
        <v>16781</v>
      </c>
      <c r="M2751" t="s">
        <v>16782</v>
      </c>
      <c r="N2751" t="s">
        <v>16783</v>
      </c>
      <c r="O2751" t="s">
        <v>122</v>
      </c>
      <c r="P2751">
        <v>0</v>
      </c>
      <c r="Q2751">
        <v>0</v>
      </c>
      <c r="S2751" t="s">
        <v>16634</v>
      </c>
      <c r="U2751" t="s">
        <v>16784</v>
      </c>
    </row>
    <row r="2752" spans="1:21" hidden="1">
      <c r="A2752">
        <v>4733</v>
      </c>
      <c r="B2752" t="s">
        <v>11222</v>
      </c>
      <c r="C2752" t="s">
        <v>16785</v>
      </c>
      <c r="D2752" t="s">
        <v>1943</v>
      </c>
      <c r="E2752" t="s">
        <v>16786</v>
      </c>
      <c r="F2752" t="s">
        <v>2409</v>
      </c>
      <c r="G2752" t="s">
        <v>16628</v>
      </c>
      <c r="H2752" t="s">
        <v>27</v>
      </c>
      <c r="I2752" t="s">
        <v>28</v>
      </c>
      <c r="J2752" t="s">
        <v>16787</v>
      </c>
      <c r="K2752" t="s">
        <v>16788</v>
      </c>
      <c r="L2752" t="s">
        <v>16789</v>
      </c>
      <c r="M2752" t="s">
        <v>16790</v>
      </c>
      <c r="O2752" t="s">
        <v>64</v>
      </c>
      <c r="P2752">
        <v>0</v>
      </c>
      <c r="Q2752">
        <v>0</v>
      </c>
      <c r="S2752" t="s">
        <v>16684</v>
      </c>
      <c r="U2752" t="s">
        <v>16784</v>
      </c>
    </row>
    <row r="2753" spans="1:21" hidden="1">
      <c r="A2753">
        <v>4734</v>
      </c>
      <c r="B2753" t="s">
        <v>2981</v>
      </c>
      <c r="C2753" t="s">
        <v>11957</v>
      </c>
      <c r="D2753" t="s">
        <v>1943</v>
      </c>
      <c r="E2753" t="s">
        <v>16791</v>
      </c>
      <c r="F2753" t="s">
        <v>2409</v>
      </c>
      <c r="G2753" t="s">
        <v>16628</v>
      </c>
      <c r="H2753" t="s">
        <v>27</v>
      </c>
      <c r="I2753" t="s">
        <v>28</v>
      </c>
      <c r="J2753" t="s">
        <v>16792</v>
      </c>
      <c r="K2753" t="s">
        <v>16793</v>
      </c>
      <c r="L2753" t="s">
        <v>16794</v>
      </c>
      <c r="M2753" t="s">
        <v>16795</v>
      </c>
      <c r="N2753" t="s">
        <v>16796</v>
      </c>
      <c r="O2753" t="s">
        <v>64</v>
      </c>
      <c r="P2753">
        <v>0</v>
      </c>
      <c r="Q2753">
        <v>0</v>
      </c>
      <c r="S2753" t="s">
        <v>16684</v>
      </c>
      <c r="U2753" t="s">
        <v>16797</v>
      </c>
    </row>
    <row r="2754" spans="1:21" hidden="1">
      <c r="A2754">
        <v>4735</v>
      </c>
      <c r="B2754" t="s">
        <v>2620</v>
      </c>
      <c r="C2754" t="s">
        <v>16798</v>
      </c>
      <c r="D2754" t="s">
        <v>1943</v>
      </c>
      <c r="E2754" t="s">
        <v>16799</v>
      </c>
      <c r="F2754" t="s">
        <v>2409</v>
      </c>
      <c r="G2754" t="s">
        <v>16628</v>
      </c>
      <c r="H2754" t="s">
        <v>27</v>
      </c>
      <c r="I2754" t="s">
        <v>2565</v>
      </c>
      <c r="O2754" t="s">
        <v>80</v>
      </c>
      <c r="P2754">
        <v>0</v>
      </c>
      <c r="Q2754">
        <v>0</v>
      </c>
      <c r="S2754" t="s">
        <v>16658</v>
      </c>
      <c r="U2754" t="s">
        <v>16797</v>
      </c>
    </row>
    <row r="2755" spans="1:21" hidden="1">
      <c r="A2755">
        <v>4736</v>
      </c>
      <c r="B2755" t="s">
        <v>2438</v>
      </c>
      <c r="C2755" t="s">
        <v>16675</v>
      </c>
      <c r="D2755" t="s">
        <v>1943</v>
      </c>
      <c r="E2755" t="s">
        <v>16800</v>
      </c>
      <c r="F2755" t="s">
        <v>2409</v>
      </c>
      <c r="G2755" t="s">
        <v>16628</v>
      </c>
      <c r="H2755" t="s">
        <v>27</v>
      </c>
      <c r="I2755" t="s">
        <v>28</v>
      </c>
      <c r="J2755" t="s">
        <v>16736</v>
      </c>
      <c r="K2755" t="s">
        <v>16734</v>
      </c>
      <c r="L2755" t="s">
        <v>16733</v>
      </c>
      <c r="M2755" t="s">
        <v>16735</v>
      </c>
      <c r="N2755" t="s">
        <v>16732</v>
      </c>
      <c r="O2755" t="s">
        <v>55</v>
      </c>
      <c r="P2755">
        <v>0</v>
      </c>
      <c r="Q2755">
        <v>0</v>
      </c>
      <c r="S2755" t="s">
        <v>16650</v>
      </c>
      <c r="U2755" t="s">
        <v>16797</v>
      </c>
    </row>
    <row r="2756" spans="1:21" hidden="1">
      <c r="A2756">
        <v>4737</v>
      </c>
      <c r="B2756" t="s">
        <v>2981</v>
      </c>
      <c r="C2756" t="s">
        <v>7187</v>
      </c>
      <c r="D2756" t="s">
        <v>1943</v>
      </c>
      <c r="E2756" t="s">
        <v>16801</v>
      </c>
      <c r="F2756" t="s">
        <v>2409</v>
      </c>
      <c r="G2756" t="s">
        <v>16628</v>
      </c>
      <c r="H2756" t="s">
        <v>27</v>
      </c>
      <c r="I2756" t="s">
        <v>28</v>
      </c>
      <c r="J2756" t="s">
        <v>16802</v>
      </c>
      <c r="K2756" t="s">
        <v>16803</v>
      </c>
      <c r="L2756" t="s">
        <v>16804</v>
      </c>
      <c r="M2756" t="s">
        <v>16805</v>
      </c>
      <c r="N2756" t="s">
        <v>16806</v>
      </c>
      <c r="O2756" t="s">
        <v>55</v>
      </c>
      <c r="P2756">
        <v>0</v>
      </c>
      <c r="Q2756">
        <v>0</v>
      </c>
      <c r="S2756" t="s">
        <v>16650</v>
      </c>
      <c r="U2756" t="s">
        <v>16807</v>
      </c>
    </row>
    <row r="2757" spans="1:21" hidden="1">
      <c r="A2757">
        <v>4738</v>
      </c>
      <c r="B2757" t="s">
        <v>2438</v>
      </c>
      <c r="C2757" t="s">
        <v>11853</v>
      </c>
      <c r="D2757" t="s">
        <v>1943</v>
      </c>
      <c r="E2757" t="s">
        <v>16808</v>
      </c>
      <c r="F2757" t="s">
        <v>2409</v>
      </c>
      <c r="G2757" t="s">
        <v>16628</v>
      </c>
      <c r="H2757" t="s">
        <v>27</v>
      </c>
      <c r="I2757" t="s">
        <v>28</v>
      </c>
      <c r="J2757" t="s">
        <v>16809</v>
      </c>
      <c r="K2757" t="s">
        <v>16810</v>
      </c>
      <c r="L2757" t="s">
        <v>16811</v>
      </c>
      <c r="M2757" t="s">
        <v>16812</v>
      </c>
      <c r="N2757" t="s">
        <v>16813</v>
      </c>
      <c r="O2757" t="s">
        <v>34</v>
      </c>
      <c r="P2757">
        <v>0</v>
      </c>
      <c r="Q2757">
        <v>0</v>
      </c>
      <c r="S2757" t="s">
        <v>16642</v>
      </c>
      <c r="U2757" t="s">
        <v>16807</v>
      </c>
    </row>
    <row r="2758" spans="1:21" hidden="1">
      <c r="A2758">
        <v>4739</v>
      </c>
      <c r="B2758" t="s">
        <v>2438</v>
      </c>
      <c r="C2758" t="s">
        <v>11853</v>
      </c>
      <c r="D2758" t="s">
        <v>1943</v>
      </c>
      <c r="E2758" t="s">
        <v>16814</v>
      </c>
      <c r="F2758" t="s">
        <v>2409</v>
      </c>
      <c r="G2758" t="s">
        <v>16628</v>
      </c>
      <c r="H2758" t="s">
        <v>27</v>
      </c>
      <c r="I2758" t="s">
        <v>28</v>
      </c>
      <c r="J2758" t="s">
        <v>16815</v>
      </c>
      <c r="K2758" t="s">
        <v>14040</v>
      </c>
      <c r="L2758" t="s">
        <v>16816</v>
      </c>
      <c r="M2758" t="s">
        <v>16817</v>
      </c>
      <c r="N2758" t="s">
        <v>11426</v>
      </c>
      <c r="O2758" t="s">
        <v>122</v>
      </c>
      <c r="P2758">
        <v>0</v>
      </c>
      <c r="Q2758">
        <v>0</v>
      </c>
      <c r="S2758" t="s">
        <v>16634</v>
      </c>
      <c r="U2758" t="s">
        <v>16818</v>
      </c>
    </row>
    <row r="2759" spans="1:21" hidden="1">
      <c r="A2759">
        <v>4740</v>
      </c>
      <c r="B2759" t="s">
        <v>16819</v>
      </c>
      <c r="C2759" t="s">
        <v>16820</v>
      </c>
      <c r="D2759" t="s">
        <v>1943</v>
      </c>
      <c r="E2759" t="s">
        <v>16821</v>
      </c>
      <c r="F2759" t="s">
        <v>2409</v>
      </c>
      <c r="G2759" t="s">
        <v>16628</v>
      </c>
      <c r="H2759" t="s">
        <v>27</v>
      </c>
      <c r="I2759" t="s">
        <v>28</v>
      </c>
      <c r="J2759" t="s">
        <v>16822</v>
      </c>
      <c r="K2759" t="s">
        <v>16823</v>
      </c>
      <c r="L2759" t="s">
        <v>16824</v>
      </c>
      <c r="M2759" t="s">
        <v>16825</v>
      </c>
      <c r="O2759" t="s">
        <v>122</v>
      </c>
      <c r="P2759">
        <v>0</v>
      </c>
      <c r="Q2759">
        <v>0</v>
      </c>
      <c r="S2759" t="s">
        <v>16634</v>
      </c>
      <c r="U2759" t="s">
        <v>16818</v>
      </c>
    </row>
    <row r="2760" spans="1:21" hidden="1">
      <c r="A2760">
        <v>4741</v>
      </c>
      <c r="B2760" t="s">
        <v>2438</v>
      </c>
      <c r="C2760" t="s">
        <v>16826</v>
      </c>
      <c r="D2760" t="s">
        <v>1943</v>
      </c>
      <c r="E2760" t="s">
        <v>16827</v>
      </c>
      <c r="F2760" t="s">
        <v>2409</v>
      </c>
      <c r="G2760" t="s">
        <v>16628</v>
      </c>
      <c r="H2760" t="s">
        <v>27</v>
      </c>
      <c r="I2760" t="s">
        <v>28</v>
      </c>
      <c r="J2760" t="s">
        <v>16828</v>
      </c>
      <c r="K2760" t="s">
        <v>16829</v>
      </c>
      <c r="L2760" t="s">
        <v>16830</v>
      </c>
      <c r="M2760" t="s">
        <v>16831</v>
      </c>
      <c r="N2760" t="s">
        <v>16832</v>
      </c>
      <c r="O2760" t="s">
        <v>80</v>
      </c>
      <c r="P2760">
        <v>0</v>
      </c>
      <c r="Q2760">
        <v>0</v>
      </c>
      <c r="S2760" t="s">
        <v>16658</v>
      </c>
      <c r="U2760" t="s">
        <v>16833</v>
      </c>
    </row>
    <row r="2761" spans="1:21" hidden="1">
      <c r="A2761">
        <v>4742</v>
      </c>
      <c r="B2761" t="s">
        <v>2438</v>
      </c>
      <c r="C2761" t="s">
        <v>16834</v>
      </c>
      <c r="D2761" t="s">
        <v>1943</v>
      </c>
      <c r="E2761" t="s">
        <v>16835</v>
      </c>
      <c r="F2761" t="s">
        <v>2409</v>
      </c>
      <c r="G2761" t="s">
        <v>16628</v>
      </c>
      <c r="H2761" t="s">
        <v>27</v>
      </c>
      <c r="I2761" t="s">
        <v>28</v>
      </c>
      <c r="J2761" t="s">
        <v>16836</v>
      </c>
      <c r="K2761" t="s">
        <v>16837</v>
      </c>
      <c r="L2761" t="s">
        <v>16838</v>
      </c>
      <c r="M2761" t="s">
        <v>16839</v>
      </c>
      <c r="N2761" t="s">
        <v>16840</v>
      </c>
      <c r="O2761" t="s">
        <v>122</v>
      </c>
      <c r="P2761">
        <v>0</v>
      </c>
      <c r="Q2761">
        <v>0</v>
      </c>
      <c r="S2761" t="s">
        <v>16634</v>
      </c>
      <c r="U2761" t="s">
        <v>16841</v>
      </c>
    </row>
    <row r="2762" spans="1:21" hidden="1">
      <c r="A2762">
        <v>4743</v>
      </c>
      <c r="B2762" t="s">
        <v>2620</v>
      </c>
      <c r="C2762" t="s">
        <v>16842</v>
      </c>
      <c r="D2762" t="s">
        <v>1943</v>
      </c>
      <c r="E2762" t="s">
        <v>16843</v>
      </c>
      <c r="F2762" t="s">
        <v>2409</v>
      </c>
      <c r="G2762" t="s">
        <v>16628</v>
      </c>
      <c r="H2762" t="s">
        <v>27</v>
      </c>
      <c r="I2762" t="s">
        <v>2565</v>
      </c>
      <c r="O2762" t="s">
        <v>55</v>
      </c>
      <c r="P2762">
        <v>0</v>
      </c>
      <c r="Q2762">
        <v>0</v>
      </c>
      <c r="S2762" t="s">
        <v>16650</v>
      </c>
      <c r="U2762" t="s">
        <v>16841</v>
      </c>
    </row>
    <row r="2763" spans="1:21" hidden="1">
      <c r="A2763">
        <v>4744</v>
      </c>
      <c r="B2763" t="s">
        <v>2959</v>
      </c>
      <c r="C2763" t="s">
        <v>16844</v>
      </c>
      <c r="D2763" t="s">
        <v>1943</v>
      </c>
      <c r="E2763" t="s">
        <v>16845</v>
      </c>
      <c r="F2763" t="s">
        <v>2409</v>
      </c>
      <c r="G2763" t="s">
        <v>16628</v>
      </c>
      <c r="H2763" t="s">
        <v>27</v>
      </c>
      <c r="I2763" t="s">
        <v>28</v>
      </c>
      <c r="J2763" t="s">
        <v>16846</v>
      </c>
      <c r="K2763" t="s">
        <v>16847</v>
      </c>
      <c r="L2763" t="s">
        <v>16848</v>
      </c>
      <c r="M2763" t="s">
        <v>16849</v>
      </c>
      <c r="N2763" t="s">
        <v>16850</v>
      </c>
      <c r="O2763" t="s">
        <v>122</v>
      </c>
      <c r="P2763">
        <v>0</v>
      </c>
      <c r="Q2763">
        <v>0</v>
      </c>
      <c r="S2763" t="s">
        <v>16634</v>
      </c>
      <c r="U2763" t="s">
        <v>16851</v>
      </c>
    </row>
    <row r="2764" spans="1:21" hidden="1">
      <c r="A2764">
        <v>4745</v>
      </c>
      <c r="B2764" t="s">
        <v>16852</v>
      </c>
      <c r="C2764" t="s">
        <v>16853</v>
      </c>
      <c r="D2764" t="s">
        <v>1943</v>
      </c>
      <c r="E2764" t="s">
        <v>16854</v>
      </c>
      <c r="F2764" t="s">
        <v>2409</v>
      </c>
      <c r="G2764" t="s">
        <v>16628</v>
      </c>
      <c r="H2764" t="s">
        <v>27</v>
      </c>
      <c r="I2764" t="s">
        <v>28</v>
      </c>
      <c r="J2764" t="s">
        <v>16855</v>
      </c>
      <c r="K2764" t="s">
        <v>16856</v>
      </c>
      <c r="L2764" t="s">
        <v>16857</v>
      </c>
      <c r="M2764" t="s">
        <v>16858</v>
      </c>
      <c r="N2764" t="s">
        <v>16859</v>
      </c>
      <c r="O2764" t="s">
        <v>55</v>
      </c>
      <c r="P2764">
        <v>0</v>
      </c>
      <c r="Q2764">
        <v>0</v>
      </c>
      <c r="S2764" t="s">
        <v>16650</v>
      </c>
      <c r="U2764" t="s">
        <v>16851</v>
      </c>
    </row>
    <row r="2765" spans="1:21" hidden="1">
      <c r="A2765">
        <v>4746</v>
      </c>
      <c r="B2765" t="s">
        <v>16852</v>
      </c>
      <c r="C2765" t="s">
        <v>16853</v>
      </c>
      <c r="D2765" t="s">
        <v>1943</v>
      </c>
      <c r="E2765" t="s">
        <v>16860</v>
      </c>
      <c r="F2765" t="s">
        <v>2409</v>
      </c>
      <c r="G2765" t="s">
        <v>16628</v>
      </c>
      <c r="H2765" t="s">
        <v>27</v>
      </c>
      <c r="I2765" t="s">
        <v>28</v>
      </c>
      <c r="J2765" t="s">
        <v>16861</v>
      </c>
      <c r="K2765" t="s">
        <v>16862</v>
      </c>
      <c r="L2765" t="s">
        <v>16863</v>
      </c>
      <c r="M2765" t="s">
        <v>16864</v>
      </c>
      <c r="N2765" t="s">
        <v>16865</v>
      </c>
      <c r="O2765" t="s">
        <v>55</v>
      </c>
      <c r="P2765">
        <v>0</v>
      </c>
      <c r="Q2765">
        <v>0</v>
      </c>
      <c r="S2765" t="s">
        <v>16650</v>
      </c>
      <c r="U2765" t="s">
        <v>16851</v>
      </c>
    </row>
    <row r="2766" spans="1:21" hidden="1">
      <c r="A2766">
        <v>4747</v>
      </c>
      <c r="B2766" t="s">
        <v>16866</v>
      </c>
      <c r="C2766" t="s">
        <v>16866</v>
      </c>
      <c r="D2766" t="s">
        <v>1943</v>
      </c>
      <c r="E2766" t="s">
        <v>16867</v>
      </c>
      <c r="F2766" t="s">
        <v>2409</v>
      </c>
      <c r="G2766" t="s">
        <v>16628</v>
      </c>
      <c r="H2766" t="s">
        <v>27</v>
      </c>
      <c r="I2766" t="s">
        <v>28</v>
      </c>
      <c r="J2766" t="s">
        <v>16868</v>
      </c>
      <c r="K2766" t="s">
        <v>16869</v>
      </c>
      <c r="L2766" t="s">
        <v>16870</v>
      </c>
      <c r="M2766" t="s">
        <v>16871</v>
      </c>
      <c r="N2766" t="s">
        <v>16872</v>
      </c>
      <c r="O2766" t="s">
        <v>34</v>
      </c>
      <c r="P2766">
        <v>0</v>
      </c>
      <c r="Q2766">
        <v>0</v>
      </c>
      <c r="S2766" t="s">
        <v>16642</v>
      </c>
      <c r="U2766" t="s">
        <v>16873</v>
      </c>
    </row>
    <row r="2767" spans="1:21" hidden="1">
      <c r="A2767">
        <v>4748</v>
      </c>
      <c r="B2767" t="s">
        <v>16866</v>
      </c>
      <c r="C2767" t="s">
        <v>16866</v>
      </c>
      <c r="D2767" t="s">
        <v>1943</v>
      </c>
      <c r="E2767" t="s">
        <v>16874</v>
      </c>
      <c r="F2767" t="s">
        <v>2409</v>
      </c>
      <c r="G2767" t="s">
        <v>16628</v>
      </c>
      <c r="H2767" t="s">
        <v>27</v>
      </c>
      <c r="I2767" t="s">
        <v>28</v>
      </c>
      <c r="J2767" t="s">
        <v>16875</v>
      </c>
      <c r="K2767" t="s">
        <v>16876</v>
      </c>
      <c r="L2767" t="s">
        <v>16877</v>
      </c>
      <c r="M2767" t="s">
        <v>16878</v>
      </c>
      <c r="N2767" t="s">
        <v>16879</v>
      </c>
      <c r="O2767" t="s">
        <v>64</v>
      </c>
      <c r="P2767">
        <v>0</v>
      </c>
      <c r="Q2767">
        <v>0</v>
      </c>
      <c r="S2767" t="s">
        <v>16880</v>
      </c>
      <c r="U2767" t="s">
        <v>16881</v>
      </c>
    </row>
    <row r="2768" spans="1:21" hidden="1">
      <c r="A2768">
        <v>4749</v>
      </c>
      <c r="B2768" t="s">
        <v>2981</v>
      </c>
      <c r="C2768" t="s">
        <v>16866</v>
      </c>
      <c r="D2768" t="s">
        <v>1943</v>
      </c>
      <c r="E2768" t="s">
        <v>16882</v>
      </c>
      <c r="F2768" t="s">
        <v>2409</v>
      </c>
      <c r="G2768" t="s">
        <v>16628</v>
      </c>
      <c r="H2768" t="s">
        <v>27</v>
      </c>
      <c r="I2768" t="s">
        <v>28</v>
      </c>
      <c r="J2768" t="s">
        <v>16883</v>
      </c>
      <c r="K2768" t="s">
        <v>16884</v>
      </c>
      <c r="L2768" t="s">
        <v>16885</v>
      </c>
      <c r="M2768" t="s">
        <v>16886</v>
      </c>
      <c r="N2768" t="s">
        <v>16887</v>
      </c>
      <c r="O2768" t="s">
        <v>122</v>
      </c>
      <c r="P2768">
        <v>0</v>
      </c>
      <c r="Q2768">
        <v>0</v>
      </c>
      <c r="S2768" t="s">
        <v>16888</v>
      </c>
      <c r="U2768" t="s">
        <v>16889</v>
      </c>
    </row>
    <row r="2769" spans="1:21" hidden="1">
      <c r="A2769">
        <v>4750</v>
      </c>
      <c r="B2769" t="s">
        <v>2981</v>
      </c>
      <c r="C2769" t="s">
        <v>16626</v>
      </c>
      <c r="D2769" t="s">
        <v>16613</v>
      </c>
      <c r="E2769" t="s">
        <v>16890</v>
      </c>
      <c r="F2769" t="s">
        <v>2409</v>
      </c>
      <c r="G2769" t="s">
        <v>16628</v>
      </c>
      <c r="H2769" t="s">
        <v>27</v>
      </c>
      <c r="I2769" t="s">
        <v>28</v>
      </c>
      <c r="J2769" t="s">
        <v>16891</v>
      </c>
      <c r="K2769" t="s">
        <v>16892</v>
      </c>
      <c r="L2769" t="s">
        <v>16893</v>
      </c>
      <c r="M2769" t="s">
        <v>16894</v>
      </c>
      <c r="N2769" t="s">
        <v>16895</v>
      </c>
      <c r="O2769" t="s">
        <v>34</v>
      </c>
      <c r="P2769">
        <v>0</v>
      </c>
      <c r="Q2769">
        <v>0</v>
      </c>
      <c r="S2769" t="s">
        <v>16896</v>
      </c>
      <c r="U2769" t="s">
        <v>16889</v>
      </c>
    </row>
    <row r="2770" spans="1:21" hidden="1">
      <c r="A2770">
        <v>4751</v>
      </c>
      <c r="B2770" t="s">
        <v>2620</v>
      </c>
      <c r="C2770" t="s">
        <v>16897</v>
      </c>
      <c r="D2770" t="s">
        <v>16613</v>
      </c>
      <c r="E2770" t="s">
        <v>16898</v>
      </c>
      <c r="F2770" t="s">
        <v>2409</v>
      </c>
      <c r="G2770" t="s">
        <v>16628</v>
      </c>
      <c r="H2770" t="s">
        <v>27</v>
      </c>
      <c r="I2770" t="s">
        <v>2565</v>
      </c>
      <c r="O2770" t="s">
        <v>80</v>
      </c>
      <c r="P2770">
        <v>0</v>
      </c>
      <c r="Q2770">
        <v>0</v>
      </c>
      <c r="S2770" t="s">
        <v>16899</v>
      </c>
      <c r="U2770" t="s">
        <v>16900</v>
      </c>
    </row>
    <row r="2771" spans="1:21" hidden="1">
      <c r="A2771" t="s">
        <v>16901</v>
      </c>
      <c r="B2771" t="s">
        <v>2620</v>
      </c>
      <c r="C2771" t="s">
        <v>16902</v>
      </c>
      <c r="D2771" t="s">
        <v>16613</v>
      </c>
      <c r="E2771" t="s">
        <v>16903</v>
      </c>
      <c r="F2771" t="s">
        <v>2409</v>
      </c>
      <c r="G2771" t="s">
        <v>16628</v>
      </c>
      <c r="H2771" t="s">
        <v>27</v>
      </c>
      <c r="I2771" t="s">
        <v>28</v>
      </c>
      <c r="J2771" t="s">
        <v>5873</v>
      </c>
      <c r="K2771" t="s">
        <v>11180</v>
      </c>
      <c r="L2771" t="s">
        <v>11181</v>
      </c>
      <c r="M2771" t="s">
        <v>5876</v>
      </c>
      <c r="N2771" t="s">
        <v>5877</v>
      </c>
      <c r="O2771" t="s">
        <v>80</v>
      </c>
      <c r="P2771">
        <v>0</v>
      </c>
      <c r="Q2771">
        <v>0</v>
      </c>
      <c r="S2771" t="s">
        <v>16904</v>
      </c>
      <c r="U2771" t="s">
        <v>16905</v>
      </c>
    </row>
    <row r="2772" spans="1:21" hidden="1">
      <c r="A2772">
        <v>4753</v>
      </c>
      <c r="B2772" t="s">
        <v>2981</v>
      </c>
      <c r="C2772" t="s">
        <v>16866</v>
      </c>
      <c r="D2772" t="s">
        <v>1943</v>
      </c>
      <c r="E2772" t="s">
        <v>16906</v>
      </c>
      <c r="F2772" t="s">
        <v>2409</v>
      </c>
      <c r="G2772" t="s">
        <v>16628</v>
      </c>
      <c r="H2772" t="s">
        <v>27</v>
      </c>
      <c r="I2772" t="s">
        <v>28</v>
      </c>
      <c r="J2772" t="s">
        <v>16907</v>
      </c>
      <c r="K2772" t="s">
        <v>16908</v>
      </c>
      <c r="L2772" t="s">
        <v>16909</v>
      </c>
      <c r="M2772" t="s">
        <v>16910</v>
      </c>
      <c r="N2772" t="s">
        <v>16911</v>
      </c>
      <c r="O2772" t="s">
        <v>80</v>
      </c>
      <c r="P2772">
        <v>0</v>
      </c>
      <c r="Q2772">
        <v>0</v>
      </c>
      <c r="S2772" t="s">
        <v>16912</v>
      </c>
      <c r="U2772" t="s">
        <v>16913</v>
      </c>
    </row>
    <row r="2773" spans="1:21" hidden="1">
      <c r="A2773">
        <v>4754</v>
      </c>
      <c r="B2773" t="s">
        <v>2981</v>
      </c>
      <c r="C2773" t="s">
        <v>16651</v>
      </c>
      <c r="D2773" t="s">
        <v>16613</v>
      </c>
      <c r="E2773" t="s">
        <v>16914</v>
      </c>
      <c r="F2773" t="s">
        <v>2409</v>
      </c>
      <c r="G2773" t="s">
        <v>16628</v>
      </c>
      <c r="H2773" t="s">
        <v>27</v>
      </c>
      <c r="I2773" t="s">
        <v>28</v>
      </c>
      <c r="J2773" t="s">
        <v>16915</v>
      </c>
      <c r="K2773" t="s">
        <v>16916</v>
      </c>
      <c r="L2773" t="s">
        <v>16917</v>
      </c>
      <c r="M2773" t="s">
        <v>16918</v>
      </c>
      <c r="N2773" t="s">
        <v>16919</v>
      </c>
      <c r="O2773" t="s">
        <v>55</v>
      </c>
      <c r="P2773">
        <v>0</v>
      </c>
      <c r="Q2773">
        <v>0</v>
      </c>
      <c r="S2773" t="s">
        <v>16920</v>
      </c>
      <c r="U2773" t="s">
        <v>16921</v>
      </c>
    </row>
    <row r="2774" spans="1:21" hidden="1">
      <c r="A2774">
        <v>4755</v>
      </c>
      <c r="B2774" t="s">
        <v>2620</v>
      </c>
      <c r="C2774" t="s">
        <v>16922</v>
      </c>
      <c r="D2774" t="s">
        <v>16613</v>
      </c>
      <c r="E2774" t="s">
        <v>16923</v>
      </c>
      <c r="F2774" t="s">
        <v>2409</v>
      </c>
      <c r="G2774" t="s">
        <v>16628</v>
      </c>
      <c r="H2774" t="s">
        <v>27</v>
      </c>
      <c r="I2774" t="s">
        <v>2565</v>
      </c>
      <c r="O2774" t="s">
        <v>80</v>
      </c>
      <c r="P2774">
        <v>0</v>
      </c>
      <c r="Q2774">
        <v>0</v>
      </c>
      <c r="S2774" t="s">
        <v>16924</v>
      </c>
      <c r="U2774" t="s">
        <v>16921</v>
      </c>
    </row>
    <row r="2775" spans="1:21" hidden="1">
      <c r="A2775">
        <v>4756</v>
      </c>
      <c r="B2775" t="s">
        <v>2620</v>
      </c>
      <c r="C2775" t="s">
        <v>16922</v>
      </c>
      <c r="D2775" t="s">
        <v>16613</v>
      </c>
      <c r="E2775" t="s">
        <v>16925</v>
      </c>
      <c r="F2775" t="s">
        <v>2409</v>
      </c>
      <c r="G2775" t="s">
        <v>16628</v>
      </c>
      <c r="H2775" t="s">
        <v>27</v>
      </c>
      <c r="I2775" t="s">
        <v>2565</v>
      </c>
      <c r="O2775" t="s">
        <v>80</v>
      </c>
      <c r="P2775">
        <v>0</v>
      </c>
      <c r="Q2775">
        <v>0</v>
      </c>
      <c r="S2775" t="s">
        <v>16926</v>
      </c>
      <c r="U2775" t="s">
        <v>16927</v>
      </c>
    </row>
    <row r="2776" spans="1:21" hidden="1">
      <c r="A2776">
        <v>4757</v>
      </c>
      <c r="B2776" t="s">
        <v>2620</v>
      </c>
      <c r="C2776" t="s">
        <v>16928</v>
      </c>
      <c r="D2776" t="s">
        <v>16613</v>
      </c>
      <c r="E2776" t="s">
        <v>16929</v>
      </c>
      <c r="F2776" t="s">
        <v>2409</v>
      </c>
      <c r="G2776" t="s">
        <v>16628</v>
      </c>
      <c r="H2776" t="s">
        <v>27</v>
      </c>
      <c r="I2776" t="s">
        <v>28</v>
      </c>
      <c r="J2776" t="s">
        <v>16930</v>
      </c>
      <c r="K2776" t="s">
        <v>16931</v>
      </c>
      <c r="L2776" t="s">
        <v>16932</v>
      </c>
      <c r="M2776" t="s">
        <v>16933</v>
      </c>
      <c r="N2776" t="s">
        <v>16934</v>
      </c>
      <c r="O2776" t="s">
        <v>55</v>
      </c>
      <c r="P2776">
        <v>0</v>
      </c>
      <c r="Q2776">
        <v>0</v>
      </c>
      <c r="S2776" t="s">
        <v>16935</v>
      </c>
      <c r="U2776" t="s">
        <v>16927</v>
      </c>
    </row>
    <row r="2777" spans="1:21" hidden="1">
      <c r="A2777">
        <v>4758</v>
      </c>
      <c r="B2777" t="s">
        <v>2620</v>
      </c>
      <c r="C2777" t="s">
        <v>16928</v>
      </c>
      <c r="D2777" t="s">
        <v>16613</v>
      </c>
      <c r="E2777" t="s">
        <v>16936</v>
      </c>
      <c r="F2777" t="s">
        <v>2409</v>
      </c>
      <c r="G2777" t="s">
        <v>16628</v>
      </c>
      <c r="H2777" t="s">
        <v>27</v>
      </c>
      <c r="I2777" t="s">
        <v>28</v>
      </c>
      <c r="J2777" t="s">
        <v>16937</v>
      </c>
      <c r="K2777" t="s">
        <v>16938</v>
      </c>
      <c r="L2777" t="s">
        <v>16939</v>
      </c>
      <c r="M2777" t="s">
        <v>16934</v>
      </c>
      <c r="N2777" t="s">
        <v>16940</v>
      </c>
      <c r="O2777" t="s">
        <v>64</v>
      </c>
      <c r="P2777">
        <v>0</v>
      </c>
      <c r="Q2777">
        <v>0</v>
      </c>
      <c r="S2777" t="s">
        <v>16941</v>
      </c>
      <c r="U2777" t="s">
        <v>16927</v>
      </c>
    </row>
    <row r="2778" spans="1:21" hidden="1">
      <c r="A2778">
        <v>4759</v>
      </c>
      <c r="B2778" t="s">
        <v>2620</v>
      </c>
      <c r="C2778" t="s">
        <v>16942</v>
      </c>
      <c r="D2778" t="s">
        <v>16613</v>
      </c>
      <c r="E2778" t="s">
        <v>16943</v>
      </c>
      <c r="F2778" t="s">
        <v>2409</v>
      </c>
      <c r="G2778" t="s">
        <v>16628</v>
      </c>
      <c r="H2778" t="s">
        <v>27</v>
      </c>
      <c r="I2778" t="s">
        <v>28</v>
      </c>
      <c r="J2778" t="s">
        <v>16944</v>
      </c>
      <c r="K2778" t="s">
        <v>16945</v>
      </c>
      <c r="L2778" t="s">
        <v>16946</v>
      </c>
      <c r="M2778" t="s">
        <v>16947</v>
      </c>
      <c r="N2778" t="s">
        <v>16948</v>
      </c>
      <c r="O2778" t="s">
        <v>122</v>
      </c>
      <c r="P2778">
        <v>0</v>
      </c>
      <c r="Q2778">
        <v>0</v>
      </c>
      <c r="S2778" t="s">
        <v>16949</v>
      </c>
      <c r="U2778" t="s">
        <v>16927</v>
      </c>
    </row>
    <row r="2779" spans="1:21" hidden="1">
      <c r="A2779">
        <v>4760</v>
      </c>
      <c r="B2779" t="s">
        <v>2620</v>
      </c>
      <c r="C2779" t="s">
        <v>16950</v>
      </c>
      <c r="D2779" t="s">
        <v>16613</v>
      </c>
      <c r="E2779" t="s">
        <v>16951</v>
      </c>
      <c r="F2779" t="s">
        <v>2409</v>
      </c>
      <c r="G2779" t="s">
        <v>16628</v>
      </c>
      <c r="H2779" t="s">
        <v>27</v>
      </c>
      <c r="I2779" t="s">
        <v>2565</v>
      </c>
      <c r="O2779" t="s">
        <v>55</v>
      </c>
      <c r="P2779">
        <v>0</v>
      </c>
      <c r="Q2779">
        <v>0</v>
      </c>
      <c r="S2779" t="s">
        <v>16952</v>
      </c>
      <c r="U2779" t="s">
        <v>16953</v>
      </c>
    </row>
    <row r="2780" spans="1:21" hidden="1">
      <c r="A2780">
        <v>4761</v>
      </c>
      <c r="B2780" t="s">
        <v>2959</v>
      </c>
      <c r="C2780" t="s">
        <v>16702</v>
      </c>
      <c r="D2780" t="s">
        <v>16613</v>
      </c>
      <c r="E2780" t="s">
        <v>16954</v>
      </c>
      <c r="F2780" t="s">
        <v>2409</v>
      </c>
      <c r="G2780" t="s">
        <v>16628</v>
      </c>
      <c r="H2780" t="s">
        <v>27</v>
      </c>
      <c r="I2780" t="s">
        <v>28</v>
      </c>
      <c r="J2780" t="s">
        <v>16955</v>
      </c>
      <c r="K2780" t="s">
        <v>16956</v>
      </c>
      <c r="L2780" t="s">
        <v>16957</v>
      </c>
      <c r="M2780" t="s">
        <v>16958</v>
      </c>
      <c r="N2780" t="s">
        <v>16959</v>
      </c>
      <c r="O2780" t="s">
        <v>55</v>
      </c>
      <c r="P2780">
        <v>0</v>
      </c>
      <c r="Q2780">
        <v>0</v>
      </c>
      <c r="S2780" t="s">
        <v>16960</v>
      </c>
      <c r="U2780" t="s">
        <v>16953</v>
      </c>
    </row>
    <row r="2781" spans="1:21" hidden="1">
      <c r="A2781">
        <v>4762</v>
      </c>
      <c r="B2781" t="s">
        <v>2438</v>
      </c>
      <c r="C2781" t="s">
        <v>66</v>
      </c>
      <c r="D2781" t="s">
        <v>16613</v>
      </c>
      <c r="E2781" t="s">
        <v>16961</v>
      </c>
      <c r="F2781" t="s">
        <v>2409</v>
      </c>
      <c r="G2781" t="s">
        <v>16628</v>
      </c>
      <c r="H2781" t="s">
        <v>27</v>
      </c>
      <c r="I2781" t="s">
        <v>28</v>
      </c>
      <c r="J2781" t="s">
        <v>16962</v>
      </c>
      <c r="K2781" t="s">
        <v>16963</v>
      </c>
      <c r="L2781" t="s">
        <v>16964</v>
      </c>
      <c r="M2781" t="s">
        <v>16965</v>
      </c>
      <c r="N2781" t="s">
        <v>16966</v>
      </c>
      <c r="O2781" t="s">
        <v>55</v>
      </c>
      <c r="P2781">
        <v>0</v>
      </c>
      <c r="Q2781">
        <v>0</v>
      </c>
      <c r="S2781" t="s">
        <v>16967</v>
      </c>
      <c r="U2781" t="s">
        <v>16968</v>
      </c>
    </row>
    <row r="2782" spans="1:21" hidden="1">
      <c r="A2782">
        <v>4763</v>
      </c>
      <c r="B2782" t="s">
        <v>2438</v>
      </c>
      <c r="C2782" t="s">
        <v>66</v>
      </c>
      <c r="D2782" t="s">
        <v>16613</v>
      </c>
      <c r="E2782" t="s">
        <v>16969</v>
      </c>
      <c r="F2782" t="s">
        <v>2409</v>
      </c>
      <c r="G2782" t="s">
        <v>16628</v>
      </c>
      <c r="H2782" t="s">
        <v>27</v>
      </c>
      <c r="I2782" t="s">
        <v>28</v>
      </c>
      <c r="J2782" t="s">
        <v>16970</v>
      </c>
      <c r="K2782" t="s">
        <v>16971</v>
      </c>
      <c r="L2782" t="s">
        <v>16972</v>
      </c>
      <c r="M2782" t="s">
        <v>16973</v>
      </c>
      <c r="N2782" t="s">
        <v>16974</v>
      </c>
      <c r="O2782" t="s">
        <v>55</v>
      </c>
      <c r="P2782">
        <v>0</v>
      </c>
      <c r="Q2782">
        <v>0</v>
      </c>
      <c r="S2782" t="s">
        <v>16975</v>
      </c>
      <c r="U2782" t="s">
        <v>16968</v>
      </c>
    </row>
    <row r="2783" spans="1:21" hidden="1">
      <c r="A2783">
        <v>4764</v>
      </c>
      <c r="B2783" t="s">
        <v>2620</v>
      </c>
      <c r="C2783" t="s">
        <v>6083</v>
      </c>
      <c r="D2783" t="s">
        <v>16613</v>
      </c>
      <c r="E2783" t="s">
        <v>16976</v>
      </c>
      <c r="F2783" t="s">
        <v>2409</v>
      </c>
      <c r="G2783" t="s">
        <v>16628</v>
      </c>
      <c r="H2783" t="s">
        <v>27</v>
      </c>
      <c r="I2783" t="s">
        <v>2565</v>
      </c>
      <c r="O2783" t="s">
        <v>55</v>
      </c>
      <c r="P2783">
        <v>0</v>
      </c>
      <c r="Q2783">
        <v>0</v>
      </c>
      <c r="S2783" t="s">
        <v>16977</v>
      </c>
      <c r="U2783" t="s">
        <v>16978</v>
      </c>
    </row>
    <row r="2784" spans="1:21" hidden="1">
      <c r="A2784">
        <v>4765</v>
      </c>
      <c r="B2784" t="s">
        <v>2620</v>
      </c>
      <c r="C2784" t="s">
        <v>16979</v>
      </c>
      <c r="D2784" t="s">
        <v>16613</v>
      </c>
      <c r="E2784" t="s">
        <v>16980</v>
      </c>
      <c r="F2784" t="s">
        <v>2409</v>
      </c>
      <c r="G2784" t="s">
        <v>16628</v>
      </c>
      <c r="H2784" t="s">
        <v>27</v>
      </c>
      <c r="I2784" t="s">
        <v>28</v>
      </c>
      <c r="J2784" t="s">
        <v>16981</v>
      </c>
      <c r="K2784" t="s">
        <v>16982</v>
      </c>
      <c r="L2784" t="s">
        <v>16983</v>
      </c>
      <c r="M2784" t="s">
        <v>16984</v>
      </c>
      <c r="N2784" t="s">
        <v>16985</v>
      </c>
      <c r="O2784" t="s">
        <v>34</v>
      </c>
      <c r="P2784">
        <v>0</v>
      </c>
      <c r="Q2784">
        <v>0</v>
      </c>
      <c r="S2784" t="s">
        <v>16986</v>
      </c>
      <c r="U2784" t="s">
        <v>16978</v>
      </c>
    </row>
    <row r="2785" spans="1:21" hidden="1">
      <c r="A2785" t="s">
        <v>16987</v>
      </c>
      <c r="B2785" t="s">
        <v>2620</v>
      </c>
      <c r="C2785" t="s">
        <v>5366</v>
      </c>
      <c r="D2785" t="s">
        <v>16613</v>
      </c>
      <c r="E2785" t="s">
        <v>16988</v>
      </c>
      <c r="F2785" t="s">
        <v>2409</v>
      </c>
      <c r="G2785" t="s">
        <v>16628</v>
      </c>
      <c r="H2785" t="s">
        <v>27</v>
      </c>
      <c r="I2785" t="s">
        <v>2565</v>
      </c>
      <c r="J2785" t="s">
        <v>5873</v>
      </c>
      <c r="K2785" t="s">
        <v>11180</v>
      </c>
      <c r="L2785" t="s">
        <v>11181</v>
      </c>
      <c r="M2785" t="s">
        <v>5876</v>
      </c>
      <c r="N2785" t="s">
        <v>5877</v>
      </c>
      <c r="O2785" t="s">
        <v>55</v>
      </c>
      <c r="P2785">
        <v>0</v>
      </c>
      <c r="Q2785">
        <v>0</v>
      </c>
      <c r="S2785" t="s">
        <v>16989</v>
      </c>
      <c r="U2785" t="s">
        <v>16978</v>
      </c>
    </row>
    <row r="2786" spans="1:21" hidden="1">
      <c r="A2786" t="s">
        <v>16990</v>
      </c>
      <c r="B2786" t="s">
        <v>16991</v>
      </c>
      <c r="C2786" t="s">
        <v>16992</v>
      </c>
      <c r="D2786" t="s">
        <v>366</v>
      </c>
      <c r="E2786" t="s">
        <v>16993</v>
      </c>
      <c r="F2786" t="s">
        <v>15802</v>
      </c>
      <c r="G2786" t="s">
        <v>16994</v>
      </c>
      <c r="H2786" t="s">
        <v>27</v>
      </c>
      <c r="I2786" t="s">
        <v>28</v>
      </c>
      <c r="J2786" t="s">
        <v>6214</v>
      </c>
      <c r="K2786" t="s">
        <v>4218</v>
      </c>
      <c r="L2786" t="s">
        <v>6305</v>
      </c>
      <c r="M2786" t="s">
        <v>4296</v>
      </c>
      <c r="O2786" t="s">
        <v>34</v>
      </c>
      <c r="P2786">
        <v>0</v>
      </c>
      <c r="Q2786">
        <v>0</v>
      </c>
      <c r="S2786" t="s">
        <v>16995</v>
      </c>
      <c r="U2786" t="s">
        <v>16996</v>
      </c>
    </row>
    <row r="2787" spans="1:21" hidden="1">
      <c r="A2787">
        <v>4773</v>
      </c>
      <c r="B2787" t="s">
        <v>16991</v>
      </c>
      <c r="C2787" t="s">
        <v>16992</v>
      </c>
      <c r="D2787" t="s">
        <v>366</v>
      </c>
      <c r="E2787" t="s">
        <v>16997</v>
      </c>
      <c r="F2787" t="s">
        <v>15802</v>
      </c>
      <c r="G2787" t="s">
        <v>15803</v>
      </c>
      <c r="H2787" t="s">
        <v>27</v>
      </c>
      <c r="I2787" t="s">
        <v>28</v>
      </c>
      <c r="J2787" t="s">
        <v>16998</v>
      </c>
      <c r="K2787" t="s">
        <v>16999</v>
      </c>
      <c r="L2787" t="s">
        <v>17000</v>
      </c>
      <c r="M2787" t="s">
        <v>17001</v>
      </c>
      <c r="O2787" t="s">
        <v>55</v>
      </c>
      <c r="P2787">
        <v>0</v>
      </c>
      <c r="Q2787">
        <v>0</v>
      </c>
      <c r="S2787" t="s">
        <v>17002</v>
      </c>
      <c r="U2787" t="s">
        <v>17003</v>
      </c>
    </row>
    <row r="2788" spans="1:21" hidden="1">
      <c r="A2788">
        <v>4774</v>
      </c>
      <c r="B2788" t="s">
        <v>16991</v>
      </c>
      <c r="C2788" t="s">
        <v>16992</v>
      </c>
      <c r="D2788" t="s">
        <v>366</v>
      </c>
      <c r="E2788" t="s">
        <v>17004</v>
      </c>
      <c r="F2788" t="s">
        <v>15802</v>
      </c>
      <c r="G2788" t="s">
        <v>15803</v>
      </c>
      <c r="H2788" t="s">
        <v>27</v>
      </c>
      <c r="I2788" t="s">
        <v>28</v>
      </c>
      <c r="J2788" t="s">
        <v>17005</v>
      </c>
      <c r="K2788" t="s">
        <v>17006</v>
      </c>
      <c r="L2788" t="s">
        <v>17007</v>
      </c>
      <c r="M2788" t="s">
        <v>17008</v>
      </c>
      <c r="O2788" t="s">
        <v>64</v>
      </c>
      <c r="P2788">
        <v>0</v>
      </c>
      <c r="Q2788">
        <v>0</v>
      </c>
      <c r="S2788" t="s">
        <v>17009</v>
      </c>
      <c r="U2788" t="s">
        <v>17003</v>
      </c>
    </row>
    <row r="2789" spans="1:21" hidden="1">
      <c r="A2789">
        <v>4777</v>
      </c>
      <c r="B2789" t="s">
        <v>16991</v>
      </c>
      <c r="C2789" t="s">
        <v>16992</v>
      </c>
      <c r="D2789" t="s">
        <v>366</v>
      </c>
      <c r="E2789" t="s">
        <v>17010</v>
      </c>
      <c r="F2789" t="s">
        <v>15802</v>
      </c>
      <c r="G2789" t="s">
        <v>16994</v>
      </c>
      <c r="H2789" t="s">
        <v>27</v>
      </c>
      <c r="I2789" t="s">
        <v>28</v>
      </c>
      <c r="J2789" t="s">
        <v>17011</v>
      </c>
      <c r="K2789" t="s">
        <v>17012</v>
      </c>
      <c r="L2789" t="s">
        <v>17013</v>
      </c>
      <c r="M2789" t="s">
        <v>17014</v>
      </c>
      <c r="O2789" t="s">
        <v>64</v>
      </c>
      <c r="P2789">
        <v>0</v>
      </c>
      <c r="Q2789">
        <v>0</v>
      </c>
      <c r="S2789" t="s">
        <v>17015</v>
      </c>
      <c r="U2789" t="s">
        <v>17016</v>
      </c>
    </row>
    <row r="2790" spans="1:21" hidden="1">
      <c r="A2790">
        <v>4779</v>
      </c>
      <c r="B2790" t="s">
        <v>16991</v>
      </c>
      <c r="C2790" t="s">
        <v>16992</v>
      </c>
      <c r="D2790" t="s">
        <v>366</v>
      </c>
      <c r="E2790" t="s">
        <v>17017</v>
      </c>
      <c r="F2790" t="s">
        <v>15802</v>
      </c>
      <c r="G2790" t="s">
        <v>15803</v>
      </c>
      <c r="H2790" t="s">
        <v>27</v>
      </c>
      <c r="I2790" t="s">
        <v>28</v>
      </c>
      <c r="J2790" t="s">
        <v>17018</v>
      </c>
      <c r="K2790" t="s">
        <v>17019</v>
      </c>
      <c r="L2790" t="s">
        <v>17020</v>
      </c>
      <c r="M2790" t="s">
        <v>17021</v>
      </c>
      <c r="O2790" t="s">
        <v>64</v>
      </c>
      <c r="P2790">
        <v>0</v>
      </c>
      <c r="Q2790">
        <v>0</v>
      </c>
      <c r="S2790" t="s">
        <v>17022</v>
      </c>
      <c r="U2790" t="s">
        <v>17023</v>
      </c>
    </row>
    <row r="2791" spans="1:21" hidden="1">
      <c r="A2791">
        <v>4785</v>
      </c>
      <c r="B2791" t="s">
        <v>16991</v>
      </c>
      <c r="C2791" t="s">
        <v>17024</v>
      </c>
      <c r="D2791" t="s">
        <v>37</v>
      </c>
      <c r="E2791" t="s">
        <v>17025</v>
      </c>
      <c r="F2791" t="s">
        <v>15802</v>
      </c>
      <c r="G2791" t="s">
        <v>15803</v>
      </c>
      <c r="H2791" t="s">
        <v>27</v>
      </c>
      <c r="I2791" t="s">
        <v>28</v>
      </c>
      <c r="J2791" t="s">
        <v>17026</v>
      </c>
      <c r="K2791" t="s">
        <v>17027</v>
      </c>
      <c r="L2791" t="s">
        <v>17028</v>
      </c>
      <c r="M2791" t="s">
        <v>17029</v>
      </c>
      <c r="O2791" t="s">
        <v>34</v>
      </c>
      <c r="P2791">
        <v>0</v>
      </c>
      <c r="Q2791">
        <v>0</v>
      </c>
      <c r="S2791" t="s">
        <v>17030</v>
      </c>
      <c r="U2791" t="s">
        <v>17031</v>
      </c>
    </row>
    <row r="2792" spans="1:21" hidden="1">
      <c r="A2792">
        <v>4787</v>
      </c>
      <c r="B2792" t="s">
        <v>17032</v>
      </c>
      <c r="C2792" t="s">
        <v>17033</v>
      </c>
      <c r="D2792" t="s">
        <v>245</v>
      </c>
      <c r="E2792" t="s">
        <v>17034</v>
      </c>
      <c r="F2792" t="s">
        <v>15802</v>
      </c>
      <c r="G2792" t="s">
        <v>17035</v>
      </c>
      <c r="H2792" t="s">
        <v>27</v>
      </c>
      <c r="I2792" t="s">
        <v>28</v>
      </c>
      <c r="J2792" t="s">
        <v>17036</v>
      </c>
      <c r="K2792" t="s">
        <v>17037</v>
      </c>
      <c r="L2792" t="s">
        <v>17038</v>
      </c>
      <c r="M2792" t="s">
        <v>17039</v>
      </c>
      <c r="N2792" t="s">
        <v>17040</v>
      </c>
      <c r="O2792" t="s">
        <v>55</v>
      </c>
      <c r="P2792">
        <v>0</v>
      </c>
      <c r="Q2792">
        <v>0</v>
      </c>
      <c r="S2792" t="s">
        <v>17041</v>
      </c>
      <c r="U2792" t="s">
        <v>17042</v>
      </c>
    </row>
    <row r="2793" spans="1:21" hidden="1">
      <c r="A2793">
        <v>4788</v>
      </c>
      <c r="B2793" t="s">
        <v>17032</v>
      </c>
      <c r="C2793" t="s">
        <v>17033</v>
      </c>
      <c r="D2793" t="s">
        <v>245</v>
      </c>
      <c r="E2793" t="s">
        <v>17043</v>
      </c>
      <c r="F2793" t="s">
        <v>15802</v>
      </c>
      <c r="G2793" t="s">
        <v>17035</v>
      </c>
      <c r="H2793" t="s">
        <v>27</v>
      </c>
      <c r="I2793" t="s">
        <v>28</v>
      </c>
      <c r="J2793" t="s">
        <v>17044</v>
      </c>
      <c r="K2793" t="s">
        <v>17045</v>
      </c>
      <c r="L2793" t="s">
        <v>17046</v>
      </c>
      <c r="M2793" t="s">
        <v>17047</v>
      </c>
      <c r="N2793" t="s">
        <v>17048</v>
      </c>
      <c r="O2793" t="s">
        <v>64</v>
      </c>
      <c r="P2793">
        <v>0</v>
      </c>
      <c r="Q2793">
        <v>0</v>
      </c>
      <c r="S2793" t="s">
        <v>17049</v>
      </c>
      <c r="U2793" t="s">
        <v>17050</v>
      </c>
    </row>
    <row r="2794" spans="1:21" hidden="1">
      <c r="A2794">
        <v>4789</v>
      </c>
      <c r="B2794" t="s">
        <v>17051</v>
      </c>
      <c r="C2794" t="s">
        <v>17052</v>
      </c>
      <c r="D2794" t="s">
        <v>518</v>
      </c>
      <c r="E2794" t="s">
        <v>17053</v>
      </c>
      <c r="F2794" t="s">
        <v>15802</v>
      </c>
      <c r="G2794" t="s">
        <v>15803</v>
      </c>
      <c r="H2794" t="s">
        <v>27</v>
      </c>
      <c r="I2794" t="s">
        <v>28</v>
      </c>
      <c r="J2794" t="s">
        <v>17054</v>
      </c>
      <c r="K2794" t="s">
        <v>17055</v>
      </c>
      <c r="L2794" t="s">
        <v>17056</v>
      </c>
      <c r="M2794" t="s">
        <v>17057</v>
      </c>
      <c r="N2794" t="s">
        <v>17058</v>
      </c>
      <c r="O2794" t="s">
        <v>122</v>
      </c>
      <c r="P2794">
        <v>0</v>
      </c>
      <c r="Q2794">
        <v>0</v>
      </c>
      <c r="S2794" t="s">
        <v>17059</v>
      </c>
      <c r="U2794" t="s">
        <v>17060</v>
      </c>
    </row>
    <row r="2795" spans="1:21" hidden="1">
      <c r="A2795">
        <v>4790</v>
      </c>
      <c r="B2795" t="s">
        <v>17032</v>
      </c>
      <c r="C2795" t="s">
        <v>17033</v>
      </c>
      <c r="D2795" t="s">
        <v>245</v>
      </c>
      <c r="E2795" t="s">
        <v>17061</v>
      </c>
      <c r="F2795" t="s">
        <v>15802</v>
      </c>
      <c r="G2795" t="s">
        <v>17035</v>
      </c>
      <c r="H2795" t="s">
        <v>27</v>
      </c>
      <c r="I2795" t="s">
        <v>28</v>
      </c>
      <c r="J2795" t="s">
        <v>17062</v>
      </c>
      <c r="K2795" t="s">
        <v>17063</v>
      </c>
      <c r="L2795" t="s">
        <v>17064</v>
      </c>
      <c r="M2795" t="s">
        <v>17065</v>
      </c>
      <c r="N2795" t="s">
        <v>17066</v>
      </c>
      <c r="O2795" t="s">
        <v>122</v>
      </c>
      <c r="P2795">
        <v>0</v>
      </c>
      <c r="Q2795">
        <v>0</v>
      </c>
      <c r="S2795" t="s">
        <v>17067</v>
      </c>
      <c r="U2795" t="s">
        <v>17068</v>
      </c>
    </row>
    <row r="2796" spans="1:21" hidden="1">
      <c r="A2796">
        <v>4791</v>
      </c>
      <c r="B2796" t="s">
        <v>21</v>
      </c>
      <c r="C2796" t="s">
        <v>17069</v>
      </c>
      <c r="D2796" t="s">
        <v>3091</v>
      </c>
      <c r="E2796" t="s">
        <v>17070</v>
      </c>
      <c r="F2796" t="s">
        <v>15802</v>
      </c>
      <c r="G2796" t="s">
        <v>17035</v>
      </c>
      <c r="H2796" t="s">
        <v>27</v>
      </c>
      <c r="I2796" t="s">
        <v>28</v>
      </c>
      <c r="J2796" t="s">
        <v>17071</v>
      </c>
      <c r="K2796" t="s">
        <v>17072</v>
      </c>
      <c r="L2796" t="s">
        <v>17073</v>
      </c>
      <c r="M2796" t="s">
        <v>17074</v>
      </c>
      <c r="N2796" t="s">
        <v>17075</v>
      </c>
      <c r="O2796" t="s">
        <v>55</v>
      </c>
      <c r="P2796">
        <v>0</v>
      </c>
      <c r="Q2796">
        <v>0</v>
      </c>
      <c r="S2796" t="s">
        <v>17076</v>
      </c>
      <c r="U2796" t="s">
        <v>17068</v>
      </c>
    </row>
    <row r="2797" spans="1:21" hidden="1">
      <c r="A2797" t="s">
        <v>17077</v>
      </c>
      <c r="B2797" t="s">
        <v>15646</v>
      </c>
      <c r="C2797" t="s">
        <v>2620</v>
      </c>
      <c r="D2797" t="s">
        <v>23</v>
      </c>
      <c r="E2797" t="s">
        <v>17078</v>
      </c>
      <c r="F2797" t="s">
        <v>15802</v>
      </c>
      <c r="G2797" t="s">
        <v>15803</v>
      </c>
      <c r="H2797" t="s">
        <v>27</v>
      </c>
      <c r="I2797" t="s">
        <v>2565</v>
      </c>
      <c r="J2797" t="s">
        <v>17079</v>
      </c>
      <c r="K2797" t="s">
        <v>17080</v>
      </c>
      <c r="L2797" t="s">
        <v>17081</v>
      </c>
      <c r="M2797" t="s">
        <v>17082</v>
      </c>
      <c r="O2797" t="s">
        <v>80</v>
      </c>
      <c r="P2797">
        <v>0</v>
      </c>
      <c r="Q2797">
        <v>0</v>
      </c>
      <c r="S2797" t="s">
        <v>17083</v>
      </c>
      <c r="U2797" t="s">
        <v>17084</v>
      </c>
    </row>
    <row r="2798" spans="1:21" hidden="1">
      <c r="A2798">
        <v>4793</v>
      </c>
      <c r="B2798" t="s">
        <v>21</v>
      </c>
      <c r="C2798" t="s">
        <v>17085</v>
      </c>
      <c r="D2798" t="s">
        <v>2628</v>
      </c>
      <c r="E2798" t="s">
        <v>17086</v>
      </c>
      <c r="F2798" t="s">
        <v>15802</v>
      </c>
      <c r="G2798" t="s">
        <v>17035</v>
      </c>
      <c r="H2798" t="s">
        <v>27</v>
      </c>
      <c r="I2798" t="s">
        <v>28</v>
      </c>
      <c r="J2798" t="s">
        <v>17087</v>
      </c>
      <c r="K2798" t="s">
        <v>17088</v>
      </c>
      <c r="L2798" t="s">
        <v>17089</v>
      </c>
      <c r="M2798" t="s">
        <v>17090</v>
      </c>
      <c r="N2798" t="s">
        <v>17091</v>
      </c>
      <c r="O2798" t="s">
        <v>122</v>
      </c>
      <c r="P2798">
        <v>0</v>
      </c>
      <c r="Q2798">
        <v>0</v>
      </c>
      <c r="S2798" t="s">
        <v>17092</v>
      </c>
      <c r="U2798" t="s">
        <v>17093</v>
      </c>
    </row>
    <row r="2799" spans="1:21" hidden="1">
      <c r="A2799">
        <v>4794</v>
      </c>
      <c r="B2799" t="s">
        <v>21</v>
      </c>
      <c r="C2799" t="s">
        <v>17069</v>
      </c>
      <c r="D2799" t="s">
        <v>2720</v>
      </c>
      <c r="E2799" t="s">
        <v>17094</v>
      </c>
      <c r="F2799" t="s">
        <v>15802</v>
      </c>
      <c r="G2799" t="s">
        <v>15803</v>
      </c>
      <c r="H2799" t="s">
        <v>27</v>
      </c>
      <c r="I2799" t="s">
        <v>28</v>
      </c>
      <c r="J2799" t="s">
        <v>3279</v>
      </c>
      <c r="K2799" t="s">
        <v>8706</v>
      </c>
      <c r="L2799" t="s">
        <v>4653</v>
      </c>
      <c r="M2799" t="s">
        <v>17095</v>
      </c>
      <c r="N2799" t="s">
        <v>17096</v>
      </c>
      <c r="O2799" t="s">
        <v>34</v>
      </c>
      <c r="P2799">
        <v>0</v>
      </c>
      <c r="Q2799">
        <v>0</v>
      </c>
      <c r="S2799" t="s">
        <v>17097</v>
      </c>
      <c r="U2799" t="s">
        <v>17098</v>
      </c>
    </row>
    <row r="2800" spans="1:21" hidden="1">
      <c r="A2800">
        <v>4795</v>
      </c>
      <c r="B2800" t="s">
        <v>11621</v>
      </c>
      <c r="C2800" t="s">
        <v>11339</v>
      </c>
      <c r="D2800" t="s">
        <v>518</v>
      </c>
      <c r="E2800" t="s">
        <v>17099</v>
      </c>
      <c r="F2800" t="s">
        <v>15802</v>
      </c>
      <c r="G2800" t="s">
        <v>15803</v>
      </c>
      <c r="H2800" t="s">
        <v>27</v>
      </c>
      <c r="I2800" t="s">
        <v>28</v>
      </c>
      <c r="J2800" t="s">
        <v>17100</v>
      </c>
      <c r="K2800" t="s">
        <v>17101</v>
      </c>
      <c r="L2800" t="s">
        <v>17102</v>
      </c>
      <c r="M2800" t="s">
        <v>17103</v>
      </c>
      <c r="N2800" t="s">
        <v>17104</v>
      </c>
      <c r="O2800" t="s">
        <v>64</v>
      </c>
      <c r="P2800">
        <v>0</v>
      </c>
      <c r="Q2800">
        <v>0</v>
      </c>
      <c r="S2800" t="s">
        <v>17105</v>
      </c>
      <c r="U2800" t="s">
        <v>17106</v>
      </c>
    </row>
    <row r="2801" spans="1:21" hidden="1">
      <c r="A2801">
        <v>4796</v>
      </c>
      <c r="B2801" t="s">
        <v>17107</v>
      </c>
      <c r="C2801" t="s">
        <v>17108</v>
      </c>
      <c r="D2801" t="s">
        <v>518</v>
      </c>
      <c r="E2801" t="s">
        <v>17109</v>
      </c>
      <c r="F2801" t="s">
        <v>15802</v>
      </c>
      <c r="G2801" t="s">
        <v>15803</v>
      </c>
      <c r="H2801" t="s">
        <v>27</v>
      </c>
      <c r="I2801" t="s">
        <v>28</v>
      </c>
      <c r="J2801" t="s">
        <v>17110</v>
      </c>
      <c r="K2801" t="s">
        <v>17111</v>
      </c>
      <c r="L2801" t="s">
        <v>17112</v>
      </c>
      <c r="M2801" t="s">
        <v>17113</v>
      </c>
      <c r="N2801" t="s">
        <v>17114</v>
      </c>
      <c r="O2801" t="s">
        <v>55</v>
      </c>
      <c r="P2801">
        <v>0</v>
      </c>
      <c r="Q2801">
        <v>0</v>
      </c>
      <c r="R2801" t="s">
        <v>17115</v>
      </c>
      <c r="S2801" t="s">
        <v>17116</v>
      </c>
      <c r="U2801" t="s">
        <v>17117</v>
      </c>
    </row>
    <row r="2802" spans="1:21" hidden="1">
      <c r="A2802">
        <v>4797</v>
      </c>
      <c r="B2802" t="s">
        <v>11400</v>
      </c>
      <c r="C2802" t="s">
        <v>17033</v>
      </c>
      <c r="D2802" t="s">
        <v>2720</v>
      </c>
      <c r="E2802" t="s">
        <v>17118</v>
      </c>
      <c r="F2802" t="s">
        <v>15802</v>
      </c>
      <c r="G2802" t="s">
        <v>15803</v>
      </c>
      <c r="H2802" t="s">
        <v>27</v>
      </c>
      <c r="I2802" t="s">
        <v>28</v>
      </c>
      <c r="J2802" t="s">
        <v>17119</v>
      </c>
      <c r="K2802" t="s">
        <v>17120</v>
      </c>
      <c r="L2802" t="s">
        <v>17121</v>
      </c>
      <c r="M2802" t="s">
        <v>17122</v>
      </c>
      <c r="N2802" t="s">
        <v>17123</v>
      </c>
      <c r="O2802" t="s">
        <v>122</v>
      </c>
      <c r="P2802">
        <v>0</v>
      </c>
      <c r="Q2802">
        <v>0</v>
      </c>
      <c r="S2802" t="s">
        <v>17124</v>
      </c>
      <c r="U2802" t="s">
        <v>17125</v>
      </c>
    </row>
    <row r="2803" spans="1:21" hidden="1">
      <c r="A2803" t="s">
        <v>17126</v>
      </c>
      <c r="B2803" t="s">
        <v>17051</v>
      </c>
      <c r="C2803" t="s">
        <v>17052</v>
      </c>
      <c r="D2803" t="s">
        <v>518</v>
      </c>
      <c r="E2803" t="s">
        <v>17127</v>
      </c>
      <c r="F2803" t="s">
        <v>15802</v>
      </c>
      <c r="G2803" t="s">
        <v>17035</v>
      </c>
      <c r="H2803" t="s">
        <v>27</v>
      </c>
      <c r="I2803" t="s">
        <v>28</v>
      </c>
      <c r="J2803" t="s">
        <v>8763</v>
      </c>
      <c r="K2803" t="s">
        <v>8764</v>
      </c>
      <c r="L2803" t="s">
        <v>8765</v>
      </c>
      <c r="M2803" t="s">
        <v>17128</v>
      </c>
      <c r="N2803" t="s">
        <v>7397</v>
      </c>
      <c r="O2803" t="s">
        <v>80</v>
      </c>
      <c r="P2803">
        <v>0</v>
      </c>
      <c r="Q2803">
        <v>0</v>
      </c>
      <c r="S2803" t="s">
        <v>17129</v>
      </c>
      <c r="U2803" t="s">
        <v>17130</v>
      </c>
    </row>
    <row r="2804" spans="1:21" hidden="1">
      <c r="A2804" t="s">
        <v>17131</v>
      </c>
      <c r="B2804" t="s">
        <v>11621</v>
      </c>
      <c r="C2804" t="s">
        <v>17132</v>
      </c>
      <c r="D2804" t="s">
        <v>245</v>
      </c>
      <c r="E2804" t="s">
        <v>17133</v>
      </c>
      <c r="F2804" t="s">
        <v>15802</v>
      </c>
      <c r="G2804" t="s">
        <v>17035</v>
      </c>
      <c r="H2804" t="s">
        <v>27</v>
      </c>
      <c r="I2804" t="s">
        <v>28</v>
      </c>
      <c r="J2804" t="s">
        <v>17134</v>
      </c>
      <c r="K2804" t="s">
        <v>17135</v>
      </c>
      <c r="L2804" t="s">
        <v>17136</v>
      </c>
      <c r="M2804" t="s">
        <v>17137</v>
      </c>
      <c r="N2804" t="s">
        <v>17138</v>
      </c>
      <c r="O2804" t="s">
        <v>80</v>
      </c>
      <c r="P2804">
        <v>0</v>
      </c>
      <c r="Q2804">
        <v>0</v>
      </c>
      <c r="S2804" t="s">
        <v>17139</v>
      </c>
      <c r="U2804" t="s">
        <v>17140</v>
      </c>
    </row>
    <row r="2805" spans="1:21" hidden="1">
      <c r="A2805">
        <v>4800</v>
      </c>
      <c r="B2805" t="s">
        <v>11621</v>
      </c>
      <c r="C2805" t="s">
        <v>11339</v>
      </c>
      <c r="D2805" t="s">
        <v>526</v>
      </c>
      <c r="E2805" t="s">
        <v>17141</v>
      </c>
      <c r="F2805" t="s">
        <v>15802</v>
      </c>
      <c r="G2805" t="s">
        <v>17035</v>
      </c>
      <c r="H2805" t="s">
        <v>27</v>
      </c>
      <c r="I2805" t="s">
        <v>28</v>
      </c>
      <c r="J2805" t="s">
        <v>17142</v>
      </c>
      <c r="K2805" t="s">
        <v>17143</v>
      </c>
      <c r="L2805" t="s">
        <v>17144</v>
      </c>
      <c r="M2805" t="s">
        <v>17145</v>
      </c>
      <c r="N2805" t="s">
        <v>17146</v>
      </c>
      <c r="O2805" t="s">
        <v>64</v>
      </c>
      <c r="P2805">
        <v>0</v>
      </c>
      <c r="Q2805">
        <v>0</v>
      </c>
      <c r="S2805" t="s">
        <v>17147</v>
      </c>
      <c r="U2805" t="s">
        <v>17148</v>
      </c>
    </row>
    <row r="2806" spans="1:21" hidden="1">
      <c r="A2806">
        <v>4801</v>
      </c>
      <c r="B2806" t="s">
        <v>17032</v>
      </c>
      <c r="C2806" t="s">
        <v>17033</v>
      </c>
      <c r="D2806" t="s">
        <v>245</v>
      </c>
      <c r="E2806" t="s">
        <v>17149</v>
      </c>
      <c r="F2806" t="s">
        <v>15802</v>
      </c>
      <c r="G2806" t="s">
        <v>17035</v>
      </c>
      <c r="H2806" t="s">
        <v>27</v>
      </c>
      <c r="I2806" t="s">
        <v>28</v>
      </c>
      <c r="J2806" t="s">
        <v>4961</v>
      </c>
      <c r="K2806" t="s">
        <v>11319</v>
      </c>
      <c r="L2806" t="s">
        <v>3762</v>
      </c>
      <c r="M2806" t="s">
        <v>12973</v>
      </c>
      <c r="N2806" t="s">
        <v>17150</v>
      </c>
      <c r="O2806" t="s">
        <v>64</v>
      </c>
      <c r="P2806">
        <v>0</v>
      </c>
      <c r="Q2806">
        <v>0</v>
      </c>
      <c r="S2806" t="s">
        <v>17151</v>
      </c>
      <c r="U2806" t="s">
        <v>17152</v>
      </c>
    </row>
    <row r="2807" spans="1:21" hidden="1">
      <c r="A2807">
        <v>4802</v>
      </c>
      <c r="B2807" t="s">
        <v>17032</v>
      </c>
      <c r="C2807" t="s">
        <v>17033</v>
      </c>
      <c r="D2807" t="s">
        <v>245</v>
      </c>
      <c r="E2807" t="s">
        <v>17153</v>
      </c>
      <c r="F2807" t="s">
        <v>15802</v>
      </c>
      <c r="G2807" t="s">
        <v>17035</v>
      </c>
      <c r="H2807" t="s">
        <v>27</v>
      </c>
      <c r="I2807" t="s">
        <v>28</v>
      </c>
      <c r="J2807" t="s">
        <v>17154</v>
      </c>
      <c r="K2807" t="s">
        <v>17155</v>
      </c>
      <c r="L2807" t="s">
        <v>17156</v>
      </c>
      <c r="M2807" t="s">
        <v>17157</v>
      </c>
      <c r="N2807" t="s">
        <v>17158</v>
      </c>
      <c r="O2807" t="s">
        <v>122</v>
      </c>
      <c r="P2807">
        <v>0</v>
      </c>
      <c r="Q2807">
        <v>0</v>
      </c>
      <c r="S2807" t="s">
        <v>17159</v>
      </c>
      <c r="U2807" t="s">
        <v>17152</v>
      </c>
    </row>
    <row r="2808" spans="1:21" hidden="1">
      <c r="A2808">
        <v>4803</v>
      </c>
      <c r="B2808" t="s">
        <v>17051</v>
      </c>
      <c r="C2808" t="s">
        <v>17052</v>
      </c>
      <c r="D2808" t="s">
        <v>518</v>
      </c>
      <c r="E2808" t="s">
        <v>17160</v>
      </c>
      <c r="F2808" t="s">
        <v>15802</v>
      </c>
      <c r="G2808" t="s">
        <v>15803</v>
      </c>
      <c r="H2808" t="s">
        <v>27</v>
      </c>
      <c r="I2808" t="s">
        <v>28</v>
      </c>
      <c r="J2808" t="s">
        <v>17161</v>
      </c>
      <c r="K2808" t="s">
        <v>17162</v>
      </c>
      <c r="L2808" t="s">
        <v>17163</v>
      </c>
      <c r="M2808" t="s">
        <v>17164</v>
      </c>
      <c r="N2808" t="s">
        <v>9982</v>
      </c>
      <c r="O2808" t="s">
        <v>64</v>
      </c>
      <c r="P2808">
        <v>0</v>
      </c>
      <c r="Q2808">
        <v>0</v>
      </c>
      <c r="S2808" t="s">
        <v>17165</v>
      </c>
      <c r="U2808" t="s">
        <v>17166</v>
      </c>
    </row>
    <row r="2809" spans="1:21" hidden="1">
      <c r="A2809">
        <v>4810</v>
      </c>
      <c r="B2809" t="s">
        <v>16991</v>
      </c>
      <c r="C2809" t="s">
        <v>17167</v>
      </c>
      <c r="D2809" t="s">
        <v>37</v>
      </c>
      <c r="E2809" t="s">
        <v>17168</v>
      </c>
      <c r="F2809" t="s">
        <v>15802</v>
      </c>
      <c r="G2809" t="s">
        <v>16994</v>
      </c>
      <c r="H2809" t="s">
        <v>27</v>
      </c>
      <c r="I2809" t="s">
        <v>28</v>
      </c>
      <c r="J2809" t="s">
        <v>17169</v>
      </c>
      <c r="K2809" t="s">
        <v>17170</v>
      </c>
      <c r="L2809" t="s">
        <v>17171</v>
      </c>
      <c r="M2809" t="s">
        <v>17172</v>
      </c>
      <c r="O2809" t="s">
        <v>34</v>
      </c>
      <c r="P2809">
        <v>0</v>
      </c>
      <c r="Q2809">
        <v>0</v>
      </c>
      <c r="S2809" t="s">
        <v>17173</v>
      </c>
      <c r="U2809" t="s">
        <v>17174</v>
      </c>
    </row>
    <row r="2810" spans="1:21" hidden="1">
      <c r="A2810">
        <v>4812</v>
      </c>
      <c r="B2810" t="s">
        <v>16991</v>
      </c>
      <c r="C2810" t="s">
        <v>17175</v>
      </c>
      <c r="D2810" t="s">
        <v>37</v>
      </c>
      <c r="E2810" t="s">
        <v>17176</v>
      </c>
      <c r="F2810" t="s">
        <v>15802</v>
      </c>
      <c r="G2810" t="s">
        <v>15803</v>
      </c>
      <c r="H2810" t="s">
        <v>27</v>
      </c>
      <c r="I2810" t="s">
        <v>28</v>
      </c>
      <c r="J2810" t="s">
        <v>17177</v>
      </c>
      <c r="K2810" t="s">
        <v>17178</v>
      </c>
      <c r="L2810" t="s">
        <v>17179</v>
      </c>
      <c r="M2810" t="s">
        <v>17180</v>
      </c>
      <c r="O2810" t="s">
        <v>34</v>
      </c>
      <c r="P2810">
        <v>0</v>
      </c>
      <c r="Q2810">
        <v>0</v>
      </c>
      <c r="S2810" t="s">
        <v>17181</v>
      </c>
      <c r="U2810" t="s">
        <v>17182</v>
      </c>
    </row>
    <row r="2811" spans="1:21" hidden="1">
      <c r="A2811">
        <v>4818</v>
      </c>
      <c r="B2811" t="s">
        <v>17183</v>
      </c>
      <c r="C2811" t="s">
        <v>17184</v>
      </c>
      <c r="D2811" t="s">
        <v>108</v>
      </c>
      <c r="E2811" t="s">
        <v>17185</v>
      </c>
      <c r="F2811" t="s">
        <v>15802</v>
      </c>
      <c r="G2811" t="s">
        <v>17035</v>
      </c>
      <c r="H2811" t="s">
        <v>27</v>
      </c>
      <c r="I2811" t="s">
        <v>28</v>
      </c>
      <c r="J2811" t="s">
        <v>17186</v>
      </c>
      <c r="K2811" t="s">
        <v>17187</v>
      </c>
      <c r="L2811" t="s">
        <v>17188</v>
      </c>
      <c r="M2811" t="s">
        <v>17189</v>
      </c>
      <c r="N2811" t="s">
        <v>17190</v>
      </c>
      <c r="O2811" t="s">
        <v>34</v>
      </c>
      <c r="P2811">
        <v>0</v>
      </c>
      <c r="Q2811">
        <v>0</v>
      </c>
      <c r="S2811" t="s">
        <v>17191</v>
      </c>
      <c r="U2811" t="s">
        <v>17192</v>
      </c>
    </row>
    <row r="2812" spans="1:21" hidden="1">
      <c r="A2812">
        <v>4819</v>
      </c>
      <c r="B2812" t="s">
        <v>17032</v>
      </c>
      <c r="C2812" t="s">
        <v>17184</v>
      </c>
      <c r="D2812" t="s">
        <v>245</v>
      </c>
      <c r="E2812" t="s">
        <v>17193</v>
      </c>
      <c r="F2812" t="s">
        <v>15802</v>
      </c>
      <c r="G2812" t="s">
        <v>17035</v>
      </c>
      <c r="H2812" t="s">
        <v>27</v>
      </c>
      <c r="I2812" t="s">
        <v>28</v>
      </c>
      <c r="J2812" t="s">
        <v>17194</v>
      </c>
      <c r="K2812" t="s">
        <v>17195</v>
      </c>
      <c r="L2812" t="s">
        <v>17196</v>
      </c>
      <c r="M2812" t="s">
        <v>17197</v>
      </c>
      <c r="N2812" t="s">
        <v>17198</v>
      </c>
      <c r="O2812" t="s">
        <v>80</v>
      </c>
      <c r="P2812">
        <v>0</v>
      </c>
      <c r="Q2812">
        <v>0</v>
      </c>
      <c r="S2812" t="s">
        <v>17199</v>
      </c>
      <c r="U2812" t="s">
        <v>17192</v>
      </c>
    </row>
    <row r="2813" spans="1:21" hidden="1">
      <c r="A2813">
        <v>4820</v>
      </c>
      <c r="B2813" t="s">
        <v>17032</v>
      </c>
      <c r="C2813" t="s">
        <v>17184</v>
      </c>
      <c r="D2813" t="s">
        <v>245</v>
      </c>
      <c r="E2813" t="s">
        <v>17200</v>
      </c>
      <c r="F2813" t="s">
        <v>15802</v>
      </c>
      <c r="G2813" t="s">
        <v>17035</v>
      </c>
      <c r="H2813" t="s">
        <v>27</v>
      </c>
      <c r="I2813" t="s">
        <v>28</v>
      </c>
      <c r="J2813" t="s">
        <v>17201</v>
      </c>
      <c r="K2813" t="s">
        <v>17202</v>
      </c>
      <c r="L2813" t="s">
        <v>17203</v>
      </c>
      <c r="M2813" t="s">
        <v>17204</v>
      </c>
      <c r="N2813" t="s">
        <v>17205</v>
      </c>
      <c r="O2813" t="s">
        <v>55</v>
      </c>
      <c r="P2813">
        <v>0</v>
      </c>
      <c r="Q2813">
        <v>0</v>
      </c>
      <c r="S2813" t="s">
        <v>17206</v>
      </c>
      <c r="U2813" t="s">
        <v>17192</v>
      </c>
    </row>
    <row r="2814" spans="1:21" hidden="1">
      <c r="A2814">
        <v>4821</v>
      </c>
      <c r="B2814" t="s">
        <v>11400</v>
      </c>
      <c r="C2814" t="s">
        <v>17184</v>
      </c>
      <c r="D2814" t="s">
        <v>2720</v>
      </c>
      <c r="E2814" t="s">
        <v>17207</v>
      </c>
      <c r="F2814" t="s">
        <v>15802</v>
      </c>
      <c r="G2814" t="s">
        <v>17035</v>
      </c>
      <c r="H2814" t="s">
        <v>27</v>
      </c>
      <c r="I2814" t="s">
        <v>28</v>
      </c>
      <c r="J2814" t="s">
        <v>17208</v>
      </c>
      <c r="K2814" t="s">
        <v>17209</v>
      </c>
      <c r="L2814" t="s">
        <v>17210</v>
      </c>
      <c r="M2814" t="s">
        <v>17211</v>
      </c>
      <c r="O2814" t="s">
        <v>55</v>
      </c>
      <c r="P2814">
        <v>0</v>
      </c>
      <c r="Q2814">
        <v>0</v>
      </c>
      <c r="S2814" t="s">
        <v>17212</v>
      </c>
      <c r="U2814" t="s">
        <v>17192</v>
      </c>
    </row>
    <row r="2815" spans="1:21" hidden="1">
      <c r="A2815">
        <v>4822</v>
      </c>
      <c r="B2815" t="s">
        <v>17032</v>
      </c>
      <c r="C2815" t="s">
        <v>17184</v>
      </c>
      <c r="D2815" t="s">
        <v>245</v>
      </c>
      <c r="E2815" t="s">
        <v>17213</v>
      </c>
      <c r="F2815" t="s">
        <v>15802</v>
      </c>
      <c r="G2815" t="s">
        <v>17035</v>
      </c>
      <c r="H2815" t="s">
        <v>27</v>
      </c>
      <c r="I2815" t="s">
        <v>28</v>
      </c>
      <c r="J2815" t="s">
        <v>17214</v>
      </c>
      <c r="K2815" t="s">
        <v>17215</v>
      </c>
      <c r="L2815" t="s">
        <v>17216</v>
      </c>
      <c r="M2815" t="s">
        <v>17217</v>
      </c>
      <c r="N2815" t="s">
        <v>17218</v>
      </c>
      <c r="O2815" t="s">
        <v>55</v>
      </c>
      <c r="P2815">
        <v>0</v>
      </c>
      <c r="Q2815">
        <v>0</v>
      </c>
      <c r="S2815" t="s">
        <v>17219</v>
      </c>
      <c r="U2815" t="s">
        <v>17192</v>
      </c>
    </row>
    <row r="2816" spans="1:21" hidden="1">
      <c r="A2816">
        <v>4823</v>
      </c>
      <c r="B2816" t="s">
        <v>17220</v>
      </c>
      <c r="C2816" t="s">
        <v>17221</v>
      </c>
      <c r="D2816" t="s">
        <v>290</v>
      </c>
      <c r="E2816" t="s">
        <v>17222</v>
      </c>
      <c r="F2816" t="s">
        <v>15802</v>
      </c>
      <c r="G2816" t="s">
        <v>15803</v>
      </c>
      <c r="H2816" t="s">
        <v>27</v>
      </c>
      <c r="I2816" t="s">
        <v>28</v>
      </c>
      <c r="J2816" t="s">
        <v>17223</v>
      </c>
      <c r="K2816" t="s">
        <v>17224</v>
      </c>
      <c r="L2816" t="s">
        <v>17225</v>
      </c>
      <c r="M2816" t="s">
        <v>17226</v>
      </c>
      <c r="N2816" t="s">
        <v>17227</v>
      </c>
      <c r="O2816" t="s">
        <v>64</v>
      </c>
      <c r="P2816">
        <v>0</v>
      </c>
      <c r="Q2816">
        <v>0</v>
      </c>
      <c r="S2816" t="s">
        <v>17228</v>
      </c>
      <c r="U2816" t="s">
        <v>17229</v>
      </c>
    </row>
    <row r="2817" spans="1:21" hidden="1">
      <c r="A2817">
        <v>4824</v>
      </c>
      <c r="B2817" t="s">
        <v>17032</v>
      </c>
      <c r="C2817" t="s">
        <v>17184</v>
      </c>
      <c r="D2817" t="s">
        <v>245</v>
      </c>
      <c r="E2817" t="s">
        <v>17230</v>
      </c>
      <c r="F2817" t="s">
        <v>15802</v>
      </c>
      <c r="G2817" t="s">
        <v>17035</v>
      </c>
      <c r="H2817" t="s">
        <v>27</v>
      </c>
      <c r="I2817" t="s">
        <v>28</v>
      </c>
      <c r="J2817" t="s">
        <v>17231</v>
      </c>
      <c r="K2817" t="s">
        <v>17232</v>
      </c>
      <c r="L2817" t="s">
        <v>17233</v>
      </c>
      <c r="M2817" t="s">
        <v>17234</v>
      </c>
      <c r="N2817" t="s">
        <v>17235</v>
      </c>
      <c r="O2817" t="s">
        <v>122</v>
      </c>
      <c r="P2817">
        <v>0</v>
      </c>
      <c r="Q2817">
        <v>0</v>
      </c>
      <c r="S2817" t="s">
        <v>17236</v>
      </c>
      <c r="U2817" t="s">
        <v>17229</v>
      </c>
    </row>
    <row r="2818" spans="1:21" hidden="1">
      <c r="A2818">
        <v>4825</v>
      </c>
      <c r="B2818" t="s">
        <v>16991</v>
      </c>
      <c r="C2818" t="s">
        <v>17237</v>
      </c>
      <c r="D2818" t="s">
        <v>37</v>
      </c>
      <c r="E2818" t="s">
        <v>17238</v>
      </c>
      <c r="F2818" t="s">
        <v>15802</v>
      </c>
      <c r="G2818" t="s">
        <v>16994</v>
      </c>
      <c r="H2818" t="s">
        <v>27</v>
      </c>
      <c r="I2818" t="s">
        <v>28</v>
      </c>
      <c r="J2818" t="s">
        <v>17239</v>
      </c>
      <c r="K2818" t="s">
        <v>17240</v>
      </c>
      <c r="L2818" t="s">
        <v>17241</v>
      </c>
      <c r="M2818" t="s">
        <v>17242</v>
      </c>
      <c r="O2818" t="s">
        <v>34</v>
      </c>
      <c r="P2818">
        <v>0</v>
      </c>
      <c r="Q2818">
        <v>0</v>
      </c>
      <c r="S2818" t="s">
        <v>17243</v>
      </c>
      <c r="U2818" t="s">
        <v>17244</v>
      </c>
    </row>
    <row r="2819" spans="1:21" hidden="1">
      <c r="A2819" t="s">
        <v>17245</v>
      </c>
      <c r="B2819" t="s">
        <v>16991</v>
      </c>
      <c r="C2819" t="s">
        <v>17246</v>
      </c>
      <c r="D2819" t="s">
        <v>366</v>
      </c>
      <c r="E2819" t="s">
        <v>17247</v>
      </c>
      <c r="F2819" t="s">
        <v>25</v>
      </c>
      <c r="G2819" t="s">
        <v>26</v>
      </c>
      <c r="H2819" t="s">
        <v>27</v>
      </c>
      <c r="I2819" t="s">
        <v>28</v>
      </c>
      <c r="J2819" t="s">
        <v>17248</v>
      </c>
      <c r="K2819" t="s">
        <v>17249</v>
      </c>
      <c r="L2819" t="s">
        <v>17250</v>
      </c>
      <c r="M2819" t="s">
        <v>17251</v>
      </c>
      <c r="O2819" t="s">
        <v>64</v>
      </c>
      <c r="P2819">
        <v>0</v>
      </c>
      <c r="Q2819">
        <v>0</v>
      </c>
      <c r="S2819" t="s">
        <v>17252</v>
      </c>
      <c r="U2819" t="s">
        <v>17253</v>
      </c>
    </row>
    <row r="2820" spans="1:21" hidden="1">
      <c r="A2820">
        <v>4827</v>
      </c>
      <c r="B2820" t="s">
        <v>16991</v>
      </c>
      <c r="C2820" t="s">
        <v>17254</v>
      </c>
      <c r="D2820" t="s">
        <v>245</v>
      </c>
      <c r="E2820" t="s">
        <v>17255</v>
      </c>
      <c r="F2820" t="s">
        <v>15802</v>
      </c>
      <c r="G2820" t="s">
        <v>17256</v>
      </c>
      <c r="H2820" t="s">
        <v>27</v>
      </c>
      <c r="I2820" t="s">
        <v>28</v>
      </c>
      <c r="J2820" t="s">
        <v>17257</v>
      </c>
      <c r="K2820" t="s">
        <v>17258</v>
      </c>
      <c r="L2820" t="s">
        <v>17259</v>
      </c>
      <c r="M2820" t="s">
        <v>17260</v>
      </c>
      <c r="O2820" t="s">
        <v>55</v>
      </c>
      <c r="P2820">
        <v>0</v>
      </c>
      <c r="Q2820">
        <v>0</v>
      </c>
      <c r="S2820" t="s">
        <v>17261</v>
      </c>
      <c r="U2820" t="s">
        <v>17262</v>
      </c>
    </row>
    <row r="2821" spans="1:21" hidden="1">
      <c r="A2821">
        <v>4828</v>
      </c>
      <c r="B2821" t="s">
        <v>16991</v>
      </c>
      <c r="C2821" t="s">
        <v>17263</v>
      </c>
      <c r="D2821" t="s">
        <v>245</v>
      </c>
      <c r="E2821" t="s">
        <v>17264</v>
      </c>
      <c r="F2821" t="s">
        <v>5222</v>
      </c>
      <c r="G2821" t="s">
        <v>12751</v>
      </c>
      <c r="H2821" t="s">
        <v>27</v>
      </c>
      <c r="I2821" t="s">
        <v>28</v>
      </c>
      <c r="J2821" t="s">
        <v>17265</v>
      </c>
      <c r="K2821" t="s">
        <v>17266</v>
      </c>
      <c r="L2821" t="s">
        <v>17267</v>
      </c>
      <c r="M2821" t="s">
        <v>17268</v>
      </c>
      <c r="O2821" t="s">
        <v>34</v>
      </c>
      <c r="P2821">
        <v>1</v>
      </c>
      <c r="Q2821">
        <v>1</v>
      </c>
      <c r="S2821" t="s">
        <v>17269</v>
      </c>
      <c r="U2821" t="s">
        <v>17270</v>
      </c>
    </row>
    <row r="2822" spans="1:21" hidden="1">
      <c r="A2822">
        <v>4829</v>
      </c>
      <c r="B2822" t="s">
        <v>16991</v>
      </c>
      <c r="C2822" t="s">
        <v>17271</v>
      </c>
      <c r="D2822" t="s">
        <v>37</v>
      </c>
      <c r="E2822" t="s">
        <v>17272</v>
      </c>
      <c r="F2822" t="s">
        <v>15802</v>
      </c>
      <c r="G2822" t="s">
        <v>16994</v>
      </c>
      <c r="H2822" t="s">
        <v>27</v>
      </c>
      <c r="I2822" t="s">
        <v>28</v>
      </c>
      <c r="J2822" t="s">
        <v>16265</v>
      </c>
      <c r="K2822" t="s">
        <v>17273</v>
      </c>
      <c r="L2822" t="s">
        <v>17274</v>
      </c>
      <c r="M2822" t="s">
        <v>16063</v>
      </c>
      <c r="O2822" t="s">
        <v>122</v>
      </c>
      <c r="P2822">
        <v>0</v>
      </c>
      <c r="Q2822">
        <v>0</v>
      </c>
      <c r="S2822" t="s">
        <v>17275</v>
      </c>
      <c r="U2822" t="s">
        <v>17276</v>
      </c>
    </row>
    <row r="2823" spans="1:21" hidden="1">
      <c r="A2823">
        <v>4830</v>
      </c>
      <c r="B2823" t="s">
        <v>16991</v>
      </c>
      <c r="C2823" t="s">
        <v>17277</v>
      </c>
      <c r="D2823" t="s">
        <v>37</v>
      </c>
      <c r="E2823" t="s">
        <v>17278</v>
      </c>
      <c r="F2823" t="s">
        <v>15802</v>
      </c>
      <c r="G2823" t="s">
        <v>16994</v>
      </c>
      <c r="H2823" t="s">
        <v>27</v>
      </c>
      <c r="I2823" t="s">
        <v>28</v>
      </c>
      <c r="J2823" t="s">
        <v>17279</v>
      </c>
      <c r="K2823" t="s">
        <v>17280</v>
      </c>
      <c r="L2823" t="s">
        <v>17281</v>
      </c>
      <c r="M2823" t="s">
        <v>17282</v>
      </c>
      <c r="O2823" t="s">
        <v>34</v>
      </c>
      <c r="P2823">
        <v>0</v>
      </c>
      <c r="Q2823">
        <v>0</v>
      </c>
      <c r="S2823" t="s">
        <v>17283</v>
      </c>
      <c r="U2823" t="s">
        <v>17284</v>
      </c>
    </row>
    <row r="2824" spans="1:21" hidden="1">
      <c r="A2824">
        <v>4831</v>
      </c>
      <c r="B2824" t="s">
        <v>16991</v>
      </c>
      <c r="C2824" t="s">
        <v>17246</v>
      </c>
      <c r="D2824" t="s">
        <v>366</v>
      </c>
      <c r="E2824" t="s">
        <v>17285</v>
      </c>
      <c r="F2824" t="s">
        <v>15802</v>
      </c>
      <c r="G2824" t="s">
        <v>17256</v>
      </c>
      <c r="H2824" t="s">
        <v>27</v>
      </c>
      <c r="I2824" t="s">
        <v>28</v>
      </c>
      <c r="J2824" t="s">
        <v>17286</v>
      </c>
      <c r="K2824" t="s">
        <v>17287</v>
      </c>
      <c r="L2824" t="s">
        <v>17288</v>
      </c>
      <c r="M2824" t="s">
        <v>17289</v>
      </c>
      <c r="O2824" t="s">
        <v>34</v>
      </c>
      <c r="P2824">
        <v>0</v>
      </c>
      <c r="Q2824">
        <v>0</v>
      </c>
      <c r="S2824" t="s">
        <v>17290</v>
      </c>
      <c r="U2824" t="s">
        <v>17291</v>
      </c>
    </row>
    <row r="2825" spans="1:21" hidden="1">
      <c r="A2825" t="s">
        <v>17292</v>
      </c>
      <c r="B2825" t="s">
        <v>16991</v>
      </c>
      <c r="C2825" t="s">
        <v>17293</v>
      </c>
      <c r="D2825" t="s">
        <v>37</v>
      </c>
      <c r="E2825" t="s">
        <v>17294</v>
      </c>
      <c r="F2825" t="s">
        <v>15802</v>
      </c>
      <c r="G2825" t="s">
        <v>16994</v>
      </c>
      <c r="H2825" t="s">
        <v>27</v>
      </c>
      <c r="I2825" t="s">
        <v>28</v>
      </c>
      <c r="J2825" t="s">
        <v>17295</v>
      </c>
      <c r="K2825" t="s">
        <v>17296</v>
      </c>
      <c r="L2825" t="s">
        <v>17297</v>
      </c>
      <c r="M2825" t="s">
        <v>17298</v>
      </c>
      <c r="O2825" t="s">
        <v>34</v>
      </c>
      <c r="P2825">
        <v>0</v>
      </c>
      <c r="Q2825">
        <v>0</v>
      </c>
      <c r="S2825" t="s">
        <v>17299</v>
      </c>
      <c r="U2825" t="s">
        <v>17300</v>
      </c>
    </row>
    <row r="2826" spans="1:21" hidden="1">
      <c r="A2826">
        <v>4833</v>
      </c>
      <c r="B2826" t="s">
        <v>16991</v>
      </c>
      <c r="C2826" t="s">
        <v>17301</v>
      </c>
      <c r="D2826" t="s">
        <v>37</v>
      </c>
      <c r="E2826" t="s">
        <v>17302</v>
      </c>
      <c r="F2826" t="s">
        <v>15802</v>
      </c>
      <c r="G2826" t="s">
        <v>16994</v>
      </c>
      <c r="H2826" t="s">
        <v>27</v>
      </c>
      <c r="I2826" t="s">
        <v>28</v>
      </c>
      <c r="J2826" t="s">
        <v>17303</v>
      </c>
      <c r="K2826" t="s">
        <v>17304</v>
      </c>
      <c r="L2826" t="s">
        <v>17305</v>
      </c>
      <c r="M2826" t="s">
        <v>17306</v>
      </c>
      <c r="N2826" t="s">
        <v>17013</v>
      </c>
      <c r="O2826" t="s">
        <v>122</v>
      </c>
      <c r="P2826">
        <v>0</v>
      </c>
      <c r="Q2826">
        <v>0</v>
      </c>
      <c r="S2826" t="s">
        <v>17307</v>
      </c>
      <c r="U2826" t="s">
        <v>17308</v>
      </c>
    </row>
    <row r="2827" spans="1:21" hidden="1">
      <c r="A2827">
        <v>4834</v>
      </c>
      <c r="B2827" t="s">
        <v>16991</v>
      </c>
      <c r="C2827" t="s">
        <v>17293</v>
      </c>
      <c r="D2827" t="s">
        <v>37</v>
      </c>
      <c r="E2827" t="s">
        <v>17309</v>
      </c>
      <c r="F2827" t="s">
        <v>15802</v>
      </c>
      <c r="G2827" t="s">
        <v>17256</v>
      </c>
      <c r="H2827" t="s">
        <v>27</v>
      </c>
      <c r="I2827" t="s">
        <v>28</v>
      </c>
      <c r="J2827" t="s">
        <v>17310</v>
      </c>
      <c r="K2827" t="s">
        <v>17311</v>
      </c>
      <c r="L2827" t="s">
        <v>17312</v>
      </c>
      <c r="M2827" t="s">
        <v>17313</v>
      </c>
      <c r="O2827" t="s">
        <v>122</v>
      </c>
      <c r="P2827">
        <v>0</v>
      </c>
      <c r="Q2827">
        <v>0</v>
      </c>
      <c r="S2827" t="s">
        <v>17314</v>
      </c>
      <c r="U2827" t="s">
        <v>17315</v>
      </c>
    </row>
    <row r="2828" spans="1:21" hidden="1">
      <c r="A2828">
        <v>4835</v>
      </c>
      <c r="B2828" t="s">
        <v>16991</v>
      </c>
      <c r="C2828" t="s">
        <v>17316</v>
      </c>
      <c r="D2828" t="s">
        <v>3966</v>
      </c>
      <c r="E2828" t="s">
        <v>17317</v>
      </c>
      <c r="F2828" t="s">
        <v>15802</v>
      </c>
      <c r="G2828" t="s">
        <v>16994</v>
      </c>
      <c r="H2828" t="s">
        <v>27</v>
      </c>
      <c r="I2828" t="s">
        <v>28</v>
      </c>
      <c r="J2828" t="s">
        <v>17318</v>
      </c>
      <c r="K2828" t="s">
        <v>17319</v>
      </c>
      <c r="L2828" t="s">
        <v>17320</v>
      </c>
      <c r="M2828" t="s">
        <v>17321</v>
      </c>
      <c r="O2828" t="s">
        <v>64</v>
      </c>
      <c r="P2828">
        <v>0</v>
      </c>
      <c r="Q2828">
        <v>0</v>
      </c>
      <c r="S2828" t="s">
        <v>17322</v>
      </c>
      <c r="U2828" t="s">
        <v>17323</v>
      </c>
    </row>
    <row r="2829" spans="1:21" hidden="1">
      <c r="A2829">
        <v>4836</v>
      </c>
      <c r="B2829" t="s">
        <v>16991</v>
      </c>
      <c r="C2829" t="s">
        <v>17316</v>
      </c>
      <c r="D2829" t="s">
        <v>3966</v>
      </c>
      <c r="E2829" t="s">
        <v>17324</v>
      </c>
      <c r="F2829" t="s">
        <v>15802</v>
      </c>
      <c r="G2829" t="s">
        <v>16994</v>
      </c>
      <c r="H2829" t="s">
        <v>27</v>
      </c>
      <c r="I2829" t="s">
        <v>28</v>
      </c>
      <c r="J2829" t="s">
        <v>17325</v>
      </c>
      <c r="K2829" t="s">
        <v>17326</v>
      </c>
      <c r="L2829" t="s">
        <v>17327</v>
      </c>
      <c r="M2829" t="s">
        <v>17328</v>
      </c>
      <c r="O2829" t="s">
        <v>122</v>
      </c>
      <c r="P2829">
        <v>0</v>
      </c>
      <c r="Q2829">
        <v>0</v>
      </c>
      <c r="S2829" t="s">
        <v>17329</v>
      </c>
      <c r="U2829" t="s">
        <v>17330</v>
      </c>
    </row>
    <row r="2830" spans="1:21" hidden="1">
      <c r="A2830">
        <v>4837</v>
      </c>
      <c r="B2830" t="s">
        <v>16991</v>
      </c>
      <c r="C2830" t="s">
        <v>17331</v>
      </c>
      <c r="D2830" t="s">
        <v>366</v>
      </c>
      <c r="E2830" t="s">
        <v>17332</v>
      </c>
      <c r="F2830" t="s">
        <v>15802</v>
      </c>
      <c r="G2830" t="s">
        <v>16994</v>
      </c>
      <c r="H2830" t="s">
        <v>27</v>
      </c>
      <c r="I2830" t="s">
        <v>28</v>
      </c>
      <c r="J2830" t="s">
        <v>17333</v>
      </c>
      <c r="K2830" t="s">
        <v>17334</v>
      </c>
      <c r="L2830" t="s">
        <v>17335</v>
      </c>
      <c r="M2830" t="s">
        <v>17336</v>
      </c>
      <c r="O2830" t="s">
        <v>64</v>
      </c>
      <c r="P2830">
        <v>0</v>
      </c>
      <c r="Q2830">
        <v>0</v>
      </c>
      <c r="S2830" t="s">
        <v>17337</v>
      </c>
      <c r="U2830" t="s">
        <v>17338</v>
      </c>
    </row>
    <row r="2831" spans="1:21" hidden="1">
      <c r="A2831">
        <v>4838</v>
      </c>
      <c r="B2831" t="s">
        <v>16991</v>
      </c>
      <c r="C2831" t="s">
        <v>17339</v>
      </c>
      <c r="D2831" t="s">
        <v>16613</v>
      </c>
      <c r="E2831" t="s">
        <v>17340</v>
      </c>
      <c r="F2831" t="s">
        <v>15802</v>
      </c>
      <c r="G2831" t="s">
        <v>17341</v>
      </c>
      <c r="H2831" t="s">
        <v>27</v>
      </c>
      <c r="I2831" t="s">
        <v>28</v>
      </c>
      <c r="J2831" t="s">
        <v>17342</v>
      </c>
      <c r="K2831" t="s">
        <v>17343</v>
      </c>
      <c r="L2831" t="s">
        <v>17344</v>
      </c>
      <c r="M2831" t="s">
        <v>17345</v>
      </c>
      <c r="O2831" t="s">
        <v>55</v>
      </c>
      <c r="P2831">
        <v>0</v>
      </c>
      <c r="Q2831">
        <v>0</v>
      </c>
      <c r="S2831" t="s">
        <v>17346</v>
      </c>
      <c r="U2831" t="s">
        <v>17347</v>
      </c>
    </row>
    <row r="2832" spans="1:21" hidden="1">
      <c r="A2832">
        <v>4839</v>
      </c>
      <c r="B2832" t="s">
        <v>17348</v>
      </c>
      <c r="C2832" t="s">
        <v>17349</v>
      </c>
      <c r="D2832" t="s">
        <v>16613</v>
      </c>
      <c r="E2832" t="s">
        <v>17350</v>
      </c>
      <c r="F2832" t="s">
        <v>15802</v>
      </c>
      <c r="G2832" t="s">
        <v>16994</v>
      </c>
      <c r="H2832" t="s">
        <v>27</v>
      </c>
      <c r="I2832" t="s">
        <v>28</v>
      </c>
      <c r="J2832" t="s">
        <v>17351</v>
      </c>
      <c r="K2832" t="s">
        <v>17352</v>
      </c>
      <c r="L2832" t="s">
        <v>17353</v>
      </c>
      <c r="M2832" t="s">
        <v>17354</v>
      </c>
      <c r="O2832" t="s">
        <v>64</v>
      </c>
      <c r="P2832">
        <v>0</v>
      </c>
      <c r="Q2832">
        <v>0</v>
      </c>
      <c r="S2832" t="s">
        <v>17355</v>
      </c>
      <c r="U2832" t="s">
        <v>17356</v>
      </c>
    </row>
    <row r="2833" spans="1:21" hidden="1">
      <c r="A2833">
        <v>4840</v>
      </c>
      <c r="B2833" t="s">
        <v>12566</v>
      </c>
      <c r="C2833" t="s">
        <v>17357</v>
      </c>
      <c r="D2833" t="s">
        <v>16613</v>
      </c>
      <c r="E2833" t="s">
        <v>17358</v>
      </c>
      <c r="F2833" t="s">
        <v>15802</v>
      </c>
      <c r="G2833" t="s">
        <v>16994</v>
      </c>
      <c r="H2833" t="s">
        <v>27</v>
      </c>
      <c r="I2833" t="s">
        <v>28</v>
      </c>
      <c r="J2833" t="s">
        <v>17359</v>
      </c>
      <c r="K2833" t="s">
        <v>17360</v>
      </c>
      <c r="L2833" t="s">
        <v>17361</v>
      </c>
      <c r="M2833" t="s">
        <v>17362</v>
      </c>
      <c r="N2833" t="s">
        <v>17363</v>
      </c>
      <c r="O2833" t="s">
        <v>64</v>
      </c>
      <c r="P2833">
        <v>0</v>
      </c>
      <c r="Q2833">
        <v>0</v>
      </c>
      <c r="S2833" t="s">
        <v>17364</v>
      </c>
      <c r="U2833" t="s">
        <v>17356</v>
      </c>
    </row>
    <row r="2834" spans="1:21" hidden="1">
      <c r="A2834">
        <v>4841</v>
      </c>
      <c r="B2834" t="s">
        <v>17365</v>
      </c>
      <c r="C2834" t="s">
        <v>17366</v>
      </c>
      <c r="D2834" t="s">
        <v>16613</v>
      </c>
      <c r="E2834" t="s">
        <v>17367</v>
      </c>
      <c r="F2834" t="s">
        <v>15802</v>
      </c>
      <c r="G2834" t="s">
        <v>16994</v>
      </c>
      <c r="H2834" t="s">
        <v>27</v>
      </c>
      <c r="I2834" t="s">
        <v>28</v>
      </c>
      <c r="J2834" t="s">
        <v>17368</v>
      </c>
      <c r="K2834" t="s">
        <v>17369</v>
      </c>
      <c r="L2834" t="s">
        <v>17370</v>
      </c>
      <c r="M2834" t="s">
        <v>17371</v>
      </c>
      <c r="O2834" t="s">
        <v>64</v>
      </c>
      <c r="P2834">
        <v>0</v>
      </c>
      <c r="Q2834">
        <v>0</v>
      </c>
      <c r="S2834" t="s">
        <v>17372</v>
      </c>
      <c r="U2834" t="s">
        <v>17356</v>
      </c>
    </row>
    <row r="2835" spans="1:21" hidden="1">
      <c r="A2835">
        <v>4842</v>
      </c>
      <c r="B2835" t="s">
        <v>3757</v>
      </c>
      <c r="C2835" t="s">
        <v>17373</v>
      </c>
      <c r="D2835" t="s">
        <v>16613</v>
      </c>
      <c r="E2835" t="s">
        <v>17374</v>
      </c>
      <c r="F2835" t="s">
        <v>15802</v>
      </c>
      <c r="G2835" t="s">
        <v>16994</v>
      </c>
      <c r="H2835" t="s">
        <v>27</v>
      </c>
      <c r="I2835" t="s">
        <v>28</v>
      </c>
      <c r="J2835" t="s">
        <v>12118</v>
      </c>
      <c r="K2835" t="s">
        <v>12121</v>
      </c>
      <c r="L2835" t="s">
        <v>17375</v>
      </c>
      <c r="M2835" t="s">
        <v>17376</v>
      </c>
      <c r="O2835" t="s">
        <v>122</v>
      </c>
      <c r="P2835">
        <v>0</v>
      </c>
      <c r="Q2835">
        <v>0</v>
      </c>
      <c r="S2835" t="s">
        <v>17377</v>
      </c>
      <c r="U2835" t="s">
        <v>17356</v>
      </c>
    </row>
    <row r="2836" spans="1:21" hidden="1">
      <c r="A2836">
        <v>4843</v>
      </c>
      <c r="B2836" t="s">
        <v>3757</v>
      </c>
      <c r="C2836" t="s">
        <v>17378</v>
      </c>
      <c r="D2836" t="s">
        <v>16613</v>
      </c>
      <c r="E2836" t="s">
        <v>17379</v>
      </c>
      <c r="F2836" t="s">
        <v>15802</v>
      </c>
      <c r="G2836" t="s">
        <v>16994</v>
      </c>
      <c r="H2836" t="s">
        <v>27</v>
      </c>
      <c r="I2836" t="s">
        <v>28</v>
      </c>
      <c r="J2836" t="s">
        <v>17380</v>
      </c>
      <c r="K2836" t="s">
        <v>17381</v>
      </c>
      <c r="L2836" t="s">
        <v>17382</v>
      </c>
      <c r="M2836" t="s">
        <v>17383</v>
      </c>
      <c r="O2836" t="s">
        <v>34</v>
      </c>
      <c r="P2836">
        <v>0</v>
      </c>
      <c r="Q2836">
        <v>0</v>
      </c>
      <c r="S2836" t="s">
        <v>17384</v>
      </c>
      <c r="U2836" t="s">
        <v>17385</v>
      </c>
    </row>
    <row r="2837" spans="1:21" hidden="1">
      <c r="A2837" t="s">
        <v>17386</v>
      </c>
      <c r="B2837" t="s">
        <v>4663</v>
      </c>
      <c r="C2837" t="s">
        <v>17387</v>
      </c>
      <c r="D2837" t="s">
        <v>16613</v>
      </c>
      <c r="E2837" t="s">
        <v>17388</v>
      </c>
      <c r="F2837" t="s">
        <v>15802</v>
      </c>
      <c r="G2837" t="s">
        <v>17389</v>
      </c>
      <c r="H2837" t="s">
        <v>27</v>
      </c>
      <c r="I2837" t="s">
        <v>28</v>
      </c>
      <c r="J2837" t="s">
        <v>6816</v>
      </c>
      <c r="K2837" t="s">
        <v>6817</v>
      </c>
      <c r="L2837" t="s">
        <v>6818</v>
      </c>
      <c r="M2837" t="s">
        <v>6819</v>
      </c>
      <c r="O2837" t="s">
        <v>64</v>
      </c>
      <c r="P2837">
        <v>0</v>
      </c>
      <c r="Q2837">
        <v>0</v>
      </c>
      <c r="S2837" t="s">
        <v>17390</v>
      </c>
      <c r="U2837" t="s">
        <v>17385</v>
      </c>
    </row>
    <row r="2838" spans="1:21" hidden="1">
      <c r="A2838">
        <v>4845</v>
      </c>
      <c r="B2838" t="s">
        <v>2959</v>
      </c>
      <c r="C2838" t="s">
        <v>17391</v>
      </c>
      <c r="D2838" t="s">
        <v>16613</v>
      </c>
      <c r="E2838" t="s">
        <v>17392</v>
      </c>
      <c r="F2838" t="s">
        <v>15802</v>
      </c>
      <c r="G2838" t="s">
        <v>16994</v>
      </c>
      <c r="H2838" t="s">
        <v>27</v>
      </c>
      <c r="I2838" t="s">
        <v>28</v>
      </c>
      <c r="J2838" t="s">
        <v>17393</v>
      </c>
      <c r="K2838" t="s">
        <v>17394</v>
      </c>
      <c r="L2838" t="s">
        <v>17395</v>
      </c>
      <c r="M2838" t="s">
        <v>17396</v>
      </c>
      <c r="N2838" t="s">
        <v>17397</v>
      </c>
      <c r="O2838" t="s">
        <v>64</v>
      </c>
      <c r="P2838">
        <v>0</v>
      </c>
      <c r="Q2838">
        <v>0</v>
      </c>
      <c r="S2838" t="s">
        <v>17398</v>
      </c>
      <c r="U2838" t="s">
        <v>17385</v>
      </c>
    </row>
    <row r="2839" spans="1:21" hidden="1">
      <c r="A2839">
        <v>4846</v>
      </c>
      <c r="B2839" t="s">
        <v>3757</v>
      </c>
      <c r="C2839" t="s">
        <v>17399</v>
      </c>
      <c r="D2839" t="s">
        <v>16613</v>
      </c>
      <c r="E2839" t="s">
        <v>17400</v>
      </c>
      <c r="F2839" t="s">
        <v>15802</v>
      </c>
      <c r="G2839" t="s">
        <v>17389</v>
      </c>
      <c r="H2839" t="s">
        <v>27</v>
      </c>
      <c r="I2839" t="s">
        <v>28</v>
      </c>
      <c r="J2839" t="s">
        <v>17401</v>
      </c>
      <c r="K2839" t="s">
        <v>17402</v>
      </c>
      <c r="L2839" t="s">
        <v>17403</v>
      </c>
      <c r="M2839" t="s">
        <v>17404</v>
      </c>
      <c r="N2839" t="s">
        <v>17405</v>
      </c>
      <c r="O2839" t="s">
        <v>55</v>
      </c>
      <c r="P2839">
        <v>0</v>
      </c>
      <c r="Q2839">
        <v>0</v>
      </c>
      <c r="S2839" t="s">
        <v>17406</v>
      </c>
      <c r="U2839" t="s">
        <v>17385</v>
      </c>
    </row>
    <row r="2840" spans="1:21" hidden="1">
      <c r="A2840">
        <v>4847</v>
      </c>
      <c r="B2840" t="s">
        <v>3757</v>
      </c>
      <c r="C2840" t="s">
        <v>17399</v>
      </c>
      <c r="D2840" t="s">
        <v>16613</v>
      </c>
      <c r="E2840" t="s">
        <v>17407</v>
      </c>
      <c r="F2840" t="s">
        <v>15802</v>
      </c>
      <c r="G2840" t="s">
        <v>17389</v>
      </c>
      <c r="H2840" t="s">
        <v>27</v>
      </c>
      <c r="I2840" t="s">
        <v>28</v>
      </c>
      <c r="J2840" t="s">
        <v>17408</v>
      </c>
      <c r="K2840" t="s">
        <v>17409</v>
      </c>
      <c r="L2840" t="s">
        <v>17410</v>
      </c>
      <c r="M2840" t="s">
        <v>17411</v>
      </c>
      <c r="N2840" t="s">
        <v>17412</v>
      </c>
      <c r="O2840" t="s">
        <v>64</v>
      </c>
      <c r="P2840">
        <v>0</v>
      </c>
      <c r="Q2840">
        <v>0</v>
      </c>
      <c r="S2840" t="s">
        <v>17413</v>
      </c>
      <c r="U2840" t="s">
        <v>17414</v>
      </c>
    </row>
    <row r="2841" spans="1:21" hidden="1">
      <c r="A2841">
        <v>4848</v>
      </c>
      <c r="B2841" t="s">
        <v>4416</v>
      </c>
      <c r="C2841" t="s">
        <v>17415</v>
      </c>
      <c r="D2841" t="s">
        <v>16613</v>
      </c>
      <c r="E2841" t="s">
        <v>17416</v>
      </c>
      <c r="F2841" t="s">
        <v>15802</v>
      </c>
      <c r="G2841" t="s">
        <v>17389</v>
      </c>
      <c r="H2841" t="s">
        <v>27</v>
      </c>
      <c r="I2841" t="s">
        <v>28</v>
      </c>
      <c r="J2841" t="s">
        <v>17417</v>
      </c>
      <c r="K2841" t="s">
        <v>17418</v>
      </c>
      <c r="L2841" t="s">
        <v>17419</v>
      </c>
      <c r="M2841" t="s">
        <v>17420</v>
      </c>
      <c r="O2841" t="s">
        <v>122</v>
      </c>
      <c r="P2841">
        <v>0</v>
      </c>
      <c r="Q2841">
        <v>0</v>
      </c>
      <c r="S2841" t="s">
        <v>17421</v>
      </c>
      <c r="U2841" t="s">
        <v>17414</v>
      </c>
    </row>
    <row r="2842" spans="1:21" hidden="1">
      <c r="A2842">
        <v>4849</v>
      </c>
      <c r="B2842" t="s">
        <v>17422</v>
      </c>
      <c r="C2842" t="s">
        <v>17423</v>
      </c>
      <c r="D2842" t="s">
        <v>16613</v>
      </c>
      <c r="E2842" t="s">
        <v>17424</v>
      </c>
      <c r="F2842" t="s">
        <v>15802</v>
      </c>
      <c r="G2842" t="s">
        <v>17389</v>
      </c>
      <c r="H2842" t="s">
        <v>27</v>
      </c>
      <c r="I2842" t="s">
        <v>28</v>
      </c>
      <c r="J2842" t="s">
        <v>17425</v>
      </c>
      <c r="K2842" t="s">
        <v>17426</v>
      </c>
      <c r="L2842" t="s">
        <v>17427</v>
      </c>
      <c r="M2842" t="s">
        <v>17428</v>
      </c>
      <c r="N2842" t="s">
        <v>17429</v>
      </c>
      <c r="O2842" t="s">
        <v>55</v>
      </c>
      <c r="P2842">
        <v>0</v>
      </c>
      <c r="Q2842">
        <v>0</v>
      </c>
      <c r="S2842" t="s">
        <v>17430</v>
      </c>
      <c r="U2842" t="s">
        <v>17414</v>
      </c>
    </row>
    <row r="2843" spans="1:21" hidden="1">
      <c r="A2843">
        <v>4850</v>
      </c>
      <c r="B2843" t="s">
        <v>16687</v>
      </c>
      <c r="C2843" t="s">
        <v>17431</v>
      </c>
      <c r="D2843" t="s">
        <v>16613</v>
      </c>
      <c r="E2843" t="s">
        <v>17432</v>
      </c>
      <c r="F2843" t="s">
        <v>15802</v>
      </c>
      <c r="G2843" t="s">
        <v>17389</v>
      </c>
      <c r="H2843" t="s">
        <v>27</v>
      </c>
      <c r="I2843" t="s">
        <v>28</v>
      </c>
      <c r="J2843" t="s">
        <v>17433</v>
      </c>
      <c r="K2843" t="s">
        <v>17434</v>
      </c>
      <c r="L2843" t="s">
        <v>17435</v>
      </c>
      <c r="M2843" t="s">
        <v>17436</v>
      </c>
      <c r="O2843" t="s">
        <v>34</v>
      </c>
      <c r="P2843">
        <v>0</v>
      </c>
      <c r="Q2843">
        <v>0</v>
      </c>
      <c r="S2843" t="s">
        <v>17437</v>
      </c>
      <c r="U2843" t="s">
        <v>17438</v>
      </c>
    </row>
    <row r="2844" spans="1:21" hidden="1">
      <c r="A2844">
        <v>4851</v>
      </c>
      <c r="B2844" t="s">
        <v>16687</v>
      </c>
      <c r="C2844" t="s">
        <v>17431</v>
      </c>
      <c r="D2844" t="s">
        <v>16613</v>
      </c>
      <c r="E2844" t="s">
        <v>17439</v>
      </c>
      <c r="F2844" t="s">
        <v>15802</v>
      </c>
      <c r="G2844" t="s">
        <v>17389</v>
      </c>
      <c r="H2844" t="s">
        <v>27</v>
      </c>
      <c r="I2844" t="s">
        <v>28</v>
      </c>
      <c r="J2844" t="s">
        <v>17440</v>
      </c>
      <c r="K2844" t="s">
        <v>17441</v>
      </c>
      <c r="L2844" t="s">
        <v>17442</v>
      </c>
      <c r="M2844" t="s">
        <v>17443</v>
      </c>
      <c r="O2844" t="s">
        <v>122</v>
      </c>
      <c r="P2844">
        <v>0</v>
      </c>
      <c r="Q2844">
        <v>0</v>
      </c>
      <c r="S2844" t="s">
        <v>17444</v>
      </c>
      <c r="U2844" t="s">
        <v>17445</v>
      </c>
    </row>
    <row r="2845" spans="1:21" hidden="1">
      <c r="A2845">
        <v>4852</v>
      </c>
      <c r="B2845" t="s">
        <v>16687</v>
      </c>
      <c r="C2845" t="s">
        <v>17431</v>
      </c>
      <c r="D2845" t="s">
        <v>16613</v>
      </c>
      <c r="E2845" t="s">
        <v>17446</v>
      </c>
      <c r="F2845" t="s">
        <v>15802</v>
      </c>
      <c r="G2845" t="s">
        <v>17389</v>
      </c>
      <c r="H2845" t="s">
        <v>27</v>
      </c>
      <c r="I2845" t="s">
        <v>28</v>
      </c>
      <c r="J2845" t="s">
        <v>17447</v>
      </c>
      <c r="K2845" t="s">
        <v>17448</v>
      </c>
      <c r="L2845" t="s">
        <v>17449</v>
      </c>
      <c r="M2845" t="s">
        <v>17450</v>
      </c>
      <c r="O2845" t="s">
        <v>34</v>
      </c>
      <c r="P2845">
        <v>0</v>
      </c>
      <c r="Q2845">
        <v>0</v>
      </c>
      <c r="S2845" t="s">
        <v>17451</v>
      </c>
      <c r="U2845" t="s">
        <v>17445</v>
      </c>
    </row>
    <row r="2846" spans="1:21" hidden="1">
      <c r="A2846">
        <v>4853</v>
      </c>
      <c r="B2846" t="s">
        <v>17452</v>
      </c>
      <c r="C2846" t="s">
        <v>17452</v>
      </c>
      <c r="D2846" t="s">
        <v>16613</v>
      </c>
      <c r="E2846" t="s">
        <v>17453</v>
      </c>
      <c r="F2846" t="s">
        <v>15802</v>
      </c>
      <c r="G2846" t="s">
        <v>17389</v>
      </c>
      <c r="H2846" t="s">
        <v>27</v>
      </c>
      <c r="I2846" t="s">
        <v>28</v>
      </c>
      <c r="J2846" t="s">
        <v>17454</v>
      </c>
      <c r="K2846" t="s">
        <v>17455</v>
      </c>
      <c r="L2846" t="s">
        <v>17456</v>
      </c>
      <c r="M2846" t="s">
        <v>17457</v>
      </c>
      <c r="N2846" t="s">
        <v>17458</v>
      </c>
      <c r="O2846" t="s">
        <v>80</v>
      </c>
      <c r="P2846">
        <v>0</v>
      </c>
      <c r="Q2846">
        <v>0</v>
      </c>
      <c r="S2846" t="s">
        <v>17459</v>
      </c>
      <c r="U2846" t="s">
        <v>17460</v>
      </c>
    </row>
    <row r="2847" spans="1:21" hidden="1">
      <c r="A2847">
        <v>4854</v>
      </c>
      <c r="B2847" t="s">
        <v>2781</v>
      </c>
      <c r="C2847" t="s">
        <v>12317</v>
      </c>
      <c r="D2847" t="s">
        <v>16613</v>
      </c>
      <c r="E2847" t="s">
        <v>17461</v>
      </c>
      <c r="F2847" t="s">
        <v>15802</v>
      </c>
      <c r="G2847" t="s">
        <v>17389</v>
      </c>
      <c r="H2847" t="s">
        <v>27</v>
      </c>
      <c r="I2847" t="s">
        <v>28</v>
      </c>
      <c r="J2847" t="s">
        <v>17462</v>
      </c>
      <c r="K2847" t="s">
        <v>17463</v>
      </c>
      <c r="L2847" t="s">
        <v>17464</v>
      </c>
      <c r="M2847" t="s">
        <v>17465</v>
      </c>
      <c r="N2847" t="s">
        <v>17466</v>
      </c>
      <c r="O2847" t="s">
        <v>64</v>
      </c>
      <c r="P2847">
        <v>0</v>
      </c>
      <c r="Q2847">
        <v>0</v>
      </c>
      <c r="S2847" t="s">
        <v>17467</v>
      </c>
      <c r="U2847" t="s">
        <v>17468</v>
      </c>
    </row>
    <row r="2848" spans="1:21" hidden="1">
      <c r="A2848" t="s">
        <v>17469</v>
      </c>
      <c r="B2848" t="s">
        <v>15646</v>
      </c>
      <c r="C2848" t="s">
        <v>17470</v>
      </c>
      <c r="D2848" t="s">
        <v>16613</v>
      </c>
      <c r="E2848" t="s">
        <v>17471</v>
      </c>
      <c r="F2848" t="s">
        <v>15802</v>
      </c>
      <c r="G2848" t="s">
        <v>16994</v>
      </c>
      <c r="H2848" t="s">
        <v>27</v>
      </c>
      <c r="I2848" t="s">
        <v>2565</v>
      </c>
      <c r="J2848" t="s">
        <v>6816</v>
      </c>
      <c r="K2848" t="s">
        <v>6817</v>
      </c>
      <c r="L2848" t="s">
        <v>6818</v>
      </c>
      <c r="M2848" t="s">
        <v>6819</v>
      </c>
      <c r="O2848" t="s">
        <v>55</v>
      </c>
      <c r="P2848">
        <v>0</v>
      </c>
      <c r="Q2848">
        <v>0</v>
      </c>
      <c r="S2848" t="s">
        <v>17472</v>
      </c>
      <c r="U2848" t="s">
        <v>17473</v>
      </c>
    </row>
    <row r="2849" spans="1:21" hidden="1">
      <c r="A2849">
        <v>4856</v>
      </c>
      <c r="B2849" t="s">
        <v>15646</v>
      </c>
      <c r="C2849" t="s">
        <v>2834</v>
      </c>
      <c r="D2849" t="s">
        <v>16613</v>
      </c>
      <c r="E2849" t="s">
        <v>17474</v>
      </c>
      <c r="F2849" t="s">
        <v>15802</v>
      </c>
      <c r="G2849" t="s">
        <v>17389</v>
      </c>
      <c r="H2849" t="s">
        <v>27</v>
      </c>
      <c r="I2849" t="s">
        <v>2565</v>
      </c>
      <c r="O2849" t="s">
        <v>80</v>
      </c>
      <c r="P2849">
        <v>0</v>
      </c>
      <c r="Q2849">
        <v>0</v>
      </c>
      <c r="S2849" t="s">
        <v>17475</v>
      </c>
      <c r="U2849" t="s">
        <v>17476</v>
      </c>
    </row>
    <row r="2850" spans="1:21" hidden="1">
      <c r="A2850">
        <v>4857</v>
      </c>
      <c r="B2850" t="s">
        <v>15646</v>
      </c>
      <c r="C2850" t="s">
        <v>17470</v>
      </c>
      <c r="D2850" t="s">
        <v>16613</v>
      </c>
      <c r="E2850" t="s">
        <v>17477</v>
      </c>
      <c r="F2850" t="s">
        <v>15802</v>
      </c>
      <c r="G2850" t="s">
        <v>17389</v>
      </c>
      <c r="H2850" t="s">
        <v>27</v>
      </c>
      <c r="I2850" t="s">
        <v>2565</v>
      </c>
      <c r="O2850" t="s">
        <v>55</v>
      </c>
      <c r="P2850">
        <v>0</v>
      </c>
      <c r="Q2850">
        <v>0</v>
      </c>
      <c r="S2850" t="s">
        <v>17478</v>
      </c>
      <c r="U2850" t="s">
        <v>17479</v>
      </c>
    </row>
    <row r="2851" spans="1:21" hidden="1">
      <c r="A2851">
        <v>4858</v>
      </c>
      <c r="B2851" t="s">
        <v>15646</v>
      </c>
      <c r="C2851" t="s">
        <v>17470</v>
      </c>
      <c r="D2851" t="s">
        <v>16613</v>
      </c>
      <c r="E2851" t="s">
        <v>17480</v>
      </c>
      <c r="F2851" t="s">
        <v>15802</v>
      </c>
      <c r="G2851" t="s">
        <v>17389</v>
      </c>
      <c r="H2851" t="s">
        <v>27</v>
      </c>
      <c r="I2851" t="s">
        <v>2565</v>
      </c>
      <c r="O2851" t="s">
        <v>80</v>
      </c>
      <c r="P2851">
        <v>0</v>
      </c>
      <c r="Q2851">
        <v>0</v>
      </c>
      <c r="S2851" t="s">
        <v>17481</v>
      </c>
      <c r="U2851" t="s">
        <v>17479</v>
      </c>
    </row>
    <row r="2852" spans="1:21" hidden="1">
      <c r="A2852">
        <v>4859</v>
      </c>
      <c r="B2852" t="s">
        <v>21</v>
      </c>
      <c r="C2852" t="s">
        <v>66</v>
      </c>
      <c r="D2852" t="s">
        <v>67</v>
      </c>
      <c r="E2852" t="s">
        <v>17482</v>
      </c>
      <c r="F2852" t="s">
        <v>5222</v>
      </c>
      <c r="G2852" t="s">
        <v>5699</v>
      </c>
      <c r="H2852" t="s">
        <v>27</v>
      </c>
      <c r="I2852" t="s">
        <v>28</v>
      </c>
      <c r="J2852" t="s">
        <v>17483</v>
      </c>
      <c r="K2852" t="s">
        <v>17484</v>
      </c>
      <c r="L2852" t="s">
        <v>17485</v>
      </c>
      <c r="M2852" t="s">
        <v>17486</v>
      </c>
      <c r="N2852" t="s">
        <v>17487</v>
      </c>
      <c r="O2852" t="s">
        <v>122</v>
      </c>
      <c r="P2852">
        <v>0</v>
      </c>
      <c r="Q2852">
        <v>0</v>
      </c>
      <c r="S2852" t="s">
        <v>17488</v>
      </c>
      <c r="U2852" t="s">
        <v>17489</v>
      </c>
    </row>
    <row r="2853" spans="1:21" hidden="1">
      <c r="A2853">
        <v>4860</v>
      </c>
      <c r="B2853" t="s">
        <v>21</v>
      </c>
      <c r="C2853" t="s">
        <v>430</v>
      </c>
      <c r="D2853" t="s">
        <v>366</v>
      </c>
      <c r="E2853" t="s">
        <v>17490</v>
      </c>
      <c r="F2853" t="s">
        <v>5222</v>
      </c>
      <c r="G2853" t="s">
        <v>5699</v>
      </c>
      <c r="H2853" t="s">
        <v>27</v>
      </c>
      <c r="I2853" t="s">
        <v>28</v>
      </c>
      <c r="J2853" t="s">
        <v>447</v>
      </c>
      <c r="K2853" t="s">
        <v>5351</v>
      </c>
      <c r="L2853" t="s">
        <v>13435</v>
      </c>
      <c r="M2853" t="s">
        <v>15067</v>
      </c>
      <c r="N2853" t="s">
        <v>6697</v>
      </c>
      <c r="O2853" t="s">
        <v>122</v>
      </c>
      <c r="P2853">
        <v>0</v>
      </c>
      <c r="Q2853">
        <v>0</v>
      </c>
      <c r="S2853" t="s">
        <v>17491</v>
      </c>
      <c r="U2853" t="s">
        <v>17489</v>
      </c>
    </row>
    <row r="2854" spans="1:21" hidden="1">
      <c r="A2854">
        <v>4861</v>
      </c>
      <c r="B2854" t="s">
        <v>21</v>
      </c>
      <c r="C2854" t="s">
        <v>17492</v>
      </c>
      <c r="D2854" t="s">
        <v>2431</v>
      </c>
      <c r="E2854" t="s">
        <v>17493</v>
      </c>
      <c r="F2854" t="s">
        <v>5222</v>
      </c>
      <c r="G2854" t="s">
        <v>5699</v>
      </c>
      <c r="H2854" t="s">
        <v>27</v>
      </c>
      <c r="I2854" t="s">
        <v>28</v>
      </c>
      <c r="J2854" t="s">
        <v>2940</v>
      </c>
      <c r="K2854" t="s">
        <v>9042</v>
      </c>
      <c r="L2854" t="s">
        <v>322</v>
      </c>
      <c r="M2854" t="s">
        <v>343</v>
      </c>
      <c r="N2854" t="s">
        <v>2941</v>
      </c>
      <c r="O2854" t="s">
        <v>55</v>
      </c>
      <c r="P2854">
        <v>0</v>
      </c>
      <c r="Q2854">
        <v>0</v>
      </c>
      <c r="S2854" t="s">
        <v>17494</v>
      </c>
      <c r="U2854" t="s">
        <v>17495</v>
      </c>
    </row>
    <row r="2855" spans="1:21" hidden="1">
      <c r="A2855">
        <v>4862</v>
      </c>
      <c r="B2855" t="s">
        <v>21</v>
      </c>
      <c r="C2855" t="s">
        <v>17496</v>
      </c>
      <c r="D2855" t="s">
        <v>526</v>
      </c>
      <c r="E2855" t="s">
        <v>17497</v>
      </c>
      <c r="F2855" t="s">
        <v>5222</v>
      </c>
      <c r="G2855" t="s">
        <v>5699</v>
      </c>
      <c r="H2855" t="s">
        <v>27</v>
      </c>
      <c r="I2855" t="s">
        <v>28</v>
      </c>
      <c r="J2855" t="s">
        <v>17498</v>
      </c>
      <c r="K2855" t="s">
        <v>1610</v>
      </c>
      <c r="L2855" t="s">
        <v>17499</v>
      </c>
      <c r="M2855" t="s">
        <v>17500</v>
      </c>
      <c r="N2855" t="s">
        <v>17501</v>
      </c>
      <c r="O2855" t="s">
        <v>64</v>
      </c>
      <c r="P2855">
        <v>0</v>
      </c>
      <c r="Q2855">
        <v>0</v>
      </c>
      <c r="R2855" t="s">
        <v>17502</v>
      </c>
      <c r="S2855" t="s">
        <v>17503</v>
      </c>
      <c r="U2855" t="s">
        <v>17504</v>
      </c>
    </row>
    <row r="2856" spans="1:21" hidden="1">
      <c r="A2856">
        <v>4863</v>
      </c>
      <c r="B2856" t="s">
        <v>21</v>
      </c>
      <c r="C2856" t="s">
        <v>66</v>
      </c>
      <c r="D2856" t="s">
        <v>2869</v>
      </c>
      <c r="E2856" t="s">
        <v>17505</v>
      </c>
      <c r="F2856" t="s">
        <v>5222</v>
      </c>
      <c r="G2856" t="s">
        <v>5699</v>
      </c>
      <c r="H2856" t="s">
        <v>27</v>
      </c>
      <c r="I2856" t="s">
        <v>28</v>
      </c>
      <c r="J2856" t="s">
        <v>17506</v>
      </c>
      <c r="K2856" t="s">
        <v>17507</v>
      </c>
      <c r="L2856" t="s">
        <v>17508</v>
      </c>
      <c r="M2856" t="s">
        <v>17509</v>
      </c>
      <c r="N2856" t="s">
        <v>17510</v>
      </c>
      <c r="O2856" t="s">
        <v>122</v>
      </c>
      <c r="P2856">
        <v>0</v>
      </c>
      <c r="Q2856">
        <v>0</v>
      </c>
      <c r="S2856" t="s">
        <v>17511</v>
      </c>
      <c r="U2856" t="s">
        <v>17504</v>
      </c>
    </row>
    <row r="2857" spans="1:21" hidden="1">
      <c r="A2857">
        <v>4864</v>
      </c>
      <c r="B2857" t="s">
        <v>21</v>
      </c>
      <c r="C2857" t="s">
        <v>17512</v>
      </c>
      <c r="D2857" t="s">
        <v>2814</v>
      </c>
      <c r="E2857" t="s">
        <v>17513</v>
      </c>
      <c r="F2857" t="s">
        <v>5222</v>
      </c>
      <c r="G2857" t="s">
        <v>5699</v>
      </c>
      <c r="H2857" t="s">
        <v>27</v>
      </c>
      <c r="I2857" t="s">
        <v>28</v>
      </c>
      <c r="J2857" t="s">
        <v>17514</v>
      </c>
      <c r="K2857" t="s">
        <v>17515</v>
      </c>
      <c r="L2857" t="s">
        <v>17516</v>
      </c>
      <c r="M2857" t="s">
        <v>17517</v>
      </c>
      <c r="N2857" t="s">
        <v>17518</v>
      </c>
      <c r="O2857" t="s">
        <v>55</v>
      </c>
      <c r="P2857">
        <v>1</v>
      </c>
      <c r="Q2857">
        <v>1</v>
      </c>
      <c r="S2857" t="s">
        <v>17519</v>
      </c>
      <c r="U2857" t="s">
        <v>17520</v>
      </c>
    </row>
    <row r="2858" spans="1:21" hidden="1">
      <c r="A2858">
        <v>4865</v>
      </c>
      <c r="B2858" t="s">
        <v>16991</v>
      </c>
      <c r="C2858" t="s">
        <v>17521</v>
      </c>
      <c r="D2858" t="s">
        <v>37</v>
      </c>
      <c r="E2858" t="s">
        <v>17522</v>
      </c>
      <c r="F2858" t="s">
        <v>5222</v>
      </c>
      <c r="G2858" t="s">
        <v>5699</v>
      </c>
      <c r="H2858" t="s">
        <v>27</v>
      </c>
      <c r="I2858" t="s">
        <v>28</v>
      </c>
      <c r="J2858" t="s">
        <v>6738</v>
      </c>
      <c r="K2858" t="s">
        <v>5370</v>
      </c>
      <c r="L2858" t="s">
        <v>11087</v>
      </c>
      <c r="M2858" t="s">
        <v>3981</v>
      </c>
      <c r="N2858" t="s">
        <v>3980</v>
      </c>
      <c r="O2858" t="s">
        <v>34</v>
      </c>
      <c r="P2858">
        <v>0</v>
      </c>
      <c r="Q2858">
        <v>0</v>
      </c>
      <c r="S2858" t="s">
        <v>17523</v>
      </c>
      <c r="U2858" t="s">
        <v>17524</v>
      </c>
    </row>
    <row r="2859" spans="1:21" hidden="1">
      <c r="A2859">
        <v>4866</v>
      </c>
      <c r="B2859" t="s">
        <v>21</v>
      </c>
      <c r="C2859" t="s">
        <v>590</v>
      </c>
      <c r="D2859" t="s">
        <v>99</v>
      </c>
      <c r="E2859" t="s">
        <v>17525</v>
      </c>
      <c r="F2859" t="s">
        <v>5222</v>
      </c>
      <c r="G2859" t="s">
        <v>5699</v>
      </c>
      <c r="H2859" t="s">
        <v>27</v>
      </c>
      <c r="I2859" t="s">
        <v>28</v>
      </c>
      <c r="J2859" t="s">
        <v>17526</v>
      </c>
      <c r="K2859" t="s">
        <v>17527</v>
      </c>
      <c r="L2859" t="s">
        <v>17528</v>
      </c>
      <c r="M2859" t="s">
        <v>17529</v>
      </c>
      <c r="N2859" t="s">
        <v>17530</v>
      </c>
      <c r="O2859" t="s">
        <v>34</v>
      </c>
      <c r="P2859">
        <v>0</v>
      </c>
      <c r="Q2859">
        <v>0</v>
      </c>
      <c r="S2859" t="s">
        <v>17531</v>
      </c>
      <c r="U2859" t="s">
        <v>17532</v>
      </c>
    </row>
    <row r="2860" spans="1:21" hidden="1">
      <c r="A2860">
        <v>4867</v>
      </c>
      <c r="B2860" t="s">
        <v>21</v>
      </c>
      <c r="C2860" t="s">
        <v>140</v>
      </c>
      <c r="D2860" t="s">
        <v>47</v>
      </c>
      <c r="E2860" t="s">
        <v>17533</v>
      </c>
      <c r="F2860" t="s">
        <v>5222</v>
      </c>
      <c r="G2860" t="s">
        <v>5699</v>
      </c>
      <c r="H2860" t="s">
        <v>27</v>
      </c>
      <c r="I2860" t="s">
        <v>28</v>
      </c>
      <c r="J2860" t="s">
        <v>6739</v>
      </c>
      <c r="K2860" t="s">
        <v>411</v>
      </c>
      <c r="L2860" t="s">
        <v>507</v>
      </c>
      <c r="M2860" t="s">
        <v>17534</v>
      </c>
      <c r="N2860" t="s">
        <v>17535</v>
      </c>
      <c r="O2860" t="s">
        <v>55</v>
      </c>
      <c r="P2860">
        <v>0</v>
      </c>
      <c r="Q2860">
        <v>0</v>
      </c>
      <c r="R2860" t="s">
        <v>17536</v>
      </c>
      <c r="S2860" t="s">
        <v>17537</v>
      </c>
      <c r="U2860" t="s">
        <v>17538</v>
      </c>
    </row>
    <row r="2861" spans="1:21" hidden="1">
      <c r="A2861">
        <v>4868</v>
      </c>
      <c r="B2861" t="s">
        <v>21</v>
      </c>
      <c r="C2861" t="s">
        <v>335</v>
      </c>
      <c r="D2861" t="s">
        <v>2431</v>
      </c>
      <c r="E2861" t="s">
        <v>17539</v>
      </c>
      <c r="F2861" t="s">
        <v>5222</v>
      </c>
      <c r="G2861" t="s">
        <v>5699</v>
      </c>
      <c r="H2861" t="s">
        <v>27</v>
      </c>
      <c r="I2861" t="s">
        <v>28</v>
      </c>
      <c r="J2861" t="s">
        <v>5664</v>
      </c>
      <c r="K2861" t="s">
        <v>12819</v>
      </c>
      <c r="L2861" t="s">
        <v>17540</v>
      </c>
      <c r="M2861" t="s">
        <v>17541</v>
      </c>
      <c r="N2861" t="s">
        <v>12818</v>
      </c>
      <c r="O2861" t="s">
        <v>80</v>
      </c>
      <c r="P2861">
        <v>0</v>
      </c>
      <c r="Q2861">
        <v>0</v>
      </c>
      <c r="S2861" t="s">
        <v>17542</v>
      </c>
      <c r="U2861" t="s">
        <v>17543</v>
      </c>
    </row>
    <row r="2862" spans="1:21" hidden="1">
      <c r="A2862">
        <v>4869</v>
      </c>
      <c r="B2862" t="s">
        <v>21</v>
      </c>
      <c r="C2862" t="s">
        <v>17544</v>
      </c>
      <c r="D2862" t="s">
        <v>3091</v>
      </c>
      <c r="E2862" t="s">
        <v>17545</v>
      </c>
      <c r="F2862" t="s">
        <v>5222</v>
      </c>
      <c r="G2862" t="s">
        <v>5699</v>
      </c>
      <c r="H2862" t="s">
        <v>27</v>
      </c>
      <c r="I2862" t="s">
        <v>28</v>
      </c>
      <c r="J2862" t="s">
        <v>6716</v>
      </c>
      <c r="K2862" t="s">
        <v>13434</v>
      </c>
      <c r="L2862" t="s">
        <v>759</v>
      </c>
      <c r="M2862" t="s">
        <v>17546</v>
      </c>
      <c r="N2862" t="s">
        <v>17518</v>
      </c>
      <c r="O2862" t="s">
        <v>80</v>
      </c>
      <c r="P2862">
        <v>0</v>
      </c>
      <c r="Q2862">
        <v>0</v>
      </c>
      <c r="S2862" t="s">
        <v>17547</v>
      </c>
      <c r="U2862" t="s">
        <v>17548</v>
      </c>
    </row>
    <row r="2863" spans="1:21" hidden="1">
      <c r="A2863">
        <v>4870</v>
      </c>
      <c r="B2863" t="s">
        <v>21</v>
      </c>
      <c r="C2863" t="s">
        <v>17549</v>
      </c>
      <c r="D2863" t="s">
        <v>2431</v>
      </c>
      <c r="E2863" t="s">
        <v>17550</v>
      </c>
      <c r="F2863" t="s">
        <v>5222</v>
      </c>
      <c r="G2863" t="s">
        <v>5699</v>
      </c>
      <c r="H2863" t="s">
        <v>27</v>
      </c>
      <c r="I2863" t="s">
        <v>28</v>
      </c>
      <c r="J2863" t="s">
        <v>3043</v>
      </c>
      <c r="K2863" t="s">
        <v>3044</v>
      </c>
      <c r="L2863" t="s">
        <v>3045</v>
      </c>
      <c r="M2863" t="s">
        <v>3465</v>
      </c>
      <c r="N2863" t="s">
        <v>4808</v>
      </c>
      <c r="O2863" t="s">
        <v>55</v>
      </c>
      <c r="P2863">
        <v>0</v>
      </c>
      <c r="Q2863">
        <v>0</v>
      </c>
      <c r="R2863" t="s">
        <v>17551</v>
      </c>
      <c r="S2863" t="s">
        <v>17552</v>
      </c>
      <c r="U2863" t="s">
        <v>17553</v>
      </c>
    </row>
    <row r="2864" spans="1:21" hidden="1">
      <c r="A2864">
        <v>4871</v>
      </c>
      <c r="B2864" t="s">
        <v>21</v>
      </c>
      <c r="C2864" t="s">
        <v>17554</v>
      </c>
      <c r="D2864" t="s">
        <v>3091</v>
      </c>
      <c r="E2864" t="s">
        <v>17555</v>
      </c>
      <c r="F2864" t="s">
        <v>5222</v>
      </c>
      <c r="G2864" t="s">
        <v>5699</v>
      </c>
      <c r="H2864" t="s">
        <v>27</v>
      </c>
      <c r="I2864" t="s">
        <v>28</v>
      </c>
      <c r="J2864" t="s">
        <v>17556</v>
      </c>
      <c r="K2864" t="s">
        <v>17557</v>
      </c>
      <c r="L2864" t="s">
        <v>17558</v>
      </c>
      <c r="M2864" t="s">
        <v>17559</v>
      </c>
      <c r="N2864" t="s">
        <v>17560</v>
      </c>
      <c r="O2864" t="s">
        <v>64</v>
      </c>
      <c r="P2864">
        <v>0</v>
      </c>
      <c r="Q2864">
        <v>0</v>
      </c>
      <c r="S2864" t="s">
        <v>17561</v>
      </c>
      <c r="U2864" t="s">
        <v>17562</v>
      </c>
    </row>
    <row r="2865" spans="1:21" hidden="1">
      <c r="A2865">
        <v>4872</v>
      </c>
      <c r="B2865" t="s">
        <v>21</v>
      </c>
      <c r="C2865" t="s">
        <v>140</v>
      </c>
      <c r="D2865" t="s">
        <v>108</v>
      </c>
      <c r="E2865" t="s">
        <v>17563</v>
      </c>
      <c r="F2865" t="s">
        <v>5222</v>
      </c>
      <c r="G2865" t="s">
        <v>5699</v>
      </c>
      <c r="H2865" t="s">
        <v>27</v>
      </c>
      <c r="I2865" t="s">
        <v>28</v>
      </c>
      <c r="J2865" t="s">
        <v>9073</v>
      </c>
      <c r="K2865" t="s">
        <v>17564</v>
      </c>
      <c r="L2865" t="s">
        <v>17565</v>
      </c>
      <c r="M2865" t="s">
        <v>17566</v>
      </c>
      <c r="N2865" t="s">
        <v>17567</v>
      </c>
      <c r="O2865" t="s">
        <v>34</v>
      </c>
      <c r="P2865">
        <v>1</v>
      </c>
      <c r="Q2865">
        <v>1</v>
      </c>
      <c r="S2865" t="s">
        <v>17568</v>
      </c>
      <c r="U2865" t="s">
        <v>17569</v>
      </c>
    </row>
    <row r="2866" spans="1:21" hidden="1">
      <c r="A2866">
        <v>4873</v>
      </c>
      <c r="B2866" t="s">
        <v>21</v>
      </c>
      <c r="C2866" t="s">
        <v>335</v>
      </c>
      <c r="D2866" t="s">
        <v>526</v>
      </c>
      <c r="E2866" t="s">
        <v>17570</v>
      </c>
      <c r="F2866" t="s">
        <v>5222</v>
      </c>
      <c r="G2866" t="s">
        <v>5699</v>
      </c>
      <c r="H2866" t="s">
        <v>27</v>
      </c>
      <c r="I2866" t="s">
        <v>28</v>
      </c>
      <c r="J2866" t="s">
        <v>17571</v>
      </c>
      <c r="K2866" t="s">
        <v>17572</v>
      </c>
      <c r="L2866" t="s">
        <v>17573</v>
      </c>
      <c r="M2866" t="s">
        <v>17574</v>
      </c>
      <c r="N2866" t="s">
        <v>17575</v>
      </c>
      <c r="O2866" t="s">
        <v>122</v>
      </c>
      <c r="P2866">
        <v>0</v>
      </c>
      <c r="Q2866">
        <v>0</v>
      </c>
      <c r="S2866" t="s">
        <v>17576</v>
      </c>
      <c r="U2866" t="s">
        <v>17569</v>
      </c>
    </row>
    <row r="2867" spans="1:21" hidden="1">
      <c r="A2867">
        <v>4874</v>
      </c>
      <c r="B2867" t="s">
        <v>21</v>
      </c>
      <c r="C2867" t="s">
        <v>17577</v>
      </c>
      <c r="D2867" t="s">
        <v>526</v>
      </c>
      <c r="E2867" t="s">
        <v>17578</v>
      </c>
      <c r="F2867" t="s">
        <v>5222</v>
      </c>
      <c r="G2867" t="s">
        <v>5699</v>
      </c>
      <c r="H2867" t="s">
        <v>27</v>
      </c>
      <c r="I2867" t="s">
        <v>28</v>
      </c>
      <c r="J2867" t="s">
        <v>17572</v>
      </c>
      <c r="K2867" t="s">
        <v>17579</v>
      </c>
      <c r="L2867" t="s">
        <v>17573</v>
      </c>
      <c r="M2867" t="s">
        <v>17575</v>
      </c>
      <c r="N2867" t="s">
        <v>17571</v>
      </c>
      <c r="O2867" t="s">
        <v>122</v>
      </c>
      <c r="P2867">
        <v>0</v>
      </c>
      <c r="Q2867">
        <v>0</v>
      </c>
      <c r="S2867" t="s">
        <v>17580</v>
      </c>
      <c r="U2867" t="s">
        <v>17569</v>
      </c>
    </row>
    <row r="2868" spans="1:21" hidden="1">
      <c r="A2868">
        <v>4875</v>
      </c>
      <c r="B2868" t="s">
        <v>21</v>
      </c>
      <c r="C2868" t="s">
        <v>430</v>
      </c>
      <c r="D2868" t="s">
        <v>47</v>
      </c>
      <c r="E2868" t="s">
        <v>17581</v>
      </c>
      <c r="F2868" t="s">
        <v>5222</v>
      </c>
      <c r="G2868" t="s">
        <v>5699</v>
      </c>
      <c r="H2868" t="s">
        <v>27</v>
      </c>
      <c r="I2868" t="s">
        <v>28</v>
      </c>
      <c r="J2868" t="s">
        <v>17582</v>
      </c>
      <c r="K2868" t="s">
        <v>17583</v>
      </c>
      <c r="L2868" t="s">
        <v>17584</v>
      </c>
      <c r="M2868" t="s">
        <v>17585</v>
      </c>
      <c r="N2868" t="s">
        <v>17586</v>
      </c>
      <c r="O2868" t="s">
        <v>122</v>
      </c>
      <c r="P2868">
        <v>0</v>
      </c>
      <c r="Q2868">
        <v>0</v>
      </c>
      <c r="S2868" t="s">
        <v>17587</v>
      </c>
      <c r="U2868" t="s">
        <v>17588</v>
      </c>
    </row>
    <row r="2869" spans="1:21" hidden="1">
      <c r="A2869">
        <v>4876</v>
      </c>
      <c r="B2869" t="s">
        <v>21</v>
      </c>
      <c r="C2869" t="s">
        <v>17589</v>
      </c>
      <c r="D2869" t="s">
        <v>2431</v>
      </c>
      <c r="E2869" t="s">
        <v>17590</v>
      </c>
      <c r="F2869" t="s">
        <v>5222</v>
      </c>
      <c r="G2869" t="s">
        <v>5699</v>
      </c>
      <c r="H2869" t="s">
        <v>27</v>
      </c>
      <c r="I2869" t="s">
        <v>28</v>
      </c>
      <c r="J2869" t="s">
        <v>17591</v>
      </c>
      <c r="K2869" t="s">
        <v>17592</v>
      </c>
      <c r="L2869" t="s">
        <v>17593</v>
      </c>
      <c r="M2869" t="s">
        <v>17594</v>
      </c>
      <c r="N2869" t="s">
        <v>17595</v>
      </c>
      <c r="O2869" t="s">
        <v>55</v>
      </c>
      <c r="P2869">
        <v>0</v>
      </c>
      <c r="Q2869">
        <v>0</v>
      </c>
      <c r="S2869" t="s">
        <v>17596</v>
      </c>
      <c r="U2869" t="s">
        <v>17588</v>
      </c>
    </row>
    <row r="2870" spans="1:21" hidden="1">
      <c r="A2870">
        <v>4877</v>
      </c>
      <c r="B2870" t="s">
        <v>21</v>
      </c>
      <c r="C2870" t="s">
        <v>140</v>
      </c>
      <c r="D2870" t="s">
        <v>526</v>
      </c>
      <c r="E2870" t="s">
        <v>17597</v>
      </c>
      <c r="F2870" t="s">
        <v>5222</v>
      </c>
      <c r="G2870" t="s">
        <v>5699</v>
      </c>
      <c r="H2870" t="s">
        <v>27</v>
      </c>
      <c r="I2870" t="s">
        <v>28</v>
      </c>
      <c r="J2870" t="s">
        <v>17598</v>
      </c>
      <c r="K2870" t="s">
        <v>17599</v>
      </c>
      <c r="L2870" t="s">
        <v>17600</v>
      </c>
      <c r="M2870" t="s">
        <v>17601</v>
      </c>
      <c r="N2870" t="s">
        <v>17602</v>
      </c>
      <c r="O2870" t="s">
        <v>64</v>
      </c>
      <c r="P2870">
        <v>0</v>
      </c>
      <c r="Q2870">
        <v>0</v>
      </c>
      <c r="S2870" t="s">
        <v>17603</v>
      </c>
      <c r="U2870" t="s">
        <v>17588</v>
      </c>
    </row>
    <row r="2871" spans="1:21" hidden="1">
      <c r="A2871">
        <v>4878</v>
      </c>
      <c r="B2871" t="s">
        <v>21</v>
      </c>
      <c r="C2871" t="s">
        <v>17604</v>
      </c>
      <c r="D2871" t="s">
        <v>2431</v>
      </c>
      <c r="E2871" t="s">
        <v>17605</v>
      </c>
      <c r="F2871" t="s">
        <v>5222</v>
      </c>
      <c r="G2871" t="s">
        <v>5699</v>
      </c>
      <c r="H2871" t="s">
        <v>27</v>
      </c>
      <c r="I2871" t="s">
        <v>28</v>
      </c>
      <c r="J2871" t="s">
        <v>12104</v>
      </c>
      <c r="K2871" t="s">
        <v>12106</v>
      </c>
      <c r="L2871" t="s">
        <v>12105</v>
      </c>
      <c r="M2871" t="s">
        <v>12108</v>
      </c>
      <c r="N2871" t="s">
        <v>12107</v>
      </c>
      <c r="O2871" t="s">
        <v>80</v>
      </c>
      <c r="P2871">
        <v>0</v>
      </c>
      <c r="Q2871">
        <v>0</v>
      </c>
      <c r="S2871" t="s">
        <v>17606</v>
      </c>
      <c r="U2871" t="s">
        <v>17607</v>
      </c>
    </row>
  </sheetData>
  <autoFilter ref="A1:U2871" xr:uid="{00000000-0001-0000-0000-000000000000}">
    <filterColumn colId="5">
      <filters>
        <filter val="Português"/>
      </filters>
    </filterColumn>
    <filterColumn colId="6">
      <filters>
        <filter val="Funções Sintática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4"/>
  <sheetViews>
    <sheetView workbookViewId="0"/>
  </sheetViews>
  <sheetFormatPr defaultRowHeight="13.8"/>
  <sheetData>
    <row r="1" spans="1:3">
      <c r="A1" t="s">
        <v>0</v>
      </c>
      <c r="B1" t="s">
        <v>17608</v>
      </c>
      <c r="C1" t="s">
        <v>17609</v>
      </c>
    </row>
    <row r="2" spans="1:3">
      <c r="A2" t="s">
        <v>2339</v>
      </c>
      <c r="B2" t="s">
        <v>17610</v>
      </c>
      <c r="C2" t="s">
        <v>17611</v>
      </c>
    </row>
    <row r="3" spans="1:3">
      <c r="A3" t="s">
        <v>2324</v>
      </c>
      <c r="B3" t="s">
        <v>17612</v>
      </c>
      <c r="C3" t="s">
        <v>17613</v>
      </c>
    </row>
    <row r="4" spans="1:3">
      <c r="A4" t="s">
        <v>2315</v>
      </c>
      <c r="B4" t="s">
        <v>17614</v>
      </c>
      <c r="C4" t="s">
        <v>17615</v>
      </c>
    </row>
    <row r="5" spans="1:3">
      <c r="A5" t="s">
        <v>2307</v>
      </c>
      <c r="B5" t="s">
        <v>17616</v>
      </c>
      <c r="C5" t="s">
        <v>17617</v>
      </c>
    </row>
    <row r="6" spans="1:3">
      <c r="A6" t="s">
        <v>2232</v>
      </c>
      <c r="B6" t="s">
        <v>17618</v>
      </c>
      <c r="C6" t="s">
        <v>17619</v>
      </c>
    </row>
    <row r="7" spans="1:3">
      <c r="A7" t="s">
        <v>2011</v>
      </c>
      <c r="B7" t="s">
        <v>17620</v>
      </c>
      <c r="C7" t="s">
        <v>17621</v>
      </c>
    </row>
    <row r="8" spans="1:3">
      <c r="A8" t="s">
        <v>750</v>
      </c>
      <c r="B8" t="s">
        <v>17622</v>
      </c>
      <c r="C8" t="s">
        <v>17623</v>
      </c>
    </row>
    <row r="9" spans="1:3">
      <c r="A9" t="s">
        <v>2027</v>
      </c>
      <c r="B9" t="s">
        <v>17624</v>
      </c>
      <c r="C9" t="s">
        <v>17625</v>
      </c>
    </row>
    <row r="10" spans="1:3">
      <c r="A10" t="s">
        <v>976</v>
      </c>
      <c r="B10" t="s">
        <v>17626</v>
      </c>
      <c r="C10" t="s">
        <v>17627</v>
      </c>
    </row>
    <row r="11" spans="1:3">
      <c r="A11" t="s">
        <v>1109</v>
      </c>
      <c r="B11" t="s">
        <v>17628</v>
      </c>
      <c r="C11" t="s">
        <v>17629</v>
      </c>
    </row>
    <row r="12" spans="1:3">
      <c r="A12" t="s">
        <v>581</v>
      </c>
      <c r="B12" t="s">
        <v>17630</v>
      </c>
      <c r="C12" t="s">
        <v>17631</v>
      </c>
    </row>
    <row r="13" spans="1:3">
      <c r="A13" t="s">
        <v>466</v>
      </c>
      <c r="B13" t="s">
        <v>17632</v>
      </c>
      <c r="C13" t="s">
        <v>17633</v>
      </c>
    </row>
    <row r="14" spans="1:3">
      <c r="A14" t="s">
        <v>547</v>
      </c>
      <c r="B14" t="s">
        <v>17634</v>
      </c>
      <c r="C14" t="s">
        <v>17635</v>
      </c>
    </row>
    <row r="15" spans="1:3">
      <c r="A15" t="s">
        <v>559</v>
      </c>
      <c r="B15" t="s">
        <v>17636</v>
      </c>
      <c r="C15" t="s">
        <v>17637</v>
      </c>
    </row>
    <row r="16" spans="1:3">
      <c r="A16" t="s">
        <v>373</v>
      </c>
      <c r="B16" t="s">
        <v>17638</v>
      </c>
      <c r="C16" t="s">
        <v>17639</v>
      </c>
    </row>
    <row r="17" spans="1:3">
      <c r="A17" t="s">
        <v>971</v>
      </c>
      <c r="B17" t="s">
        <v>17640</v>
      </c>
      <c r="C17" t="s">
        <v>17641</v>
      </c>
    </row>
    <row r="18" spans="1:3">
      <c r="A18" t="s">
        <v>438</v>
      </c>
      <c r="B18" t="s">
        <v>17642</v>
      </c>
      <c r="C18" t="s">
        <v>17643</v>
      </c>
    </row>
    <row r="19" spans="1:3">
      <c r="A19" t="s">
        <v>2066</v>
      </c>
      <c r="B19" t="s">
        <v>17644</v>
      </c>
      <c r="C19" t="s">
        <v>17645</v>
      </c>
    </row>
    <row r="20" spans="1:3">
      <c r="A20" t="s">
        <v>1966</v>
      </c>
      <c r="B20" t="s">
        <v>17646</v>
      </c>
      <c r="C20" t="s">
        <v>17647</v>
      </c>
    </row>
    <row r="21" spans="1:3">
      <c r="A21" t="s">
        <v>1958</v>
      </c>
      <c r="B21" t="s">
        <v>17648</v>
      </c>
      <c r="C21" t="s">
        <v>17649</v>
      </c>
    </row>
    <row r="22" spans="1:3">
      <c r="A22" t="s">
        <v>1942</v>
      </c>
      <c r="B22" t="s">
        <v>17650</v>
      </c>
      <c r="C22" t="s">
        <v>17651</v>
      </c>
    </row>
    <row r="23" spans="1:3">
      <c r="A23" t="s">
        <v>1928</v>
      </c>
      <c r="B23" t="s">
        <v>17652</v>
      </c>
      <c r="C23" t="s">
        <v>17653</v>
      </c>
    </row>
    <row r="24" spans="1:3">
      <c r="A24" t="s">
        <v>742</v>
      </c>
      <c r="B24" t="s">
        <v>17654</v>
      </c>
      <c r="C24" t="s">
        <v>17655</v>
      </c>
    </row>
    <row r="25" spans="1:3">
      <c r="A25" t="s">
        <v>462</v>
      </c>
      <c r="B25" t="s">
        <v>17656</v>
      </c>
      <c r="C25" t="s">
        <v>17657</v>
      </c>
    </row>
    <row r="26" spans="1:3">
      <c r="A26" t="s">
        <v>1280</v>
      </c>
      <c r="B26" t="s">
        <v>17658</v>
      </c>
      <c r="C26" t="s">
        <v>17659</v>
      </c>
    </row>
    <row r="27" spans="1:3">
      <c r="A27" t="s">
        <v>791</v>
      </c>
      <c r="B27" t="s">
        <v>17660</v>
      </c>
      <c r="C27" t="s">
        <v>17661</v>
      </c>
    </row>
    <row r="28" spans="1:3">
      <c r="A28" t="s">
        <v>952</v>
      </c>
      <c r="B28" t="s">
        <v>17662</v>
      </c>
      <c r="C28" t="s">
        <v>17663</v>
      </c>
    </row>
    <row r="29" spans="1:3">
      <c r="A29" t="s">
        <v>928</v>
      </c>
      <c r="B29" t="s">
        <v>17664</v>
      </c>
      <c r="C29" t="s">
        <v>17665</v>
      </c>
    </row>
    <row r="30" spans="1:3">
      <c r="A30" t="s">
        <v>17666</v>
      </c>
      <c r="B30" t="s">
        <v>17667</v>
      </c>
      <c r="C30" t="s">
        <v>17668</v>
      </c>
    </row>
    <row r="31" spans="1:3">
      <c r="A31" t="s">
        <v>17669</v>
      </c>
      <c r="B31" t="s">
        <v>17670</v>
      </c>
      <c r="C31" t="s">
        <v>17671</v>
      </c>
    </row>
    <row r="32" spans="1:3">
      <c r="A32" t="s">
        <v>17672</v>
      </c>
      <c r="B32" t="s">
        <v>17673</v>
      </c>
      <c r="C32" t="s">
        <v>17674</v>
      </c>
    </row>
    <row r="33" spans="1:3">
      <c r="A33" t="s">
        <v>17675</v>
      </c>
      <c r="B33" t="s">
        <v>17676</v>
      </c>
      <c r="C33" t="s">
        <v>17677</v>
      </c>
    </row>
    <row r="34" spans="1:3">
      <c r="A34" t="s">
        <v>17678</v>
      </c>
      <c r="B34" t="s">
        <v>17679</v>
      </c>
      <c r="C34" t="s">
        <v>17680</v>
      </c>
    </row>
    <row r="35" spans="1:3">
      <c r="A35" t="s">
        <v>17681</v>
      </c>
      <c r="B35" t="s">
        <v>17682</v>
      </c>
      <c r="C35" t="s">
        <v>17683</v>
      </c>
    </row>
    <row r="36" spans="1:3">
      <c r="A36" t="s">
        <v>17684</v>
      </c>
      <c r="B36" t="s">
        <v>17685</v>
      </c>
      <c r="C36" t="s">
        <v>17686</v>
      </c>
    </row>
    <row r="37" spans="1:3">
      <c r="A37" t="s">
        <v>17687</v>
      </c>
      <c r="B37" t="s">
        <v>17688</v>
      </c>
      <c r="C37" t="s">
        <v>17689</v>
      </c>
    </row>
    <row r="38" spans="1:3">
      <c r="A38" t="s">
        <v>17690</v>
      </c>
      <c r="B38" t="s">
        <v>17691</v>
      </c>
      <c r="C38" t="s">
        <v>17692</v>
      </c>
    </row>
    <row r="39" spans="1:3">
      <c r="A39" t="s">
        <v>17693</v>
      </c>
      <c r="B39" t="s">
        <v>17694</v>
      </c>
      <c r="C39" t="s">
        <v>17695</v>
      </c>
    </row>
    <row r="40" spans="1:3">
      <c r="A40" t="s">
        <v>17696</v>
      </c>
      <c r="B40" t="s">
        <v>17697</v>
      </c>
      <c r="C40" t="s">
        <v>17698</v>
      </c>
    </row>
    <row r="41" spans="1:3">
      <c r="A41" t="s">
        <v>17699</v>
      </c>
      <c r="B41" t="s">
        <v>17700</v>
      </c>
      <c r="C41" t="s">
        <v>17701</v>
      </c>
    </row>
    <row r="42" spans="1:3">
      <c r="A42" t="s">
        <v>17702</v>
      </c>
      <c r="B42" t="s">
        <v>17703</v>
      </c>
      <c r="C42" t="s">
        <v>17704</v>
      </c>
    </row>
    <row r="43" spans="1:3">
      <c r="A43" t="s">
        <v>17705</v>
      </c>
      <c r="B43" t="s">
        <v>17706</v>
      </c>
      <c r="C43" t="s">
        <v>17707</v>
      </c>
    </row>
    <row r="44" spans="1:3">
      <c r="A44" t="s">
        <v>17708</v>
      </c>
      <c r="B44" t="s">
        <v>17709</v>
      </c>
      <c r="C44" t="s">
        <v>17710</v>
      </c>
    </row>
    <row r="45" spans="1:3">
      <c r="A45" t="s">
        <v>17711</v>
      </c>
      <c r="B45" t="s">
        <v>17712</v>
      </c>
      <c r="C45" t="s">
        <v>17713</v>
      </c>
    </row>
    <row r="46" spans="1:3">
      <c r="A46" t="s">
        <v>17714</v>
      </c>
      <c r="B46" t="s">
        <v>17715</v>
      </c>
      <c r="C46" t="s">
        <v>17716</v>
      </c>
    </row>
    <row r="47" spans="1:3">
      <c r="A47" t="s">
        <v>17717</v>
      </c>
      <c r="B47" t="s">
        <v>17624</v>
      </c>
      <c r="C47" t="s">
        <v>17718</v>
      </c>
    </row>
    <row r="48" spans="1:3">
      <c r="A48" t="s">
        <v>1911</v>
      </c>
      <c r="B48" t="s">
        <v>17719</v>
      </c>
      <c r="C48" t="s">
        <v>17720</v>
      </c>
    </row>
    <row r="49" spans="1:3">
      <c r="A49" t="s">
        <v>4962</v>
      </c>
      <c r="B49" t="s">
        <v>17721</v>
      </c>
      <c r="C49" t="s">
        <v>17722</v>
      </c>
    </row>
    <row r="50" spans="1:3">
      <c r="A50" t="s">
        <v>5002</v>
      </c>
      <c r="B50" t="s">
        <v>17723</v>
      </c>
      <c r="C50" t="s">
        <v>17724</v>
      </c>
    </row>
    <row r="51" spans="1:3">
      <c r="A51" t="s">
        <v>887</v>
      </c>
      <c r="B51" t="s">
        <v>17725</v>
      </c>
      <c r="C51" t="s">
        <v>17726</v>
      </c>
    </row>
    <row r="52" spans="1:3">
      <c r="A52" t="s">
        <v>2249</v>
      </c>
      <c r="B52" t="s">
        <v>17727</v>
      </c>
      <c r="C52" t="s">
        <v>17728</v>
      </c>
    </row>
    <row r="53" spans="1:3">
      <c r="A53" t="s">
        <v>106</v>
      </c>
      <c r="B53" t="s">
        <v>17729</v>
      </c>
      <c r="C53" t="s">
        <v>17730</v>
      </c>
    </row>
    <row r="54" spans="1:3">
      <c r="A54" t="s">
        <v>2077</v>
      </c>
      <c r="B54" t="s">
        <v>17731</v>
      </c>
      <c r="C54" t="s">
        <v>17732</v>
      </c>
    </row>
    <row r="55" spans="1:3">
      <c r="A55" t="s">
        <v>2372</v>
      </c>
      <c r="B55" t="s">
        <v>17733</v>
      </c>
      <c r="C55" t="s">
        <v>17734</v>
      </c>
    </row>
    <row r="56" spans="1:3">
      <c r="A56" t="s">
        <v>1982</v>
      </c>
      <c r="B56" t="s">
        <v>17735</v>
      </c>
      <c r="C56" t="s">
        <v>17736</v>
      </c>
    </row>
    <row r="57" spans="1:3">
      <c r="A57" t="s">
        <v>474</v>
      </c>
      <c r="B57" t="s">
        <v>17737</v>
      </c>
      <c r="C57" t="s">
        <v>17738</v>
      </c>
    </row>
    <row r="58" spans="1:3">
      <c r="A58" t="s">
        <v>1226</v>
      </c>
      <c r="B58" t="s">
        <v>17739</v>
      </c>
      <c r="C58" t="s">
        <v>17740</v>
      </c>
    </row>
    <row r="59" spans="1:3">
      <c r="A59" t="s">
        <v>17741</v>
      </c>
      <c r="B59" t="s">
        <v>17723</v>
      </c>
      <c r="C59" t="s">
        <v>17742</v>
      </c>
    </row>
    <row r="60" spans="1:3">
      <c r="A60" t="s">
        <v>17743</v>
      </c>
      <c r="B60" t="s">
        <v>17723</v>
      </c>
      <c r="C60" t="s">
        <v>17744</v>
      </c>
    </row>
    <row r="61" spans="1:3">
      <c r="A61" t="s">
        <v>17745</v>
      </c>
      <c r="B61" t="s">
        <v>17723</v>
      </c>
      <c r="C61" t="s">
        <v>17746</v>
      </c>
    </row>
    <row r="62" spans="1:3">
      <c r="A62" t="s">
        <v>17747</v>
      </c>
      <c r="B62" t="s">
        <v>17723</v>
      </c>
      <c r="C62" t="s">
        <v>17748</v>
      </c>
    </row>
    <row r="63" spans="1:3">
      <c r="A63" t="s">
        <v>17749</v>
      </c>
      <c r="B63" t="s">
        <v>17750</v>
      </c>
      <c r="C63" t="s">
        <v>17751</v>
      </c>
    </row>
    <row r="64" spans="1:3">
      <c r="A64" t="s">
        <v>17752</v>
      </c>
      <c r="B64" t="s">
        <v>17723</v>
      </c>
      <c r="C64" t="s">
        <v>17753</v>
      </c>
    </row>
    <row r="65" spans="1:3">
      <c r="A65" t="s">
        <v>17754</v>
      </c>
      <c r="B65" t="s">
        <v>17723</v>
      </c>
      <c r="C65" t="s">
        <v>17755</v>
      </c>
    </row>
    <row r="66" spans="1:3">
      <c r="A66" t="s">
        <v>17756</v>
      </c>
      <c r="B66" t="s">
        <v>17723</v>
      </c>
      <c r="C66" t="s">
        <v>17757</v>
      </c>
    </row>
    <row r="67" spans="1:3">
      <c r="A67" t="s">
        <v>17758</v>
      </c>
      <c r="B67" t="s">
        <v>17723</v>
      </c>
      <c r="C67" t="s">
        <v>17759</v>
      </c>
    </row>
    <row r="68" spans="1:3">
      <c r="A68" t="s">
        <v>17760</v>
      </c>
      <c r="B68" t="s">
        <v>17723</v>
      </c>
      <c r="C68" t="s">
        <v>17761</v>
      </c>
    </row>
    <row r="69" spans="1:3">
      <c r="A69" t="s">
        <v>17762</v>
      </c>
      <c r="B69" t="s">
        <v>17723</v>
      </c>
      <c r="C69" t="s">
        <v>17763</v>
      </c>
    </row>
    <row r="70" spans="1:3">
      <c r="A70" t="s">
        <v>17764</v>
      </c>
      <c r="B70" t="s">
        <v>17723</v>
      </c>
      <c r="C70" t="s">
        <v>17765</v>
      </c>
    </row>
    <row r="71" spans="1:3">
      <c r="A71" t="s">
        <v>5225</v>
      </c>
      <c r="B71" t="s">
        <v>17723</v>
      </c>
      <c r="C71" t="s">
        <v>17766</v>
      </c>
    </row>
    <row r="72" spans="1:3">
      <c r="A72" t="s">
        <v>5254</v>
      </c>
      <c r="B72" t="s">
        <v>17723</v>
      </c>
      <c r="C72" t="s">
        <v>17767</v>
      </c>
    </row>
    <row r="73" spans="1:3">
      <c r="A73" t="s">
        <v>5265</v>
      </c>
      <c r="B73" t="s">
        <v>17723</v>
      </c>
      <c r="C73" t="s">
        <v>17768</v>
      </c>
    </row>
    <row r="74" spans="1:3">
      <c r="A74" t="s">
        <v>5279</v>
      </c>
      <c r="B74" t="s">
        <v>17723</v>
      </c>
      <c r="C74" t="s">
        <v>17769</v>
      </c>
    </row>
    <row r="75" spans="1:3">
      <c r="A75" t="s">
        <v>17770</v>
      </c>
      <c r="B75" t="s">
        <v>17723</v>
      </c>
      <c r="C75" t="s">
        <v>17771</v>
      </c>
    </row>
    <row r="76" spans="1:3">
      <c r="A76" t="s">
        <v>5711</v>
      </c>
      <c r="B76" t="s">
        <v>17723</v>
      </c>
      <c r="C76" t="s">
        <v>17772</v>
      </c>
    </row>
    <row r="77" spans="1:3">
      <c r="A77" t="s">
        <v>17773</v>
      </c>
      <c r="B77" t="s">
        <v>17723</v>
      </c>
      <c r="C77" t="s">
        <v>17774</v>
      </c>
    </row>
    <row r="78" spans="1:3">
      <c r="A78" t="s">
        <v>6764</v>
      </c>
      <c r="B78" t="s">
        <v>17723</v>
      </c>
      <c r="C78" t="s">
        <v>17775</v>
      </c>
    </row>
    <row r="79" spans="1:3">
      <c r="A79" t="s">
        <v>6788</v>
      </c>
      <c r="B79" t="s">
        <v>17723</v>
      </c>
      <c r="C79" t="s">
        <v>17776</v>
      </c>
    </row>
    <row r="80" spans="1:3">
      <c r="A80" t="s">
        <v>6802</v>
      </c>
      <c r="B80" t="s">
        <v>17723</v>
      </c>
      <c r="C80" t="s">
        <v>17777</v>
      </c>
    </row>
    <row r="81" spans="1:3">
      <c r="A81" t="s">
        <v>6812</v>
      </c>
      <c r="B81" t="s">
        <v>17723</v>
      </c>
      <c r="C81" t="s">
        <v>17778</v>
      </c>
    </row>
    <row r="82" spans="1:3">
      <c r="A82" t="s">
        <v>6831</v>
      </c>
      <c r="B82" t="s">
        <v>17779</v>
      </c>
      <c r="C82" t="s">
        <v>17780</v>
      </c>
    </row>
    <row r="83" spans="1:3">
      <c r="A83" t="s">
        <v>17781</v>
      </c>
      <c r="B83" t="s">
        <v>17723</v>
      </c>
      <c r="C83" t="s">
        <v>17782</v>
      </c>
    </row>
    <row r="84" spans="1:3">
      <c r="A84" t="s">
        <v>17783</v>
      </c>
      <c r="B84" t="s">
        <v>17723</v>
      </c>
      <c r="C84" t="s">
        <v>17784</v>
      </c>
    </row>
    <row r="85" spans="1:3">
      <c r="A85" t="s">
        <v>17785</v>
      </c>
      <c r="B85" t="s">
        <v>17723</v>
      </c>
      <c r="C85" t="s">
        <v>17786</v>
      </c>
    </row>
    <row r="86" spans="1:3">
      <c r="A86" t="s">
        <v>7737</v>
      </c>
      <c r="B86" t="s">
        <v>17787</v>
      </c>
      <c r="C86" t="s">
        <v>17788</v>
      </c>
    </row>
    <row r="87" spans="1:3">
      <c r="A87" t="s">
        <v>7921</v>
      </c>
      <c r="B87" t="s">
        <v>17723</v>
      </c>
      <c r="C87" t="s">
        <v>17789</v>
      </c>
    </row>
    <row r="88" spans="1:3">
      <c r="A88" t="s">
        <v>17790</v>
      </c>
      <c r="B88" t="s">
        <v>17723</v>
      </c>
      <c r="C88" t="s">
        <v>17791</v>
      </c>
    </row>
    <row r="89" spans="1:3">
      <c r="A89" t="s">
        <v>17792</v>
      </c>
      <c r="B89" t="s">
        <v>17723</v>
      </c>
      <c r="C89" t="s">
        <v>17793</v>
      </c>
    </row>
    <row r="90" spans="1:3">
      <c r="A90" t="s">
        <v>17794</v>
      </c>
      <c r="B90" t="s">
        <v>17723</v>
      </c>
      <c r="C90" t="s">
        <v>17795</v>
      </c>
    </row>
    <row r="91" spans="1:3">
      <c r="A91" t="s">
        <v>7965</v>
      </c>
      <c r="B91" t="s">
        <v>17796</v>
      </c>
      <c r="C91" t="s">
        <v>17797</v>
      </c>
    </row>
    <row r="92" spans="1:3">
      <c r="A92" t="s">
        <v>8006</v>
      </c>
      <c r="B92" t="s">
        <v>17798</v>
      </c>
      <c r="C92" t="s">
        <v>17799</v>
      </c>
    </row>
    <row r="93" spans="1:3">
      <c r="A93" t="s">
        <v>17800</v>
      </c>
      <c r="B93" t="s">
        <v>17801</v>
      </c>
      <c r="C93" t="s">
        <v>17802</v>
      </c>
    </row>
    <row r="94" spans="1:3">
      <c r="A94" t="s">
        <v>8022</v>
      </c>
      <c r="B94" t="s">
        <v>17803</v>
      </c>
      <c r="C94" t="s">
        <v>17804</v>
      </c>
    </row>
    <row r="95" spans="1:3">
      <c r="A95" t="s">
        <v>17805</v>
      </c>
      <c r="B95" t="s">
        <v>17806</v>
      </c>
      <c r="C95" t="s">
        <v>17807</v>
      </c>
    </row>
    <row r="96" spans="1:3">
      <c r="A96" t="s">
        <v>8031</v>
      </c>
      <c r="B96" t="s">
        <v>17808</v>
      </c>
      <c r="C96" t="s">
        <v>17809</v>
      </c>
    </row>
    <row r="97" spans="1:3">
      <c r="A97" t="s">
        <v>8049</v>
      </c>
      <c r="B97" t="s">
        <v>17810</v>
      </c>
      <c r="C97" t="s">
        <v>17811</v>
      </c>
    </row>
    <row r="98" spans="1:3">
      <c r="A98" t="s">
        <v>8091</v>
      </c>
      <c r="B98" t="s">
        <v>17812</v>
      </c>
      <c r="C98" t="s">
        <v>17813</v>
      </c>
    </row>
    <row r="99" spans="1:3">
      <c r="A99" t="s">
        <v>17814</v>
      </c>
      <c r="B99" t="s">
        <v>17815</v>
      </c>
      <c r="C99" t="s">
        <v>17816</v>
      </c>
    </row>
    <row r="100" spans="1:3">
      <c r="A100" t="s">
        <v>17817</v>
      </c>
      <c r="B100" t="s">
        <v>17818</v>
      </c>
      <c r="C100" t="s">
        <v>17819</v>
      </c>
    </row>
    <row r="101" spans="1:3">
      <c r="A101" t="s">
        <v>17820</v>
      </c>
      <c r="B101" t="s">
        <v>17821</v>
      </c>
      <c r="C101" t="s">
        <v>17822</v>
      </c>
    </row>
    <row r="102" spans="1:3">
      <c r="A102" t="s">
        <v>8112</v>
      </c>
      <c r="B102" t="s">
        <v>17823</v>
      </c>
      <c r="C102" t="s">
        <v>17824</v>
      </c>
    </row>
    <row r="103" spans="1:3">
      <c r="A103" t="s">
        <v>8119</v>
      </c>
      <c r="B103" t="s">
        <v>17825</v>
      </c>
      <c r="C103" t="s">
        <v>17826</v>
      </c>
    </row>
    <row r="104" spans="1:3">
      <c r="A104" t="s">
        <v>8152</v>
      </c>
      <c r="B104" t="s">
        <v>17827</v>
      </c>
      <c r="C104" t="s">
        <v>17828</v>
      </c>
    </row>
    <row r="105" spans="1:3">
      <c r="A105" t="s">
        <v>8164</v>
      </c>
      <c r="B105" t="s">
        <v>17829</v>
      </c>
      <c r="C105" t="s">
        <v>17830</v>
      </c>
    </row>
    <row r="106" spans="1:3">
      <c r="A106" t="s">
        <v>8187</v>
      </c>
      <c r="B106" t="s">
        <v>17831</v>
      </c>
      <c r="C106" t="s">
        <v>17832</v>
      </c>
    </row>
    <row r="107" spans="1:3">
      <c r="A107" t="s">
        <v>8198</v>
      </c>
      <c r="B107" t="s">
        <v>17833</v>
      </c>
      <c r="C107" t="s">
        <v>17834</v>
      </c>
    </row>
    <row r="108" spans="1:3">
      <c r="A108" t="s">
        <v>8217</v>
      </c>
      <c r="B108" t="s">
        <v>17835</v>
      </c>
      <c r="C108" t="s">
        <v>17836</v>
      </c>
    </row>
    <row r="109" spans="1:3">
      <c r="A109" t="s">
        <v>17837</v>
      </c>
      <c r="B109" t="s">
        <v>17838</v>
      </c>
      <c r="C109" t="s">
        <v>17839</v>
      </c>
    </row>
    <row r="110" spans="1:3">
      <c r="A110" t="s">
        <v>11069</v>
      </c>
      <c r="B110" t="s">
        <v>17840</v>
      </c>
      <c r="C110" t="s">
        <v>17841</v>
      </c>
    </row>
    <row r="111" spans="1:3">
      <c r="A111" t="s">
        <v>11932</v>
      </c>
      <c r="B111" t="s">
        <v>17842</v>
      </c>
      <c r="C111" t="s">
        <v>17843</v>
      </c>
    </row>
    <row r="112" spans="1:3">
      <c r="A112" t="s">
        <v>13927</v>
      </c>
      <c r="B112" t="s">
        <v>17844</v>
      </c>
      <c r="C112" t="s">
        <v>17845</v>
      </c>
    </row>
    <row r="113" spans="1:3">
      <c r="A113" t="s">
        <v>14055</v>
      </c>
      <c r="B113" t="s">
        <v>17846</v>
      </c>
      <c r="C113" t="s">
        <v>17847</v>
      </c>
    </row>
    <row r="114" spans="1:3">
      <c r="A114" t="s">
        <v>15576</v>
      </c>
      <c r="B114" t="s">
        <v>17848</v>
      </c>
      <c r="C114" t="s">
        <v>17849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9:C81"/>
  <sheetViews>
    <sheetView topLeftCell="A7" workbookViewId="0">
      <selection activeCell="F15" sqref="F15"/>
    </sheetView>
  </sheetViews>
  <sheetFormatPr defaultRowHeight="13.8"/>
  <cols>
    <col min="3" max="3" width="60.59765625" bestFit="1" customWidth="1"/>
  </cols>
  <sheetData>
    <row r="9" spans="3:3">
      <c r="C9" s="1" t="s">
        <v>17850</v>
      </c>
    </row>
    <row r="10" spans="3:3">
      <c r="C10" s="2" t="s">
        <v>2409</v>
      </c>
    </row>
    <row r="11" spans="3:3">
      <c r="C11" s="3" t="s">
        <v>3607</v>
      </c>
    </row>
    <row r="12" spans="3:3">
      <c r="C12" s="3" t="s">
        <v>2802</v>
      </c>
    </row>
    <row r="13" spans="3:3">
      <c r="C13" s="3" t="s">
        <v>3012</v>
      </c>
    </row>
    <row r="14" spans="3:3">
      <c r="C14" s="3" t="s">
        <v>2410</v>
      </c>
    </row>
    <row r="15" spans="3:3">
      <c r="C15" s="3" t="s">
        <v>3178</v>
      </c>
    </row>
    <row r="16" spans="3:3">
      <c r="C16" s="3" t="s">
        <v>2922</v>
      </c>
    </row>
    <row r="17" spans="3:3">
      <c r="C17" s="3" t="s">
        <v>16628</v>
      </c>
    </row>
    <row r="18" spans="3:3">
      <c r="C18" s="3" t="s">
        <v>2741</v>
      </c>
    </row>
    <row r="19" spans="3:3">
      <c r="C19" s="3" t="s">
        <v>2827</v>
      </c>
    </row>
    <row r="20" spans="3:3">
      <c r="C20" s="3" t="s">
        <v>2979</v>
      </c>
    </row>
    <row r="21" spans="3:3">
      <c r="C21" s="2" t="s">
        <v>15802</v>
      </c>
    </row>
    <row r="22" spans="3:3">
      <c r="C22" s="3" t="s">
        <v>17851</v>
      </c>
    </row>
    <row r="23" spans="3:3">
      <c r="C23" s="3" t="s">
        <v>17852</v>
      </c>
    </row>
    <row r="24" spans="3:3">
      <c r="C24" s="3" t="s">
        <v>17853</v>
      </c>
    </row>
    <row r="25" spans="3:3">
      <c r="C25" s="3" t="s">
        <v>17854</v>
      </c>
    </row>
    <row r="26" spans="3:3">
      <c r="C26" s="3" t="s">
        <v>17855</v>
      </c>
    </row>
    <row r="27" spans="3:3">
      <c r="C27" s="3" t="s">
        <v>16371</v>
      </c>
    </row>
    <row r="28" spans="3:3">
      <c r="C28" s="2" t="s">
        <v>4314</v>
      </c>
    </row>
    <row r="29" spans="3:3">
      <c r="C29" s="3" t="s">
        <v>6919</v>
      </c>
    </row>
    <row r="30" spans="3:3">
      <c r="C30" s="3" t="s">
        <v>4315</v>
      </c>
    </row>
    <row r="31" spans="3:3">
      <c r="C31" s="3" t="s">
        <v>4399</v>
      </c>
    </row>
    <row r="32" spans="3:3">
      <c r="C32" s="3" t="s">
        <v>5072</v>
      </c>
    </row>
    <row r="33" spans="3:3">
      <c r="C33" s="3" t="s">
        <v>5104</v>
      </c>
    </row>
    <row r="34" spans="3:3">
      <c r="C34" s="2" t="s">
        <v>5132</v>
      </c>
    </row>
    <row r="35" spans="3:3">
      <c r="C35" s="3" t="s">
        <v>5151</v>
      </c>
    </row>
    <row r="36" spans="3:3">
      <c r="C36" s="3" t="s">
        <v>5133</v>
      </c>
    </row>
    <row r="37" spans="3:3">
      <c r="C37" s="2" t="s">
        <v>5751</v>
      </c>
    </row>
    <row r="38" spans="3:3">
      <c r="C38" s="3" t="s">
        <v>5151</v>
      </c>
    </row>
    <row r="39" spans="3:3">
      <c r="C39" s="3" t="s">
        <v>6190</v>
      </c>
    </row>
    <row r="40" spans="3:3">
      <c r="C40" s="3" t="s">
        <v>8311</v>
      </c>
    </row>
    <row r="41" spans="3:3">
      <c r="C41" s="3" t="s">
        <v>6470</v>
      </c>
    </row>
    <row r="42" spans="3:3">
      <c r="C42" s="3" t="s">
        <v>5891</v>
      </c>
    </row>
    <row r="43" spans="3:3">
      <c r="C43" s="3" t="s">
        <v>5752</v>
      </c>
    </row>
    <row r="44" spans="3:3">
      <c r="C44" s="3" t="s">
        <v>6568</v>
      </c>
    </row>
    <row r="45" spans="3:3">
      <c r="C45" s="3" t="s">
        <v>6375</v>
      </c>
    </row>
    <row r="46" spans="3:3">
      <c r="C46" s="2" t="s">
        <v>5222</v>
      </c>
    </row>
    <row r="47" spans="3:3">
      <c r="C47" s="3" t="s">
        <v>5312</v>
      </c>
    </row>
    <row r="48" spans="3:3">
      <c r="C48" s="3" t="s">
        <v>11179</v>
      </c>
    </row>
    <row r="49" spans="3:3">
      <c r="C49" s="3" t="s">
        <v>12831</v>
      </c>
    </row>
    <row r="50" spans="3:3">
      <c r="C50" s="3" t="s">
        <v>12213</v>
      </c>
    </row>
    <row r="51" spans="3:3">
      <c r="C51" s="3" t="s">
        <v>13508</v>
      </c>
    </row>
    <row r="52" spans="3:3">
      <c r="C52" s="3" t="s">
        <v>13155</v>
      </c>
    </row>
    <row r="53" spans="3:3">
      <c r="C53" s="3" t="s">
        <v>13838</v>
      </c>
    </row>
    <row r="54" spans="3:3">
      <c r="C54" s="3" t="s">
        <v>14727</v>
      </c>
    </row>
    <row r="55" spans="3:3">
      <c r="C55" s="3" t="s">
        <v>11982</v>
      </c>
    </row>
    <row r="56" spans="3:3">
      <c r="C56" s="3" t="s">
        <v>14573</v>
      </c>
    </row>
    <row r="57" spans="3:3">
      <c r="C57" s="3" t="s">
        <v>11357</v>
      </c>
    </row>
    <row r="58" spans="3:3">
      <c r="C58" s="3" t="s">
        <v>14427</v>
      </c>
    </row>
    <row r="59" spans="3:3">
      <c r="C59" s="3" t="s">
        <v>12751</v>
      </c>
    </row>
    <row r="60" spans="3:3">
      <c r="C60" s="3" t="s">
        <v>5466</v>
      </c>
    </row>
    <row r="61" spans="3:3">
      <c r="C61" s="3" t="s">
        <v>17856</v>
      </c>
    </row>
    <row r="62" spans="3:3">
      <c r="C62" s="3" t="s">
        <v>5699</v>
      </c>
    </row>
    <row r="63" spans="3:3">
      <c r="C63" s="3" t="s">
        <v>17857</v>
      </c>
    </row>
    <row r="64" spans="3:3">
      <c r="C64" s="3" t="s">
        <v>17858</v>
      </c>
    </row>
    <row r="65" spans="3:3">
      <c r="C65" s="3" t="s">
        <v>15561</v>
      </c>
    </row>
    <row r="66" spans="3:3">
      <c r="C66" s="3" t="s">
        <v>12538</v>
      </c>
    </row>
    <row r="67" spans="3:3">
      <c r="C67" s="3" t="s">
        <v>14068</v>
      </c>
    </row>
    <row r="68" spans="3:3">
      <c r="C68" s="3" t="s">
        <v>5223</v>
      </c>
    </row>
    <row r="69" spans="3:3">
      <c r="C69" s="3" t="s">
        <v>11671</v>
      </c>
    </row>
    <row r="70" spans="3:3">
      <c r="C70" s="2" t="s">
        <v>25</v>
      </c>
    </row>
    <row r="71" spans="3:3">
      <c r="C71" s="3" t="s">
        <v>2053</v>
      </c>
    </row>
    <row r="72" spans="3:3">
      <c r="C72" s="3" t="s">
        <v>1291</v>
      </c>
    </row>
    <row r="73" spans="3:3">
      <c r="C73" s="3" t="s">
        <v>875</v>
      </c>
    </row>
    <row r="74" spans="3:3">
      <c r="C74" s="3" t="s">
        <v>1835</v>
      </c>
    </row>
    <row r="75" spans="3:3">
      <c r="C75" s="3" t="s">
        <v>262</v>
      </c>
    </row>
    <row r="76" spans="3:3">
      <c r="C76" s="3" t="s">
        <v>26</v>
      </c>
    </row>
    <row r="77" spans="3:3">
      <c r="C77" s="3" t="s">
        <v>1054</v>
      </c>
    </row>
    <row r="78" spans="3:3">
      <c r="C78" s="3" t="s">
        <v>1525</v>
      </c>
    </row>
    <row r="79" spans="3:3">
      <c r="C79" s="3" t="s">
        <v>955</v>
      </c>
    </row>
    <row r="80" spans="3:3">
      <c r="C80" s="3" t="s">
        <v>728</v>
      </c>
    </row>
    <row r="81" spans="3:3">
      <c r="C81" s="2" t="s">
        <v>17859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questoes</vt:lpstr>
      <vt:lpstr>textos</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cp:lastModifiedBy>
  <dcterms:created xsi:type="dcterms:W3CDTF">2026-01-18T14:59:48Z</dcterms:created>
  <dcterms:modified xsi:type="dcterms:W3CDTF">2026-10-11T14:33:22Z</dcterms:modified>
</cp:coreProperties>
</file>